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11955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<sst xmlns="http://schemas.openxmlformats.org/spreadsheetml/2006/main" count="83" uniqueCount="57">
  <si>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</si>
  <si>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</si>
  <si>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</si>
  <si>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</si>
  <si>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</si>
  <si>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</si>
  <si>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</si>
  <si>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</si>
  <si>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</si>
  <si>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</si>
  <si>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</si>
  <si>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</si>
  <si>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</si>
  <si>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</si>
  <si>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</si>
  <si>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</si>
  <si>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</si>
  <si>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</si>
  <si>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</si>
  <si>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</si>
  <si>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</si>
  <si>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</si>
  <si>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</si>
  <si>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</si>
  <si>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</si>
  <si>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</si>
  <si>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</si>
  <si>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</si>
  <si>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</si>
  <si>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</si>
  <si>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</si>
  <si>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</si>
  <si>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</si>
  <si>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</si>
  <si>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</si>
  <si>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</si>
  <si>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</si>
  <si>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</si>
  <si>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</si>
  <si>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</si>
  <si>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</si>
  <si>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</si>
  <si>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</si>
  <si>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</si>
  <si>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</si>
  <si>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</si>
  <si>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</si>
  <si>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</si>
  <si>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</si>
  <si>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</si>
  <si>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</si>
  <si>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Полтавська область</t>
  </si>
  <si>
    <t>(осіб)</t>
  </si>
  <si>
    <t>Надання послуг Полтавською обласною службою зайнятості</t>
  </si>
  <si>
    <t>Надання послуг Полтавською обласною службою зайнятості зареєстрованим безробітним та іншим категоріям громадян у січні-березні  2020 р.</t>
  </si>
  <si>
    <t>Станом на 1 квітня 2020 року:</t>
  </si>
  <si>
    <t xml:space="preserve">  у січні-березні  2020 року (за статтю)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</si>
</sst>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90" fontId="57" fillId="50" borderId="3" xfId="505" applyNumberFormat="1" applyFont="1" applyFill="1" applyBorder="1" applyAlignment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50" borderId="32" xfId="503" applyNumberFormat="1" applyFont="1" applyFill="1" applyBorder="1" applyAlignment="1" applyProtection="1">
      <alignment horizontal="center"/>
      <protection locked="0"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A6" sqref="A6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0" t="s">
        <v>54</v>
      </c>
      <c r="B1" s="70"/>
      <c r="C1" s="70"/>
      <c r="D1" s="70"/>
      <c r="E1" s="70"/>
      <c r="F1" s="70"/>
    </row>
    <row r="2" spans="1:6" s="2" customFormat="1" ht="21" customHeight="1">
      <c r="A2" s="71" t="s">
        <v>9</v>
      </c>
      <c r="B2" s="71"/>
      <c r="C2" s="71"/>
      <c r="D2" s="71"/>
      <c r="E2" s="71"/>
      <c r="F2" s="71"/>
    </row>
    <row r="3" spans="1:6" ht="18" customHeight="1">
      <c r="A3" s="3"/>
      <c r="B3" s="3"/>
      <c r="C3" s="3"/>
      <c r="D3" s="3"/>
      <c r="E3" s="3"/>
      <c r="F3" s="4" t="s">
        <v>23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30963</v>
      </c>
      <c r="C6" s="15">
        <f>B6-E6</f>
        <v>16535</v>
      </c>
      <c r="D6" s="16">
        <f>C6/B6*100</f>
        <v>53.40244808319608</v>
      </c>
      <c r="E6" s="15">
        <v>14428</v>
      </c>
      <c r="F6" s="17">
        <f>E6/B6*100</f>
        <v>46.59755191680392</v>
      </c>
      <c r="G6" s="18"/>
    </row>
    <row r="7" spans="1:7" s="19" customFormat="1" ht="46.5" customHeight="1">
      <c r="A7" s="20" t="s">
        <v>20</v>
      </c>
      <c r="B7" s="15">
        <f>2!E7</f>
        <v>13146</v>
      </c>
      <c r="C7" s="15">
        <f>B7-E7</f>
        <v>8296</v>
      </c>
      <c r="D7" s="16">
        <f>C7/B7*100</f>
        <v>63.10664841016279</v>
      </c>
      <c r="E7" s="15">
        <v>4850</v>
      </c>
      <c r="F7" s="17">
        <f>E7/B7*100</f>
        <v>36.893351589837216</v>
      </c>
      <c r="G7" s="18"/>
    </row>
    <row r="8" spans="1:7" s="19" customFormat="1" ht="34.5" customHeight="1">
      <c r="A8" s="13" t="s">
        <v>15</v>
      </c>
      <c r="B8" s="14">
        <f>2!H7</f>
        <v>3858</v>
      </c>
      <c r="C8" s="15">
        <f>B8-E8</f>
        <v>3098</v>
      </c>
      <c r="D8" s="16">
        <f>C8/B8*100</f>
        <v>80.30067392431312</v>
      </c>
      <c r="E8" s="15">
        <v>760</v>
      </c>
      <c r="F8" s="17">
        <f>E8/B8*100</f>
        <v>19.699326075686884</v>
      </c>
      <c r="G8" s="18"/>
    </row>
    <row r="9" spans="1:7" s="19" customFormat="1" ht="62.25" customHeight="1">
      <c r="A9" s="13" t="s">
        <v>5</v>
      </c>
      <c r="B9" s="14">
        <f>2!K7</f>
        <v>1443</v>
      </c>
      <c r="C9" s="15">
        <f>B9-E9</f>
        <v>873</v>
      </c>
      <c r="D9" s="16">
        <f>C9/B9*100</f>
        <v>60.4989604989605</v>
      </c>
      <c r="E9" s="15">
        <v>570</v>
      </c>
      <c r="F9" s="17">
        <f>E9/B9*100</f>
        <v>39.5010395010395</v>
      </c>
      <c r="G9" s="18"/>
    </row>
    <row r="10" spans="1:7" s="21" customFormat="1" ht="48.75" customHeight="1">
      <c r="A10" s="13" t="s">
        <v>16</v>
      </c>
      <c r="B10" s="14">
        <f>2!N7</f>
        <v>25908</v>
      </c>
      <c r="C10" s="15">
        <f>B10-E10</f>
        <v>14148</v>
      </c>
      <c r="D10" s="16">
        <f>C10/B10*100</f>
        <v>54.60861509958313</v>
      </c>
      <c r="E10" s="15">
        <v>11760</v>
      </c>
      <c r="F10" s="17">
        <f>E10/B10*100</f>
        <v>45.39138490041686</v>
      </c>
      <c r="G10" s="18"/>
    </row>
    <row r="11" spans="1:7" s="21" customFormat="1" ht="27" customHeight="1">
      <c r="A11" s="72" t="s">
        <v>55</v>
      </c>
      <c r="B11" s="73"/>
      <c r="C11" s="73"/>
      <c r="D11" s="73"/>
      <c r="E11" s="73"/>
      <c r="F11" s="74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20437</v>
      </c>
      <c r="C13" s="23">
        <f>B13-E13</f>
        <v>10002</v>
      </c>
      <c r="D13" s="24">
        <f>C13/B13*100</f>
        <v>48.94064686597837</v>
      </c>
      <c r="E13" s="23">
        <v>10435</v>
      </c>
      <c r="F13" s="25">
        <f>E13/B13*100</f>
        <v>51.05935313402162</v>
      </c>
      <c r="G13" s="18"/>
      <c r="H13" s="21"/>
    </row>
    <row r="14" spans="1:7" ht="48.75" customHeight="1">
      <c r="A14" s="22" t="s">
        <v>17</v>
      </c>
      <c r="B14" s="23">
        <f>2!T7</f>
        <v>18346</v>
      </c>
      <c r="C14" s="23">
        <f>B14-E14</f>
        <v>9341</v>
      </c>
      <c r="D14" s="24">
        <f>C14/B14*100</f>
        <v>50.91573094952578</v>
      </c>
      <c r="E14" s="23">
        <v>9005</v>
      </c>
      <c r="F14" s="25">
        <f>E14/B14*100</f>
        <v>49.08426905047422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tabSelected="1" view="pageBreakPreview" zoomScaleNormal="85" zoomScaleSheetLayoutView="100" zoomScalePageLayoutView="0" workbookViewId="0" topLeftCell="E1">
      <selection activeCell="E4" sqref="E4:G4"/>
    </sheetView>
  </sheetViews>
  <sheetFormatPr defaultColWidth="9.140625" defaultRowHeight="15"/>
  <cols>
    <col min="1" max="1" width="19.57421875" style="61" customWidth="1"/>
    <col min="2" max="2" width="9.7109375" style="62" customWidth="1"/>
    <col min="3" max="3" width="8.28125" style="64" customWidth="1"/>
    <col min="4" max="4" width="6.8515625" style="64" customWidth="1"/>
    <col min="5" max="5" width="7.8515625" style="64" customWidth="1"/>
    <col min="6" max="6" width="8.00390625" style="64" customWidth="1"/>
    <col min="7" max="7" width="6.8515625" style="64" customWidth="1"/>
    <col min="8" max="9" width="7.8515625" style="64" customWidth="1"/>
    <col min="10" max="10" width="6.7109375" style="64" customWidth="1"/>
    <col min="11" max="11" width="8.140625" style="64" customWidth="1"/>
    <col min="12" max="12" width="8.421875" style="64" customWidth="1"/>
    <col min="13" max="13" width="7.00390625" style="64" customWidth="1"/>
    <col min="14" max="14" width="9.57421875" style="64" customWidth="1"/>
    <col min="15" max="15" width="8.00390625" style="64" customWidth="1"/>
    <col min="16" max="16" width="6.421875" style="64" customWidth="1"/>
    <col min="17" max="17" width="8.140625" style="64" customWidth="1"/>
    <col min="18" max="18" width="8.7109375" style="64" customWidth="1"/>
    <col min="19" max="19" width="7.00390625" style="64" customWidth="1"/>
    <col min="20" max="20" width="8.140625" style="64" customWidth="1"/>
    <col min="21" max="21" width="7.7109375" style="64" customWidth="1"/>
    <col min="22" max="22" width="6.57421875" style="66" customWidth="1"/>
    <col min="23" max="179" width="9.140625" style="66" customWidth="1"/>
    <col min="180" max="180" width="15.28125" style="66" customWidth="1"/>
    <col min="181" max="181" width="8.7109375" style="66" customWidth="1"/>
    <col min="182" max="182" width="8.28125" style="66" customWidth="1"/>
    <col min="183" max="183" width="6.140625" style="66" customWidth="1"/>
    <col min="184" max="184" width="8.28125" style="66" customWidth="1"/>
    <col min="185" max="185" width="8.57421875" style="66" customWidth="1"/>
    <col min="186" max="186" width="6.421875" style="66" customWidth="1"/>
    <col min="187" max="187" width="8.28125" style="66" customWidth="1"/>
    <col min="188" max="188" width="8.57421875" style="66" customWidth="1"/>
    <col min="189" max="189" width="6.00390625" style="66" customWidth="1"/>
    <col min="190" max="190" width="7.140625" style="66" customWidth="1"/>
    <col min="191" max="191" width="7.00390625" style="66" customWidth="1"/>
    <col min="192" max="192" width="6.28125" style="66" customWidth="1"/>
    <col min="193" max="193" width="7.57421875" style="66" customWidth="1"/>
    <col min="194" max="194" width="7.00390625" style="66" customWidth="1"/>
    <col min="195" max="195" width="6.421875" style="66" customWidth="1"/>
    <col min="196" max="196" width="7.140625" style="66" customWidth="1"/>
    <col min="197" max="197" width="7.28125" style="66" customWidth="1"/>
    <col min="198" max="198" width="6.7109375" style="66" customWidth="1"/>
    <col min="199" max="199" width="8.7109375" style="66" customWidth="1"/>
    <col min="200" max="200" width="8.57421875" style="66" customWidth="1"/>
    <col min="201" max="201" width="6.57421875" style="66" customWidth="1"/>
    <col min="202" max="202" width="9.00390625" style="66" customWidth="1"/>
    <col min="203" max="203" width="8.28125" style="66" customWidth="1"/>
    <col min="204" max="204" width="6.00390625" style="66" customWidth="1"/>
    <col min="205" max="205" width="8.28125" style="66" customWidth="1"/>
    <col min="206" max="206" width="8.8515625" style="66" customWidth="1"/>
    <col min="207" max="207" width="6.421875" style="66" customWidth="1"/>
    <col min="208" max="208" width="8.421875" style="66" customWidth="1"/>
    <col min="209" max="209" width="8.28125" style="66" customWidth="1"/>
    <col min="210" max="210" width="6.28125" style="66" customWidth="1"/>
    <col min="211" max="211" width="8.421875" style="66" customWidth="1"/>
    <col min="212" max="212" width="8.28125" style="66" customWidth="1"/>
    <col min="213" max="213" width="6.140625" style="66" customWidth="1"/>
    <col min="214" max="214" width="8.57421875" style="66" customWidth="1"/>
    <col min="215" max="215" width="8.421875" style="66" customWidth="1"/>
    <col min="216" max="216" width="6.28125" style="66" customWidth="1"/>
    <col min="217" max="16384" width="9.140625" style="66" customWidth="1"/>
  </cols>
  <sheetData>
    <row r="1" spans="1:22" s="26" customFormat="1" ht="30" customHeight="1">
      <c r="A1" s="80" t="s">
        <v>53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6" customFormat="1" ht="19.5" customHeight="1">
      <c r="A2" s="78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79" t="s">
        <v>52</v>
      </c>
      <c r="V3" s="79"/>
    </row>
    <row r="4" spans="1:22" s="33" customFormat="1" ht="79.5" customHeight="1">
      <c r="A4" s="81"/>
      <c r="B4" s="75" t="s">
        <v>3</v>
      </c>
      <c r="C4" s="76"/>
      <c r="D4" s="77"/>
      <c r="E4" s="75" t="s">
        <v>22</v>
      </c>
      <c r="F4" s="76"/>
      <c r="G4" s="77"/>
      <c r="H4" s="75" t="s">
        <v>4</v>
      </c>
      <c r="I4" s="76"/>
      <c r="J4" s="77"/>
      <c r="K4" s="75" t="s">
        <v>5</v>
      </c>
      <c r="L4" s="76"/>
      <c r="M4" s="77"/>
      <c r="N4" s="75" t="s">
        <v>8</v>
      </c>
      <c r="O4" s="76"/>
      <c r="P4" s="77"/>
      <c r="Q4" s="85" t="s">
        <v>6</v>
      </c>
      <c r="R4" s="86"/>
      <c r="S4" s="87"/>
      <c r="T4" s="82" t="s">
        <v>50</v>
      </c>
      <c r="U4" s="83"/>
      <c r="V4" s="84"/>
    </row>
    <row r="5" spans="1:23" s="38" customFormat="1" ht="33.75" customHeight="1">
      <c r="A5" s="81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69" customFormat="1" ht="30" customHeight="1">
      <c r="A7" s="42" t="s">
        <v>51</v>
      </c>
      <c r="B7" s="43">
        <f>SUM(B8:B33)</f>
        <v>30963</v>
      </c>
      <c r="C7" s="44">
        <f>100-D7</f>
        <v>53.40244808319608</v>
      </c>
      <c r="D7" s="44">
        <v>46.59755191680392</v>
      </c>
      <c r="E7" s="45">
        <f>SUM(E8:E33)</f>
        <v>13146</v>
      </c>
      <c r="F7" s="44">
        <f>100-G7</f>
        <v>63.106648410162784</v>
      </c>
      <c r="G7" s="44">
        <v>36.893351589837216</v>
      </c>
      <c r="H7" s="45">
        <f>SUM(H8:H33)</f>
        <v>3858</v>
      </c>
      <c r="I7" s="44">
        <f>100-J7</f>
        <v>80.30067392431312</v>
      </c>
      <c r="J7" s="44">
        <v>19.699326075686884</v>
      </c>
      <c r="K7" s="45">
        <f>SUM(K8:K33)</f>
        <v>1443</v>
      </c>
      <c r="L7" s="44">
        <f>100-M7</f>
        <v>60.4989604989605</v>
      </c>
      <c r="M7" s="44">
        <v>39.5010395010395</v>
      </c>
      <c r="N7" s="45">
        <f>SUM(N8:N33)</f>
        <v>25908</v>
      </c>
      <c r="O7" s="44">
        <f>100-P7</f>
        <v>54.60861509958314</v>
      </c>
      <c r="P7" s="44">
        <v>45.39138490041686</v>
      </c>
      <c r="Q7" s="45">
        <f>SUM(Q8:Q33)</f>
        <v>20437</v>
      </c>
      <c r="R7" s="44">
        <f>100-S7</f>
        <v>48.94064686597838</v>
      </c>
      <c r="S7" s="44">
        <v>51.05935313402162</v>
      </c>
      <c r="T7" s="45">
        <f>SUM(T8:T33)</f>
        <v>18346</v>
      </c>
      <c r="U7" s="44">
        <f>100-V7</f>
        <v>50.91573094952578</v>
      </c>
      <c r="V7" s="44">
        <v>49.08426905047422</v>
      </c>
      <c r="X7" s="67"/>
      <c r="AD7" s="67"/>
    </row>
    <row r="8" spans="1:30" s="51" customFormat="1" ht="18.75" customHeight="1">
      <c r="A8" s="46" t="s">
        <v>24</v>
      </c>
      <c r="B8" s="47">
        <v>1143</v>
      </c>
      <c r="C8" s="44">
        <f aca="true" t="shared" si="0" ref="C8:C33">100-D8</f>
        <v>57.83027121609799</v>
      </c>
      <c r="D8" s="44">
        <v>42.16972878390201</v>
      </c>
      <c r="E8" s="48">
        <v>291</v>
      </c>
      <c r="F8" s="44">
        <f aca="true" t="shared" si="1" ref="F8:F33">100-G8</f>
        <v>80.75601374570446</v>
      </c>
      <c r="G8" s="44">
        <v>19.243986254295535</v>
      </c>
      <c r="H8" s="48">
        <v>202</v>
      </c>
      <c r="I8" s="49">
        <f aca="true" t="shared" si="2" ref="I8:I33">100-J8</f>
        <v>88.11881188118812</v>
      </c>
      <c r="J8" s="49">
        <v>11.881188118811881</v>
      </c>
      <c r="K8" s="48">
        <v>130</v>
      </c>
      <c r="L8" s="49">
        <f aca="true" t="shared" si="3" ref="L8:L33">100-M8</f>
        <v>90.76923076923077</v>
      </c>
      <c r="M8" s="44">
        <v>9.230769230769232</v>
      </c>
      <c r="N8" s="50">
        <v>1109</v>
      </c>
      <c r="O8" s="44">
        <f aca="true" t="shared" si="4" ref="O8:O33">100-P8</f>
        <v>57.70964833183048</v>
      </c>
      <c r="P8" s="44">
        <v>42.29035166816952</v>
      </c>
      <c r="Q8" s="50">
        <v>764</v>
      </c>
      <c r="R8" s="49">
        <f aca="true" t="shared" si="5" ref="R8:R33">100-S8</f>
        <v>51.43979057591623</v>
      </c>
      <c r="S8" s="49">
        <v>48.56020942408377</v>
      </c>
      <c r="T8" s="48">
        <v>662</v>
      </c>
      <c r="U8" s="49">
        <f aca="true" t="shared" si="6" ref="U8:U33">100-V8</f>
        <v>55.58912386706948</v>
      </c>
      <c r="V8" s="49">
        <v>44.41087613293052</v>
      </c>
      <c r="X8" s="67"/>
      <c r="AB8" s="69"/>
      <c r="AC8" s="69"/>
      <c r="AD8" s="67"/>
    </row>
    <row r="9" spans="1:30" s="51" customFormat="1" ht="18.75" customHeight="1">
      <c r="A9" s="52" t="s">
        <v>25</v>
      </c>
      <c r="B9" s="47">
        <v>1686</v>
      </c>
      <c r="C9" s="44">
        <f t="shared" si="0"/>
        <v>43.119810201660734</v>
      </c>
      <c r="D9" s="44">
        <v>56.880189798339266</v>
      </c>
      <c r="E9" s="48">
        <v>358</v>
      </c>
      <c r="F9" s="44">
        <f t="shared" si="1"/>
        <v>55.58659217877095</v>
      </c>
      <c r="G9" s="44">
        <v>44.41340782122905</v>
      </c>
      <c r="H9" s="48">
        <v>185</v>
      </c>
      <c r="I9" s="49">
        <f t="shared" si="2"/>
        <v>54.59459459459459</v>
      </c>
      <c r="J9" s="49">
        <v>45.40540540540541</v>
      </c>
      <c r="K9" s="48">
        <v>79</v>
      </c>
      <c r="L9" s="49">
        <f t="shared" si="3"/>
        <v>34.17721518987342</v>
      </c>
      <c r="M9" s="44">
        <v>65.82278481012658</v>
      </c>
      <c r="N9" s="50">
        <v>1537</v>
      </c>
      <c r="O9" s="44">
        <f t="shared" si="4"/>
        <v>43.786597267404034</v>
      </c>
      <c r="P9" s="44">
        <v>56.213402732595966</v>
      </c>
      <c r="Q9" s="50">
        <v>1286</v>
      </c>
      <c r="R9" s="49">
        <f t="shared" si="5"/>
        <v>40.35769828926905</v>
      </c>
      <c r="S9" s="49">
        <v>59.64230171073095</v>
      </c>
      <c r="T9" s="48">
        <v>1052</v>
      </c>
      <c r="U9" s="49">
        <f t="shared" si="6"/>
        <v>44.67680608365019</v>
      </c>
      <c r="V9" s="49">
        <v>55.32319391634981</v>
      </c>
      <c r="X9" s="67"/>
      <c r="AB9" s="69"/>
      <c r="AC9" s="69"/>
      <c r="AD9" s="67"/>
    </row>
    <row r="10" spans="1:30" s="51" customFormat="1" ht="18.75" customHeight="1">
      <c r="A10" s="52" t="s">
        <v>26</v>
      </c>
      <c r="B10" s="47">
        <v>1689</v>
      </c>
      <c r="C10" s="44">
        <f t="shared" si="0"/>
        <v>59.32504440497336</v>
      </c>
      <c r="D10" s="44">
        <v>40.67495559502664</v>
      </c>
      <c r="E10" s="48">
        <v>501</v>
      </c>
      <c r="F10" s="44">
        <f t="shared" si="1"/>
        <v>77.44510978043913</v>
      </c>
      <c r="G10" s="44">
        <v>22.55489021956088</v>
      </c>
      <c r="H10" s="48">
        <v>214</v>
      </c>
      <c r="I10" s="49">
        <f t="shared" si="2"/>
        <v>78.50467289719626</v>
      </c>
      <c r="J10" s="49">
        <v>21.49532710280374</v>
      </c>
      <c r="K10" s="48">
        <v>12</v>
      </c>
      <c r="L10" s="49">
        <f t="shared" si="3"/>
        <v>83.33333333333334</v>
      </c>
      <c r="M10" s="44">
        <v>16.666666666666664</v>
      </c>
      <c r="N10" s="50">
        <v>828</v>
      </c>
      <c r="O10" s="44">
        <f t="shared" si="4"/>
        <v>61.835748792270536</v>
      </c>
      <c r="P10" s="44">
        <v>38.164251207729464</v>
      </c>
      <c r="Q10" s="50">
        <v>1174</v>
      </c>
      <c r="R10" s="49">
        <f t="shared" si="5"/>
        <v>54.34412265758092</v>
      </c>
      <c r="S10" s="49">
        <v>45.65587734241908</v>
      </c>
      <c r="T10" s="48">
        <v>1090</v>
      </c>
      <c r="U10" s="49">
        <f t="shared" si="6"/>
        <v>55.596330275229356</v>
      </c>
      <c r="V10" s="49">
        <v>44.403669724770644</v>
      </c>
      <c r="X10" s="67"/>
      <c r="AB10" s="69"/>
      <c r="AC10" s="69"/>
      <c r="AD10" s="67"/>
    </row>
    <row r="11" spans="1:30" s="51" customFormat="1" ht="18.75" customHeight="1">
      <c r="A11" s="52" t="s">
        <v>27</v>
      </c>
      <c r="B11" s="47">
        <v>444</v>
      </c>
      <c r="C11" s="44">
        <f t="shared" si="0"/>
        <v>50.67567567567568</v>
      </c>
      <c r="D11" s="44">
        <v>49.32432432432432</v>
      </c>
      <c r="E11" s="48">
        <v>247</v>
      </c>
      <c r="F11" s="44">
        <f t="shared" si="1"/>
        <v>65.58704453441297</v>
      </c>
      <c r="G11" s="44">
        <v>34.41295546558704</v>
      </c>
      <c r="H11" s="48">
        <v>78</v>
      </c>
      <c r="I11" s="49">
        <f t="shared" si="2"/>
        <v>83.33333333333334</v>
      </c>
      <c r="J11" s="49">
        <v>16.666666666666664</v>
      </c>
      <c r="K11" s="48">
        <v>40</v>
      </c>
      <c r="L11" s="49">
        <f t="shared" si="3"/>
        <v>40</v>
      </c>
      <c r="M11" s="44">
        <v>60</v>
      </c>
      <c r="N11" s="50">
        <v>414</v>
      </c>
      <c r="O11" s="44">
        <f t="shared" si="4"/>
        <v>50</v>
      </c>
      <c r="P11" s="44">
        <v>50</v>
      </c>
      <c r="Q11" s="50">
        <v>288</v>
      </c>
      <c r="R11" s="49">
        <f t="shared" si="5"/>
        <v>46.52777777777778</v>
      </c>
      <c r="S11" s="49">
        <v>53.47222222222222</v>
      </c>
      <c r="T11" s="48">
        <v>264</v>
      </c>
      <c r="U11" s="49">
        <f t="shared" si="6"/>
        <v>46.96969696969697</v>
      </c>
      <c r="V11" s="49">
        <v>53.03030303030303</v>
      </c>
      <c r="X11" s="67"/>
      <c r="AB11" s="69"/>
      <c r="AC11" s="69"/>
      <c r="AD11" s="67"/>
    </row>
    <row r="12" spans="1:30" s="51" customFormat="1" ht="18.75" customHeight="1">
      <c r="A12" s="53" t="s">
        <v>28</v>
      </c>
      <c r="B12" s="47">
        <v>746</v>
      </c>
      <c r="C12" s="44">
        <f t="shared" si="0"/>
        <v>51.87667560321716</v>
      </c>
      <c r="D12" s="44">
        <v>48.12332439678284</v>
      </c>
      <c r="E12" s="48">
        <v>292</v>
      </c>
      <c r="F12" s="44">
        <f t="shared" si="1"/>
        <v>70.20547945205479</v>
      </c>
      <c r="G12" s="44">
        <v>29.794520547945208</v>
      </c>
      <c r="H12" s="48">
        <v>177</v>
      </c>
      <c r="I12" s="49">
        <f t="shared" si="2"/>
        <v>80.7909604519774</v>
      </c>
      <c r="J12" s="49">
        <v>19.2090395480226</v>
      </c>
      <c r="K12" s="48">
        <v>15</v>
      </c>
      <c r="L12" s="49">
        <f t="shared" si="3"/>
        <v>60</v>
      </c>
      <c r="M12" s="44">
        <v>40</v>
      </c>
      <c r="N12" s="50">
        <v>719</v>
      </c>
      <c r="O12" s="44">
        <f t="shared" si="4"/>
        <v>52.43393602225313</v>
      </c>
      <c r="P12" s="44">
        <v>47.56606397774687</v>
      </c>
      <c r="Q12" s="50">
        <v>445</v>
      </c>
      <c r="R12" s="49">
        <f t="shared" si="5"/>
        <v>43.59550561797752</v>
      </c>
      <c r="S12" s="49">
        <v>56.40449438202248</v>
      </c>
      <c r="T12" s="48">
        <v>418</v>
      </c>
      <c r="U12" s="49">
        <f t="shared" si="6"/>
        <v>45.21531100478469</v>
      </c>
      <c r="V12" s="49">
        <v>54.78468899521531</v>
      </c>
      <c r="X12" s="67"/>
      <c r="AB12" s="69"/>
      <c r="AC12" s="69"/>
      <c r="AD12" s="67"/>
    </row>
    <row r="13" spans="1:30" s="51" customFormat="1" ht="18.75" customHeight="1">
      <c r="A13" s="52" t="s">
        <v>29</v>
      </c>
      <c r="B13" s="47">
        <v>1100</v>
      </c>
      <c r="C13" s="44">
        <f t="shared" si="0"/>
        <v>59.36363636363636</v>
      </c>
      <c r="D13" s="44">
        <v>40.63636363636364</v>
      </c>
      <c r="E13" s="48">
        <v>433</v>
      </c>
      <c r="F13" s="44">
        <f t="shared" si="1"/>
        <v>58.89145496535797</v>
      </c>
      <c r="G13" s="44">
        <v>41.10854503464203</v>
      </c>
      <c r="H13" s="48">
        <v>158</v>
      </c>
      <c r="I13" s="49">
        <f t="shared" si="2"/>
        <v>91.13924050632912</v>
      </c>
      <c r="J13" s="44">
        <v>8.860759493670885</v>
      </c>
      <c r="K13" s="48">
        <v>119</v>
      </c>
      <c r="L13" s="49">
        <f t="shared" si="3"/>
        <v>77.3109243697479</v>
      </c>
      <c r="M13" s="44">
        <v>22.689075630252102</v>
      </c>
      <c r="N13" s="50">
        <v>902</v>
      </c>
      <c r="O13" s="44">
        <f t="shared" si="4"/>
        <v>60.42128603104213</v>
      </c>
      <c r="P13" s="44">
        <v>39.57871396895787</v>
      </c>
      <c r="Q13" s="50">
        <v>786</v>
      </c>
      <c r="R13" s="49">
        <f t="shared" si="5"/>
        <v>56.61577608142493</v>
      </c>
      <c r="S13" s="49">
        <v>43.38422391857507</v>
      </c>
      <c r="T13" s="48">
        <v>712</v>
      </c>
      <c r="U13" s="49">
        <f t="shared" si="6"/>
        <v>58.28651685393258</v>
      </c>
      <c r="V13" s="49">
        <v>41.71348314606742</v>
      </c>
      <c r="X13" s="67"/>
      <c r="AB13" s="69"/>
      <c r="AC13" s="69"/>
      <c r="AD13" s="67"/>
    </row>
    <row r="14" spans="1:30" s="51" customFormat="1" ht="18.75" customHeight="1">
      <c r="A14" s="52" t="s">
        <v>30</v>
      </c>
      <c r="B14" s="47">
        <v>1250</v>
      </c>
      <c r="C14" s="44">
        <f t="shared" si="0"/>
        <v>55.44</v>
      </c>
      <c r="D14" s="44">
        <v>44.56</v>
      </c>
      <c r="E14" s="48">
        <v>548</v>
      </c>
      <c r="F14" s="44">
        <f t="shared" si="1"/>
        <v>71.89781021897811</v>
      </c>
      <c r="G14" s="44">
        <v>28.102189781021895</v>
      </c>
      <c r="H14" s="48">
        <v>194</v>
      </c>
      <c r="I14" s="49">
        <f t="shared" si="2"/>
        <v>80.41237113402062</v>
      </c>
      <c r="J14" s="49">
        <v>19.587628865979383</v>
      </c>
      <c r="K14" s="48">
        <v>117</v>
      </c>
      <c r="L14" s="49">
        <f t="shared" si="3"/>
        <v>78.63247863247864</v>
      </c>
      <c r="M14" s="44">
        <v>21.367521367521366</v>
      </c>
      <c r="N14" s="50">
        <v>1094</v>
      </c>
      <c r="O14" s="44">
        <f t="shared" si="4"/>
        <v>57.678244972577694</v>
      </c>
      <c r="P14" s="44">
        <v>42.321755027422306</v>
      </c>
      <c r="Q14" s="50">
        <v>812</v>
      </c>
      <c r="R14" s="49">
        <f t="shared" si="5"/>
        <v>47.9064039408867</v>
      </c>
      <c r="S14" s="49">
        <v>52.0935960591133</v>
      </c>
      <c r="T14" s="48">
        <v>750</v>
      </c>
      <c r="U14" s="49">
        <f t="shared" si="6"/>
        <v>49.33333333333333</v>
      </c>
      <c r="V14" s="49">
        <v>50.66666666666667</v>
      </c>
      <c r="X14" s="67"/>
      <c r="AB14" s="69"/>
      <c r="AC14" s="69"/>
      <c r="AD14" s="67"/>
    </row>
    <row r="15" spans="1:30" s="51" customFormat="1" ht="18.75" customHeight="1">
      <c r="A15" s="52" t="s">
        <v>31</v>
      </c>
      <c r="B15" s="47">
        <v>1410</v>
      </c>
      <c r="C15" s="44">
        <f t="shared" si="0"/>
        <v>61.13475177304964</v>
      </c>
      <c r="D15" s="44">
        <v>38.86524822695036</v>
      </c>
      <c r="E15" s="48">
        <v>537</v>
      </c>
      <c r="F15" s="44">
        <f t="shared" si="1"/>
        <v>77.83985102420857</v>
      </c>
      <c r="G15" s="44">
        <v>22.160148975791433</v>
      </c>
      <c r="H15" s="48">
        <v>347</v>
      </c>
      <c r="I15" s="49">
        <f t="shared" si="2"/>
        <v>82.13256484149856</v>
      </c>
      <c r="J15" s="49">
        <v>17.86743515850144</v>
      </c>
      <c r="K15" s="48">
        <v>86</v>
      </c>
      <c r="L15" s="49">
        <f t="shared" si="3"/>
        <v>74.41860465116278</v>
      </c>
      <c r="M15" s="44">
        <v>25.581395348837212</v>
      </c>
      <c r="N15" s="50">
        <v>1148</v>
      </c>
      <c r="O15" s="44">
        <f t="shared" si="4"/>
        <v>64.11149825783971</v>
      </c>
      <c r="P15" s="44">
        <v>35.88850174216028</v>
      </c>
      <c r="Q15" s="50">
        <v>831</v>
      </c>
      <c r="R15" s="49">
        <f t="shared" si="5"/>
        <v>53.309265944645006</v>
      </c>
      <c r="S15" s="49">
        <v>46.690734055354994</v>
      </c>
      <c r="T15" s="48">
        <v>740</v>
      </c>
      <c r="U15" s="49">
        <f t="shared" si="6"/>
        <v>56.62162162162162</v>
      </c>
      <c r="V15" s="49">
        <v>43.37837837837838</v>
      </c>
      <c r="X15" s="67"/>
      <c r="AB15" s="69"/>
      <c r="AC15" s="69"/>
      <c r="AD15" s="67"/>
    </row>
    <row r="16" spans="1:30" s="51" customFormat="1" ht="18.75" customHeight="1">
      <c r="A16" s="52" t="s">
        <v>32</v>
      </c>
      <c r="B16" s="47">
        <v>570</v>
      </c>
      <c r="C16" s="44">
        <f t="shared" si="0"/>
        <v>56.49122807017544</v>
      </c>
      <c r="D16" s="44">
        <v>43.50877192982456</v>
      </c>
      <c r="E16" s="48">
        <v>237</v>
      </c>
      <c r="F16" s="44">
        <f t="shared" si="1"/>
        <v>72.15189873417722</v>
      </c>
      <c r="G16" s="44">
        <v>27.848101265822784</v>
      </c>
      <c r="H16" s="48">
        <v>109</v>
      </c>
      <c r="I16" s="49">
        <f t="shared" si="2"/>
        <v>81.65137614678899</v>
      </c>
      <c r="J16" s="49">
        <v>18.34862385321101</v>
      </c>
      <c r="K16" s="48">
        <v>54</v>
      </c>
      <c r="L16" s="49">
        <f t="shared" si="3"/>
        <v>79.62962962962963</v>
      </c>
      <c r="M16" s="44">
        <v>20.37037037037037</v>
      </c>
      <c r="N16" s="50">
        <v>502</v>
      </c>
      <c r="O16" s="44">
        <f t="shared" si="4"/>
        <v>60.1593625498008</v>
      </c>
      <c r="P16" s="44">
        <v>39.8406374501992</v>
      </c>
      <c r="Q16" s="50">
        <v>341</v>
      </c>
      <c r="R16" s="49">
        <f t="shared" si="5"/>
        <v>50.43988269794721</v>
      </c>
      <c r="S16" s="49">
        <v>49.56011730205279</v>
      </c>
      <c r="T16" s="48">
        <v>294</v>
      </c>
      <c r="U16" s="49">
        <f t="shared" si="6"/>
        <v>52.72108843537415</v>
      </c>
      <c r="V16" s="49">
        <v>47.27891156462585</v>
      </c>
      <c r="X16" s="67"/>
      <c r="AB16" s="69"/>
      <c r="AC16" s="69"/>
      <c r="AD16" s="67"/>
    </row>
    <row r="17" spans="1:30" s="51" customFormat="1" ht="18.75" customHeight="1">
      <c r="A17" s="52" t="s">
        <v>33</v>
      </c>
      <c r="B17" s="47">
        <v>565</v>
      </c>
      <c r="C17" s="44">
        <f t="shared" si="0"/>
        <v>51.32743362831859</v>
      </c>
      <c r="D17" s="44">
        <v>48.67256637168141</v>
      </c>
      <c r="E17" s="48">
        <v>274</v>
      </c>
      <c r="F17" s="44">
        <f t="shared" si="1"/>
        <v>52.18978102189781</v>
      </c>
      <c r="G17" s="44">
        <v>47.81021897810219</v>
      </c>
      <c r="H17" s="48">
        <v>119</v>
      </c>
      <c r="I17" s="49">
        <f t="shared" si="2"/>
        <v>64.70588235294117</v>
      </c>
      <c r="J17" s="49">
        <v>35.294117647058826</v>
      </c>
      <c r="K17" s="48">
        <v>49</v>
      </c>
      <c r="L17" s="49">
        <f t="shared" si="3"/>
        <v>59.183673469387756</v>
      </c>
      <c r="M17" s="44">
        <v>40.816326530612244</v>
      </c>
      <c r="N17" s="50">
        <v>557</v>
      </c>
      <c r="O17" s="44">
        <f t="shared" si="4"/>
        <v>51.526032315978455</v>
      </c>
      <c r="P17" s="44">
        <v>48.473967684021545</v>
      </c>
      <c r="Q17" s="50">
        <v>366</v>
      </c>
      <c r="R17" s="49">
        <f t="shared" si="5"/>
        <v>47.540983606557376</v>
      </c>
      <c r="S17" s="49">
        <v>52.459016393442624</v>
      </c>
      <c r="T17" s="48">
        <v>302</v>
      </c>
      <c r="U17" s="49">
        <f t="shared" si="6"/>
        <v>49.33774834437086</v>
      </c>
      <c r="V17" s="49">
        <v>50.66225165562914</v>
      </c>
      <c r="X17" s="67"/>
      <c r="AB17" s="69"/>
      <c r="AC17" s="69"/>
      <c r="AD17" s="67"/>
    </row>
    <row r="18" spans="1:30" s="51" customFormat="1" ht="18.75" customHeight="1">
      <c r="A18" s="52" t="s">
        <v>34</v>
      </c>
      <c r="B18" s="47">
        <v>1009</v>
      </c>
      <c r="C18" s="44">
        <f t="shared" si="0"/>
        <v>51.73439048562933</v>
      </c>
      <c r="D18" s="44">
        <v>48.26560951437067</v>
      </c>
      <c r="E18" s="48">
        <v>327</v>
      </c>
      <c r="F18" s="44">
        <f t="shared" si="1"/>
        <v>51.681957186544345</v>
      </c>
      <c r="G18" s="44">
        <v>48.318042813455655</v>
      </c>
      <c r="H18" s="48">
        <v>40</v>
      </c>
      <c r="I18" s="49">
        <f t="shared" si="2"/>
        <v>95</v>
      </c>
      <c r="J18" s="49">
        <v>5</v>
      </c>
      <c r="K18" s="48">
        <v>60</v>
      </c>
      <c r="L18" s="49">
        <f t="shared" si="3"/>
        <v>21.66666666666667</v>
      </c>
      <c r="M18" s="44">
        <v>78.33333333333333</v>
      </c>
      <c r="N18" s="50">
        <v>853</v>
      </c>
      <c r="O18" s="44">
        <f t="shared" si="4"/>
        <v>53.810082063305984</v>
      </c>
      <c r="P18" s="44">
        <v>46.189917936694016</v>
      </c>
      <c r="Q18" s="50">
        <v>675</v>
      </c>
      <c r="R18" s="49">
        <f t="shared" si="5"/>
        <v>53.03703703703704</v>
      </c>
      <c r="S18" s="49">
        <v>46.96296296296296</v>
      </c>
      <c r="T18" s="48">
        <v>593</v>
      </c>
      <c r="U18" s="49">
        <f t="shared" si="6"/>
        <v>56.99831365935919</v>
      </c>
      <c r="V18" s="49">
        <v>43.00168634064081</v>
      </c>
      <c r="X18" s="67"/>
      <c r="AB18" s="69"/>
      <c r="AC18" s="69"/>
      <c r="AD18" s="67"/>
    </row>
    <row r="19" spans="1:30" s="51" customFormat="1" ht="18.75" customHeight="1">
      <c r="A19" s="52" t="s">
        <v>35</v>
      </c>
      <c r="B19" s="47">
        <v>1188</v>
      </c>
      <c r="C19" s="44">
        <f t="shared" si="0"/>
        <v>63.131313131313135</v>
      </c>
      <c r="D19" s="44">
        <v>36.868686868686865</v>
      </c>
      <c r="E19" s="48">
        <v>456</v>
      </c>
      <c r="F19" s="44">
        <f t="shared" si="1"/>
        <v>81.14035087719299</v>
      </c>
      <c r="G19" s="44">
        <v>18.859649122807017</v>
      </c>
      <c r="H19" s="48">
        <v>211</v>
      </c>
      <c r="I19" s="49">
        <f t="shared" si="2"/>
        <v>90.04739336492891</v>
      </c>
      <c r="J19" s="49">
        <v>9.95260663507109</v>
      </c>
      <c r="K19" s="48">
        <v>43</v>
      </c>
      <c r="L19" s="49">
        <f t="shared" si="3"/>
        <v>74.41860465116278</v>
      </c>
      <c r="M19" s="44">
        <v>25.581395348837212</v>
      </c>
      <c r="N19" s="50">
        <v>853</v>
      </c>
      <c r="O19" s="44">
        <f t="shared" si="4"/>
        <v>64.24384525205159</v>
      </c>
      <c r="P19" s="44">
        <v>35.756154747948415</v>
      </c>
      <c r="Q19" s="50">
        <v>703</v>
      </c>
      <c r="R19" s="49">
        <f t="shared" si="5"/>
        <v>52.77382645803698</v>
      </c>
      <c r="S19" s="49">
        <v>47.22617354196302</v>
      </c>
      <c r="T19" s="48">
        <v>657</v>
      </c>
      <c r="U19" s="49">
        <f t="shared" si="6"/>
        <v>53.57686453576865</v>
      </c>
      <c r="V19" s="49">
        <v>46.42313546423135</v>
      </c>
      <c r="X19" s="67"/>
      <c r="AB19" s="69"/>
      <c r="AC19" s="69"/>
      <c r="AD19" s="67"/>
    </row>
    <row r="20" spans="1:30" s="51" customFormat="1" ht="18.75" customHeight="1">
      <c r="A20" s="54" t="s">
        <v>36</v>
      </c>
      <c r="B20" s="47">
        <v>1596</v>
      </c>
      <c r="C20" s="44">
        <f t="shared" si="0"/>
        <v>64.72431077694236</v>
      </c>
      <c r="D20" s="44">
        <v>35.27568922305765</v>
      </c>
      <c r="E20" s="48">
        <v>606</v>
      </c>
      <c r="F20" s="44">
        <f t="shared" si="1"/>
        <v>77.88778877887789</v>
      </c>
      <c r="G20" s="44">
        <v>22.112211221122113</v>
      </c>
      <c r="H20" s="48">
        <v>310</v>
      </c>
      <c r="I20" s="49">
        <f t="shared" si="2"/>
        <v>87.41935483870968</v>
      </c>
      <c r="J20" s="49">
        <v>12.580645161290322</v>
      </c>
      <c r="K20" s="48">
        <v>71</v>
      </c>
      <c r="L20" s="49">
        <f t="shared" si="3"/>
        <v>81.69014084507042</v>
      </c>
      <c r="M20" s="44">
        <v>18.30985915492958</v>
      </c>
      <c r="N20" s="50">
        <v>1514</v>
      </c>
      <c r="O20" s="44">
        <f t="shared" si="4"/>
        <v>65.71994715984148</v>
      </c>
      <c r="P20" s="44">
        <v>34.28005284015852</v>
      </c>
      <c r="Q20" s="50">
        <v>1003</v>
      </c>
      <c r="R20" s="49">
        <f t="shared" si="5"/>
        <v>58.52442671984048</v>
      </c>
      <c r="S20" s="49">
        <v>41.47557328015952</v>
      </c>
      <c r="T20" s="48">
        <v>936</v>
      </c>
      <c r="U20" s="49">
        <f t="shared" si="6"/>
        <v>60.363247863247864</v>
      </c>
      <c r="V20" s="49">
        <v>39.636752136752136</v>
      </c>
      <c r="X20" s="67"/>
      <c r="AB20" s="69"/>
      <c r="AC20" s="69"/>
      <c r="AD20" s="67"/>
    </row>
    <row r="21" spans="1:30" s="51" customFormat="1" ht="18.75" customHeight="1">
      <c r="A21" s="52" t="s">
        <v>37</v>
      </c>
      <c r="B21" s="47">
        <v>1466</v>
      </c>
      <c r="C21" s="44">
        <f t="shared" si="0"/>
        <v>60.09549795361528</v>
      </c>
      <c r="D21" s="44">
        <v>39.90450204638472</v>
      </c>
      <c r="E21" s="48">
        <v>182</v>
      </c>
      <c r="F21" s="44">
        <f t="shared" si="1"/>
        <v>78.02197802197801</v>
      </c>
      <c r="G21" s="44">
        <v>21.978021978021978</v>
      </c>
      <c r="H21" s="48">
        <v>29</v>
      </c>
      <c r="I21" s="49">
        <f t="shared" si="2"/>
        <v>93.10344827586206</v>
      </c>
      <c r="J21" s="49">
        <v>6.896551724137931</v>
      </c>
      <c r="K21" s="48">
        <v>26</v>
      </c>
      <c r="L21" s="48">
        <v>0</v>
      </c>
      <c r="M21" s="48">
        <v>34.61538461538461</v>
      </c>
      <c r="N21" s="50">
        <v>1155</v>
      </c>
      <c r="O21" s="44">
        <f t="shared" si="4"/>
        <v>62.077922077922075</v>
      </c>
      <c r="P21" s="44">
        <v>37.922077922077925</v>
      </c>
      <c r="Q21" s="50">
        <v>1151</v>
      </c>
      <c r="R21" s="49">
        <f t="shared" si="5"/>
        <v>57.862728062554304</v>
      </c>
      <c r="S21" s="49">
        <v>42.137271937445696</v>
      </c>
      <c r="T21" s="48">
        <v>1014</v>
      </c>
      <c r="U21" s="49">
        <f t="shared" si="6"/>
        <v>61.34122287968442</v>
      </c>
      <c r="V21" s="49">
        <v>38.65877712031558</v>
      </c>
      <c r="X21" s="67"/>
      <c r="AB21" s="69"/>
      <c r="AC21" s="69"/>
      <c r="AD21" s="67"/>
    </row>
    <row r="22" spans="1:30" s="51" customFormat="1" ht="18.75" customHeight="1">
      <c r="A22" s="52" t="s">
        <v>38</v>
      </c>
      <c r="B22" s="47">
        <v>779</v>
      </c>
      <c r="C22" s="44">
        <f t="shared" si="0"/>
        <v>54.300385109114245</v>
      </c>
      <c r="D22" s="44">
        <v>45.699614890885755</v>
      </c>
      <c r="E22" s="48">
        <v>343</v>
      </c>
      <c r="F22" s="44">
        <f t="shared" si="1"/>
        <v>61.80758017492711</v>
      </c>
      <c r="G22" s="44">
        <v>38.19241982507289</v>
      </c>
      <c r="H22" s="48">
        <v>117</v>
      </c>
      <c r="I22" s="49">
        <f t="shared" si="2"/>
        <v>88.88888888888889</v>
      </c>
      <c r="J22" s="49">
        <v>11.11111111111111</v>
      </c>
      <c r="K22" s="48">
        <v>26</v>
      </c>
      <c r="L22" s="49">
        <f t="shared" si="3"/>
        <v>53.84615384615385</v>
      </c>
      <c r="M22" s="44">
        <v>46.15384615384615</v>
      </c>
      <c r="N22" s="50">
        <v>677</v>
      </c>
      <c r="O22" s="44">
        <f t="shared" si="4"/>
        <v>56.57311669128508</v>
      </c>
      <c r="P22" s="44">
        <v>43.42688330871492</v>
      </c>
      <c r="Q22" s="50">
        <v>479</v>
      </c>
      <c r="R22" s="49">
        <f t="shared" si="5"/>
        <v>50.31315240083507</v>
      </c>
      <c r="S22" s="49">
        <v>49.68684759916493</v>
      </c>
      <c r="T22" s="48">
        <v>436</v>
      </c>
      <c r="U22" s="49">
        <f t="shared" si="6"/>
        <v>52.064220183486235</v>
      </c>
      <c r="V22" s="49">
        <v>47.935779816513765</v>
      </c>
      <c r="X22" s="67"/>
      <c r="AB22" s="69"/>
      <c r="AC22" s="69"/>
      <c r="AD22" s="67"/>
    </row>
    <row r="23" spans="1:30" s="51" customFormat="1" ht="18.75" customHeight="1">
      <c r="A23" s="54" t="s">
        <v>39</v>
      </c>
      <c r="B23" s="47">
        <v>1061</v>
      </c>
      <c r="C23" s="44">
        <f t="shared" si="0"/>
        <v>56.173421300659754</v>
      </c>
      <c r="D23" s="44">
        <v>43.826578699340246</v>
      </c>
      <c r="E23" s="48">
        <v>344</v>
      </c>
      <c r="F23" s="44">
        <f t="shared" si="1"/>
        <v>70.63953488372093</v>
      </c>
      <c r="G23" s="44">
        <v>29.360465116279073</v>
      </c>
      <c r="H23" s="48">
        <v>150</v>
      </c>
      <c r="I23" s="49">
        <f t="shared" si="2"/>
        <v>87.33333333333333</v>
      </c>
      <c r="J23" s="49">
        <v>12.666666666666668</v>
      </c>
      <c r="K23" s="48">
        <v>66</v>
      </c>
      <c r="L23" s="49">
        <f t="shared" si="3"/>
        <v>48.484848484848484</v>
      </c>
      <c r="M23" s="44">
        <v>51.515151515151516</v>
      </c>
      <c r="N23" s="50">
        <v>929</v>
      </c>
      <c r="O23" s="44">
        <f t="shared" si="4"/>
        <v>58.23466092572659</v>
      </c>
      <c r="P23" s="44">
        <v>41.76533907427341</v>
      </c>
      <c r="Q23" s="50">
        <v>695</v>
      </c>
      <c r="R23" s="49">
        <f t="shared" si="5"/>
        <v>49.78417266187051</v>
      </c>
      <c r="S23" s="49">
        <v>50.21582733812949</v>
      </c>
      <c r="T23" s="48">
        <v>632</v>
      </c>
      <c r="U23" s="49">
        <f t="shared" si="6"/>
        <v>50.791139240506325</v>
      </c>
      <c r="V23" s="49">
        <v>49.208860759493675</v>
      </c>
      <c r="X23" s="67"/>
      <c r="AB23" s="69"/>
      <c r="AC23" s="69"/>
      <c r="AD23" s="67"/>
    </row>
    <row r="24" spans="1:30" s="51" customFormat="1" ht="18.75" customHeight="1">
      <c r="A24" s="52" t="s">
        <v>40</v>
      </c>
      <c r="B24" s="47">
        <v>1513</v>
      </c>
      <c r="C24" s="44">
        <f t="shared" si="0"/>
        <v>62.45869134170522</v>
      </c>
      <c r="D24" s="44">
        <v>37.54130865829478</v>
      </c>
      <c r="E24" s="48">
        <v>315</v>
      </c>
      <c r="F24" s="44">
        <f t="shared" si="1"/>
        <v>81.58730158730158</v>
      </c>
      <c r="G24" s="44">
        <v>18.412698412698415</v>
      </c>
      <c r="H24" s="48">
        <v>155</v>
      </c>
      <c r="I24" s="49">
        <f t="shared" si="2"/>
        <v>83.87096774193549</v>
      </c>
      <c r="J24" s="49">
        <v>16.129032258064516</v>
      </c>
      <c r="K24" s="48">
        <v>78</v>
      </c>
      <c r="L24" s="49">
        <f t="shared" si="3"/>
        <v>67.94871794871796</v>
      </c>
      <c r="M24" s="44">
        <v>32.05128205128205</v>
      </c>
      <c r="N24" s="50">
        <v>1284</v>
      </c>
      <c r="O24" s="44">
        <f t="shared" si="4"/>
        <v>63.006230529595015</v>
      </c>
      <c r="P24" s="44">
        <v>36.993769470404985</v>
      </c>
      <c r="Q24" s="50">
        <v>1034</v>
      </c>
      <c r="R24" s="49">
        <f t="shared" si="5"/>
        <v>59.090909090909086</v>
      </c>
      <c r="S24" s="49">
        <v>40.909090909090914</v>
      </c>
      <c r="T24" s="48">
        <v>888</v>
      </c>
      <c r="U24" s="49">
        <f t="shared" si="6"/>
        <v>62.61261261261261</v>
      </c>
      <c r="V24" s="49">
        <v>37.38738738738739</v>
      </c>
      <c r="X24" s="67"/>
      <c r="AB24" s="69"/>
      <c r="AC24" s="69"/>
      <c r="AD24" s="67"/>
    </row>
    <row r="25" spans="1:30" s="51" customFormat="1" ht="18.75" customHeight="1">
      <c r="A25" s="52" t="s">
        <v>41</v>
      </c>
      <c r="B25" s="47">
        <v>837</v>
      </c>
      <c r="C25" s="44">
        <f t="shared" si="0"/>
        <v>62.365591397849464</v>
      </c>
      <c r="D25" s="44">
        <v>37.634408602150536</v>
      </c>
      <c r="E25" s="48">
        <v>428</v>
      </c>
      <c r="F25" s="44">
        <f t="shared" si="1"/>
        <v>80.60747663551402</v>
      </c>
      <c r="G25" s="44">
        <v>19.39252336448598</v>
      </c>
      <c r="H25" s="48">
        <v>17</v>
      </c>
      <c r="I25" s="49">
        <f t="shared" si="2"/>
        <v>82.35294117647058</v>
      </c>
      <c r="J25" s="44">
        <v>17.647058823529413</v>
      </c>
      <c r="K25" s="48">
        <v>15</v>
      </c>
      <c r="L25" s="49">
        <f t="shared" si="3"/>
        <v>86.66666666666667</v>
      </c>
      <c r="M25" s="44">
        <v>13.333333333333334</v>
      </c>
      <c r="N25" s="50">
        <v>616</v>
      </c>
      <c r="O25" s="44">
        <f t="shared" si="4"/>
        <v>64.6103896103896</v>
      </c>
      <c r="P25" s="44">
        <v>35.38961038961039</v>
      </c>
      <c r="Q25" s="50">
        <v>514</v>
      </c>
      <c r="R25" s="49">
        <f t="shared" si="5"/>
        <v>54.08560311284047</v>
      </c>
      <c r="S25" s="49">
        <v>45.91439688715953</v>
      </c>
      <c r="T25" s="48">
        <v>477</v>
      </c>
      <c r="U25" s="49">
        <f t="shared" si="6"/>
        <v>54.926624737945495</v>
      </c>
      <c r="V25" s="49">
        <v>45.073375262054505</v>
      </c>
      <c r="X25" s="67"/>
      <c r="AB25" s="69"/>
      <c r="AC25" s="69"/>
      <c r="AD25" s="67"/>
    </row>
    <row r="26" spans="1:30" s="51" customFormat="1" ht="18.75" customHeight="1">
      <c r="A26" s="52" t="s">
        <v>42</v>
      </c>
      <c r="B26" s="47">
        <v>482</v>
      </c>
      <c r="C26" s="44">
        <f t="shared" si="0"/>
        <v>57.261410788381745</v>
      </c>
      <c r="D26" s="44">
        <v>42.738589211618255</v>
      </c>
      <c r="E26" s="48">
        <v>106</v>
      </c>
      <c r="F26" s="44">
        <f t="shared" si="1"/>
        <v>70.75471698113208</v>
      </c>
      <c r="G26" s="44">
        <v>29.245283018867923</v>
      </c>
      <c r="H26" s="48">
        <v>132</v>
      </c>
      <c r="I26" s="49">
        <f t="shared" si="2"/>
        <v>83.33333333333334</v>
      </c>
      <c r="J26" s="49">
        <v>16.666666666666664</v>
      </c>
      <c r="K26" s="48">
        <v>40</v>
      </c>
      <c r="L26" s="49">
        <f t="shared" si="3"/>
        <v>72.5</v>
      </c>
      <c r="M26" s="44">
        <v>27.500000000000004</v>
      </c>
      <c r="N26" s="50">
        <v>480</v>
      </c>
      <c r="O26" s="44">
        <f t="shared" si="4"/>
        <v>57.5</v>
      </c>
      <c r="P26" s="44">
        <v>42.5</v>
      </c>
      <c r="Q26" s="50">
        <v>327</v>
      </c>
      <c r="R26" s="49">
        <f t="shared" si="5"/>
        <v>54.12844036697248</v>
      </c>
      <c r="S26" s="49">
        <v>45.87155963302752</v>
      </c>
      <c r="T26" s="48">
        <v>303</v>
      </c>
      <c r="U26" s="49">
        <f t="shared" si="6"/>
        <v>53.46534653465346</v>
      </c>
      <c r="V26" s="49">
        <v>46.53465346534654</v>
      </c>
      <c r="X26" s="67"/>
      <c r="AB26" s="69"/>
      <c r="AC26" s="69"/>
      <c r="AD26" s="67"/>
    </row>
    <row r="27" spans="1:30" s="51" customFormat="1" ht="18.75" customHeight="1">
      <c r="A27" s="52" t="s">
        <v>43</v>
      </c>
      <c r="B27" s="47">
        <v>710</v>
      </c>
      <c r="C27" s="44">
        <f t="shared" si="0"/>
        <v>63.23943661971831</v>
      </c>
      <c r="D27" s="44">
        <v>36.76056338028169</v>
      </c>
      <c r="E27" s="48">
        <v>203</v>
      </c>
      <c r="F27" s="44">
        <f t="shared" si="1"/>
        <v>77.33990147783251</v>
      </c>
      <c r="G27" s="44">
        <v>22.660098522167488</v>
      </c>
      <c r="H27" s="48">
        <v>93</v>
      </c>
      <c r="I27" s="49">
        <f t="shared" si="2"/>
        <v>76.34408602150538</v>
      </c>
      <c r="J27" s="49">
        <v>23.655913978494624</v>
      </c>
      <c r="K27" s="48">
        <v>25</v>
      </c>
      <c r="L27" s="49">
        <f t="shared" si="3"/>
        <v>32</v>
      </c>
      <c r="M27" s="44">
        <v>68</v>
      </c>
      <c r="N27" s="50">
        <v>644</v>
      </c>
      <c r="O27" s="44">
        <f t="shared" si="4"/>
        <v>64.44099378881988</v>
      </c>
      <c r="P27" s="44">
        <v>35.55900621118012</v>
      </c>
      <c r="Q27" s="50">
        <v>472</v>
      </c>
      <c r="R27" s="49">
        <f t="shared" si="5"/>
        <v>58.05084745762712</v>
      </c>
      <c r="S27" s="49">
        <v>41.94915254237288</v>
      </c>
      <c r="T27" s="48">
        <v>420</v>
      </c>
      <c r="U27" s="49">
        <f t="shared" si="6"/>
        <v>61.42857142857142</v>
      </c>
      <c r="V27" s="49">
        <v>38.57142857142858</v>
      </c>
      <c r="X27" s="67"/>
      <c r="AB27" s="69"/>
      <c r="AC27" s="69"/>
      <c r="AD27" s="67"/>
    </row>
    <row r="28" spans="1:30" s="51" customFormat="1" ht="18.75" customHeight="1">
      <c r="A28" s="52" t="s">
        <v>44</v>
      </c>
      <c r="B28" s="47">
        <v>1066</v>
      </c>
      <c r="C28" s="44">
        <f t="shared" si="0"/>
        <v>59.9437148217636</v>
      </c>
      <c r="D28" s="44">
        <v>40.0562851782364</v>
      </c>
      <c r="E28" s="48">
        <v>380</v>
      </c>
      <c r="F28" s="44">
        <f t="shared" si="1"/>
        <v>67.36842105263158</v>
      </c>
      <c r="G28" s="44">
        <v>32.631578947368425</v>
      </c>
      <c r="H28" s="48">
        <v>288</v>
      </c>
      <c r="I28" s="49">
        <f t="shared" si="2"/>
        <v>90.27777777777777</v>
      </c>
      <c r="J28" s="49">
        <v>9.722222222222223</v>
      </c>
      <c r="K28" s="48">
        <v>15</v>
      </c>
      <c r="L28" s="49">
        <f t="shared" si="3"/>
        <v>26.66666666666667</v>
      </c>
      <c r="M28" s="44">
        <v>73.33333333333333</v>
      </c>
      <c r="N28" s="50">
        <v>889</v>
      </c>
      <c r="O28" s="44">
        <f t="shared" si="4"/>
        <v>61.86726659167604</v>
      </c>
      <c r="P28" s="44">
        <v>38.13273340832396</v>
      </c>
      <c r="Q28" s="50">
        <v>736</v>
      </c>
      <c r="R28" s="49">
        <f t="shared" si="5"/>
        <v>54.07608695652174</v>
      </c>
      <c r="S28" s="49">
        <v>45.92391304347826</v>
      </c>
      <c r="T28" s="48">
        <v>682</v>
      </c>
      <c r="U28" s="49">
        <f t="shared" si="6"/>
        <v>54.83870967741936</v>
      </c>
      <c r="V28" s="49">
        <v>45.16129032258064</v>
      </c>
      <c r="X28" s="67"/>
      <c r="AB28" s="69"/>
      <c r="AC28" s="69"/>
      <c r="AD28" s="67"/>
    </row>
    <row r="29" spans="1:30" s="51" customFormat="1" ht="18.75" customHeight="1">
      <c r="A29" s="52" t="s">
        <v>45</v>
      </c>
      <c r="B29" s="47">
        <v>3717</v>
      </c>
      <c r="C29" s="44">
        <f t="shared" si="0"/>
        <v>41.53887543718052</v>
      </c>
      <c r="D29" s="44">
        <v>58.46112456281948</v>
      </c>
      <c r="E29" s="48">
        <v>1711</v>
      </c>
      <c r="F29" s="44">
        <f t="shared" si="1"/>
        <v>51.37346580946815</v>
      </c>
      <c r="G29" s="44">
        <v>48.62653419053185</v>
      </c>
      <c r="H29" s="48">
        <v>197</v>
      </c>
      <c r="I29" s="49">
        <f t="shared" si="2"/>
        <v>71.57360406091371</v>
      </c>
      <c r="J29" s="49">
        <v>28.426395939086298</v>
      </c>
      <c r="K29" s="48">
        <v>142</v>
      </c>
      <c r="L29" s="49">
        <f t="shared" si="3"/>
        <v>16.901408450704224</v>
      </c>
      <c r="M29" s="44">
        <v>83.09859154929578</v>
      </c>
      <c r="N29" s="50">
        <v>2728</v>
      </c>
      <c r="O29" s="44">
        <f t="shared" si="4"/>
        <v>43.03519061583577</v>
      </c>
      <c r="P29" s="44">
        <v>56.96480938416423</v>
      </c>
      <c r="Q29" s="50">
        <v>2452</v>
      </c>
      <c r="R29" s="49">
        <f t="shared" si="5"/>
        <v>40.70146818923328</v>
      </c>
      <c r="S29" s="49">
        <v>59.29853181076672</v>
      </c>
      <c r="T29" s="48">
        <v>2181</v>
      </c>
      <c r="U29" s="49">
        <f t="shared" si="6"/>
        <v>42.0907840440165</v>
      </c>
      <c r="V29" s="49">
        <v>57.9092159559835</v>
      </c>
      <c r="X29" s="67"/>
      <c r="AB29" s="69"/>
      <c r="AC29" s="69"/>
      <c r="AD29" s="67"/>
    </row>
    <row r="30" spans="1:30" s="51" customFormat="1" ht="18.75" customHeight="1">
      <c r="A30" s="52" t="s">
        <v>46</v>
      </c>
      <c r="B30" s="55">
        <v>2279</v>
      </c>
      <c r="C30" s="44">
        <f t="shared" si="0"/>
        <v>43.30846862659061</v>
      </c>
      <c r="D30" s="44">
        <v>56.69153137340939</v>
      </c>
      <c r="E30" s="48">
        <v>2100</v>
      </c>
      <c r="F30" s="44">
        <f t="shared" si="1"/>
        <v>52</v>
      </c>
      <c r="G30" s="44">
        <v>48</v>
      </c>
      <c r="H30" s="48">
        <v>32</v>
      </c>
      <c r="I30" s="49">
        <f t="shared" si="2"/>
        <v>15.625</v>
      </c>
      <c r="J30" s="49">
        <v>84.375</v>
      </c>
      <c r="K30" s="48">
        <v>21</v>
      </c>
      <c r="L30" s="49">
        <f t="shared" si="3"/>
        <v>28.57142857142857</v>
      </c>
      <c r="M30" s="44">
        <v>71.42857142857143</v>
      </c>
      <c r="N30" s="50">
        <v>1980</v>
      </c>
      <c r="O30" s="44">
        <f t="shared" si="4"/>
        <v>44.09090909090909</v>
      </c>
      <c r="P30" s="44">
        <v>55.90909090909091</v>
      </c>
      <c r="Q30" s="50">
        <v>1404</v>
      </c>
      <c r="R30" s="49">
        <f t="shared" si="5"/>
        <v>38.17663817663818</v>
      </c>
      <c r="S30" s="49">
        <v>61.82336182336182</v>
      </c>
      <c r="T30" s="48">
        <v>1285</v>
      </c>
      <c r="U30" s="49">
        <f t="shared" si="6"/>
        <v>39.45525291828794</v>
      </c>
      <c r="V30" s="49">
        <v>60.54474708171206</v>
      </c>
      <c r="X30" s="67"/>
      <c r="AB30" s="69"/>
      <c r="AC30" s="69"/>
      <c r="AD30" s="67"/>
    </row>
    <row r="31" spans="1:30" s="51" customFormat="1" ht="18.75" customHeight="1">
      <c r="A31" s="52" t="s">
        <v>47</v>
      </c>
      <c r="B31" s="56">
        <v>1452</v>
      </c>
      <c r="C31" s="44">
        <f t="shared" si="0"/>
        <v>39.80716253443526</v>
      </c>
      <c r="D31" s="44">
        <v>60.19283746556474</v>
      </c>
      <c r="E31" s="48">
        <v>738</v>
      </c>
      <c r="F31" s="44">
        <f t="shared" si="1"/>
        <v>47.96747967479674</v>
      </c>
      <c r="G31" s="44">
        <v>52.03252032520326</v>
      </c>
      <c r="H31" s="48">
        <v>174</v>
      </c>
      <c r="I31" s="49">
        <f t="shared" si="2"/>
        <v>53.44827586206897</v>
      </c>
      <c r="J31" s="49">
        <v>46.55172413793103</v>
      </c>
      <c r="K31" s="48">
        <v>31</v>
      </c>
      <c r="L31" s="49">
        <f t="shared" si="3"/>
        <v>6.451612903225808</v>
      </c>
      <c r="M31" s="44">
        <v>93.54838709677419</v>
      </c>
      <c r="N31" s="50">
        <v>1346</v>
      </c>
      <c r="O31" s="44">
        <f t="shared" si="4"/>
        <v>40.93610698365527</v>
      </c>
      <c r="P31" s="44">
        <v>59.06389301634473</v>
      </c>
      <c r="Q31" s="50">
        <v>1017</v>
      </c>
      <c r="R31" s="49">
        <f t="shared" si="5"/>
        <v>35.79154375614553</v>
      </c>
      <c r="S31" s="49">
        <v>64.20845624385447</v>
      </c>
      <c r="T31" s="48">
        <v>911</v>
      </c>
      <c r="U31" s="49">
        <f t="shared" si="6"/>
        <v>36.44346871569704</v>
      </c>
      <c r="V31" s="49">
        <v>63.55653128430296</v>
      </c>
      <c r="X31" s="67"/>
      <c r="AB31" s="69"/>
      <c r="AC31" s="69"/>
      <c r="AD31" s="67"/>
    </row>
    <row r="32" spans="1:30" s="51" customFormat="1" ht="18.75" customHeight="1">
      <c r="A32" s="52" t="s">
        <v>48</v>
      </c>
      <c r="B32" s="56">
        <v>939</v>
      </c>
      <c r="C32" s="44">
        <f t="shared" si="0"/>
        <v>52.07667731629393</v>
      </c>
      <c r="D32" s="44">
        <v>47.92332268370607</v>
      </c>
      <c r="E32" s="48">
        <v>839</v>
      </c>
      <c r="F32" s="44">
        <f t="shared" si="1"/>
        <v>57.68772348033373</v>
      </c>
      <c r="G32" s="44">
        <v>42.31227651966627</v>
      </c>
      <c r="H32" s="48">
        <v>128</v>
      </c>
      <c r="I32" s="49">
        <f t="shared" si="2"/>
        <v>83.59375</v>
      </c>
      <c r="J32" s="44">
        <v>16.40625</v>
      </c>
      <c r="K32" s="48">
        <v>75</v>
      </c>
      <c r="L32" s="49">
        <f t="shared" si="3"/>
        <v>88</v>
      </c>
      <c r="M32" s="44">
        <v>12</v>
      </c>
      <c r="N32" s="50">
        <v>910</v>
      </c>
      <c r="O32" s="44">
        <f t="shared" si="4"/>
        <v>52.30769230769231</v>
      </c>
      <c r="P32" s="44">
        <v>47.69230769230769</v>
      </c>
      <c r="Q32" s="50">
        <v>507</v>
      </c>
      <c r="R32" s="49">
        <f t="shared" si="5"/>
        <v>46.5483234714004</v>
      </c>
      <c r="S32" s="49">
        <v>53.4516765285996</v>
      </c>
      <c r="T32" s="48">
        <v>491</v>
      </c>
      <c r="U32" s="49">
        <f t="shared" si="6"/>
        <v>46.43584521384929</v>
      </c>
      <c r="V32" s="49">
        <v>53.56415478615071</v>
      </c>
      <c r="X32" s="67"/>
      <c r="AB32" s="69"/>
      <c r="AC32" s="69"/>
      <c r="AD32" s="67"/>
    </row>
    <row r="33" spans="1:30" s="51" customFormat="1" ht="18.75" customHeight="1" thickBot="1">
      <c r="A33" s="57" t="s">
        <v>49</v>
      </c>
      <c r="B33" s="58">
        <v>266</v>
      </c>
      <c r="C33" s="44">
        <f t="shared" si="0"/>
        <v>29.69924812030075</v>
      </c>
      <c r="D33" s="59">
        <v>70.30075187969925</v>
      </c>
      <c r="E33" s="58">
        <v>350</v>
      </c>
      <c r="F33" s="44">
        <f t="shared" si="1"/>
        <v>62.57142857142857</v>
      </c>
      <c r="G33" s="59">
        <v>37.42857142857143</v>
      </c>
      <c r="H33" s="58">
        <v>2</v>
      </c>
      <c r="I33" s="49">
        <f t="shared" si="2"/>
        <v>0</v>
      </c>
      <c r="J33" s="59">
        <v>100</v>
      </c>
      <c r="K33" s="58">
        <v>8</v>
      </c>
      <c r="L33" s="49">
        <f t="shared" si="3"/>
        <v>25</v>
      </c>
      <c r="M33" s="68">
        <v>75</v>
      </c>
      <c r="N33" s="58">
        <v>240</v>
      </c>
      <c r="O33" s="44">
        <f t="shared" si="4"/>
        <v>30.41666666666667</v>
      </c>
      <c r="P33" s="59">
        <v>69.58333333333333</v>
      </c>
      <c r="Q33" s="58">
        <v>175</v>
      </c>
      <c r="R33" s="49">
        <f t="shared" si="5"/>
        <v>34.28571428571429</v>
      </c>
      <c r="S33" s="60">
        <v>65.71428571428571</v>
      </c>
      <c r="T33" s="58">
        <v>156</v>
      </c>
      <c r="U33" s="49">
        <f t="shared" si="6"/>
        <v>34.61538461538461</v>
      </c>
      <c r="V33" s="59">
        <v>65.38461538461539</v>
      </c>
      <c r="X33" s="67"/>
      <c r="AB33" s="69"/>
      <c r="AC33" s="69"/>
      <c r="AD33" s="67"/>
    </row>
    <row r="34" spans="3:29" ht="23.25">
      <c r="C34" s="63"/>
      <c r="O34" s="65"/>
      <c r="P34" s="65"/>
      <c r="Q34" s="65"/>
      <c r="X34" s="67"/>
      <c r="AB34" s="69"/>
      <c r="AC34" s="69"/>
    </row>
  </sheetData>
  <sheetProtection/>
  <mergeCells count="11">
    <mergeCell ref="A1:V1"/>
    <mergeCell ref="A4:A5"/>
    <mergeCell ref="T4:V4"/>
    <mergeCell ref="Q4:S4"/>
    <mergeCell ref="N4:P4"/>
    <mergeCell ref="K4:M4"/>
    <mergeCell ref="A2:V2"/>
    <mergeCell ref="H4:J4"/>
    <mergeCell ref="U3:V3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2020-04-10T10:21:37Z</dcterms:modified>
  <cp:category/>
  <cp:version/>
  <cp:contentType/>
  <cp:contentStatus/>
</cp:coreProperties>
</file>