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210" windowWidth="27675" windowHeight="12015" tabRatio="633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<sst xmlns="http://schemas.openxmlformats.org/spreadsheetml/2006/main" count="103" uniqueCount="58">
  <si>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</si>
  <si>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</si>
  <si>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</si>
  <si>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</si>
  <si>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</si>
  <si>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</si>
  <si>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</si>
  <si>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</si>
  <si>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</si>
  <si>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</si>
  <si>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</si>
  <si>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</si>
  <si>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</si>
  <si>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</si>
  <si>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</si>
  <si>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</si>
  <si>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</si>
  <si>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</si>
  <si>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</si>
  <si>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</si>
  <si>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</si>
  <si>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</si>
  <si>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</si>
  <si>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осіб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</si>
  <si>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</si>
  <si>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</si>
  <si>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</si>
  <si>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</si>
  <si>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</si>
  <si>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</si>
  <si>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</si>
  <si>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</si>
  <si>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</si>
  <si>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</si>
  <si>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</si>
  <si>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</si>
  <si>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</si>
  <si>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</si>
  <si>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</si>
  <si>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</si>
  <si>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</si>
  <si>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</si>
  <si>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</si>
  <si>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</si>
  <si>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</si>
  <si>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</si>
  <si>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</si>
  <si>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</si>
  <si>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</si>
  <si>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</si>
  <si>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з них отримують допомогу по безробіттю</t>
  </si>
  <si>
    <t>Полтавська область</t>
  </si>
  <si>
    <t>(осіб)</t>
  </si>
  <si>
    <t>Надання послуг Полтавською обласною службою зайнятості</t>
  </si>
  <si>
    <t>Надання послуг Полтавською обласною службою зайнятості зареєстрованим безробітним та іншим категоріям громадян у січні  2020 р.</t>
  </si>
  <si>
    <t>Станом на 1 лютого 2020 року:</t>
  </si>
  <si>
    <t xml:space="preserve">  у січні  2020 року (за статтю)</t>
  </si>
  <si>
    <t>-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</si>
</sst>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0.000"/>
    <numFmt numFmtId="194" formatCode="0.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b/>
      <sz val="12"/>
      <name val="Times New Roman Cyr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7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8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9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1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0" fillId="50" borderId="0" xfId="506" applyFont="1" applyFill="1">
      <alignment/>
      <protection/>
    </xf>
    <xf numFmtId="0" fontId="44" fillId="50" borderId="0" xfId="506" applyFont="1" applyFill="1">
      <alignment/>
      <protection/>
    </xf>
    <xf numFmtId="0" fontId="50" fillId="50" borderId="0" xfId="506" applyFont="1" applyFill="1" applyAlignment="1">
      <alignment/>
      <protection/>
    </xf>
    <xf numFmtId="0" fontId="45" fillId="50" borderId="0" xfId="506" applyFont="1" applyFill="1" applyAlignment="1">
      <alignment horizontal="center"/>
      <protection/>
    </xf>
    <xf numFmtId="0" fontId="21" fillId="50" borderId="3" xfId="500" applyFont="1" applyFill="1" applyBorder="1" applyAlignment="1">
      <alignment horizontal="center" vertical="center" wrapText="1"/>
      <protection/>
    </xf>
    <xf numFmtId="0" fontId="21" fillId="50" borderId="22" xfId="500" applyFont="1" applyFill="1" applyBorder="1" applyAlignment="1">
      <alignment horizontal="center" vertical="center" wrapText="1"/>
      <protection/>
    </xf>
    <xf numFmtId="0" fontId="21" fillId="50" borderId="22" xfId="506" applyFont="1" applyFill="1" applyBorder="1" applyAlignment="1">
      <alignment horizontal="center" vertical="center" wrapText="1"/>
      <protection/>
    </xf>
    <xf numFmtId="0" fontId="45" fillId="50" borderId="22" xfId="506" applyFont="1" applyFill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50" borderId="0" xfId="507" applyFont="1" applyFill="1" applyAlignment="1">
      <alignment vertical="center" wrapText="1"/>
      <protection/>
    </xf>
    <xf numFmtId="0" fontId="22" fillId="50" borderId="3" xfId="507" applyFont="1" applyFill="1" applyBorder="1" applyAlignment="1">
      <alignment horizontal="center" vertical="center" wrapText="1"/>
      <protection/>
    </xf>
    <xf numFmtId="0" fontId="59" fillId="50" borderId="0" xfId="507" applyFont="1" applyFill="1" applyAlignment="1">
      <alignment vertical="center" wrapText="1"/>
      <protection/>
    </xf>
    <xf numFmtId="0" fontId="21" fillId="50" borderId="3" xfId="507" applyFont="1" applyFill="1" applyBorder="1" applyAlignment="1">
      <alignment vertical="center" wrapText="1"/>
      <protection/>
    </xf>
    <xf numFmtId="3" fontId="21" fillId="50" borderId="3" xfId="507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189" fontId="21" fillId="50" borderId="3" xfId="506" applyNumberFormat="1" applyFont="1" applyFill="1" applyBorder="1" applyAlignment="1">
      <alignment horizontal="center" vertical="center" wrapText="1"/>
      <protection/>
    </xf>
    <xf numFmtId="189" fontId="53" fillId="50" borderId="3" xfId="506" applyNumberFormat="1" applyFont="1" applyFill="1" applyBorder="1" applyAlignment="1">
      <alignment horizontal="center" vertical="center" wrapText="1"/>
      <protection/>
    </xf>
    <xf numFmtId="189" fontId="52" fillId="50" borderId="0" xfId="507" applyNumberFormat="1" applyFont="1" applyFill="1" applyAlignment="1">
      <alignment vertical="center" wrapText="1"/>
      <protection/>
    </xf>
    <xf numFmtId="0" fontId="52" fillId="50" borderId="0" xfId="507" applyFont="1" applyFill="1" applyAlignment="1">
      <alignment vertical="center" wrapText="1"/>
      <protection/>
    </xf>
    <xf numFmtId="0" fontId="21" fillId="50" borderId="3" xfId="506" applyFont="1" applyFill="1" applyBorder="1" applyAlignment="1">
      <alignment horizontal="left" vertical="center" wrapText="1"/>
      <protection/>
    </xf>
    <xf numFmtId="0" fontId="20" fillId="50" borderId="0" xfId="507" applyFont="1" applyFill="1" applyAlignment="1">
      <alignment vertical="center" wrapText="1"/>
      <protection/>
    </xf>
    <xf numFmtId="0" fontId="21" fillId="50" borderId="3" xfId="500" applyFont="1" applyFill="1" applyBorder="1" applyAlignment="1">
      <alignment vertical="center" wrapText="1"/>
      <protection/>
    </xf>
    <xf numFmtId="3" fontId="21" fillId="50" borderId="3" xfId="500" applyNumberFormat="1" applyFont="1" applyFill="1" applyBorder="1" applyAlignment="1">
      <alignment horizontal="center" vertical="center" wrapText="1"/>
      <protection/>
    </xf>
    <xf numFmtId="189" fontId="21" fillId="50" borderId="3" xfId="500" applyNumberFormat="1" applyFont="1" applyFill="1" applyBorder="1" applyAlignment="1">
      <alignment horizontal="center" vertical="center" wrapText="1"/>
      <protection/>
    </xf>
    <xf numFmtId="190" fontId="21" fillId="50" borderId="3" xfId="500" applyNumberFormat="1" applyFont="1" applyFill="1" applyBorder="1" applyAlignment="1">
      <alignment horizontal="center" vertical="center"/>
      <protection/>
    </xf>
    <xf numFmtId="1" fontId="20" fillId="50" borderId="0" xfId="503" applyNumberFormat="1" applyFont="1" applyFill="1" applyProtection="1">
      <alignment/>
      <protection locked="0"/>
    </xf>
    <xf numFmtId="1" fontId="44" fillId="50" borderId="0" xfId="503" applyNumberFormat="1" applyFont="1" applyFill="1" applyAlignment="1" applyProtection="1">
      <alignment horizontal="left"/>
      <protection locked="0"/>
    </xf>
    <xf numFmtId="3" fontId="46" fillId="50" borderId="0" xfId="503" applyNumberFormat="1" applyFont="1" applyFill="1" applyAlignment="1" applyProtection="1">
      <alignment horizontal="center" vertical="center"/>
      <protection locked="0"/>
    </xf>
    <xf numFmtId="1" fontId="47" fillId="50" borderId="0" xfId="503" applyNumberFormat="1" applyFont="1" applyFill="1" applyBorder="1" applyAlignment="1" applyProtection="1">
      <alignment/>
      <protection locked="0"/>
    </xf>
    <xf numFmtId="1" fontId="45" fillId="50" borderId="0" xfId="503" applyNumberFormat="1" applyFont="1" applyFill="1" applyAlignment="1" applyProtection="1">
      <alignment horizontal="center"/>
      <protection locked="0"/>
    </xf>
    <xf numFmtId="1" fontId="31" fillId="50" borderId="0" xfId="503" applyNumberFormat="1" applyFont="1" applyFill="1" applyBorder="1" applyAlignment="1" applyProtection="1">
      <alignment horizontal="center"/>
      <protection locked="0"/>
    </xf>
    <xf numFmtId="1" fontId="31" fillId="50" borderId="0" xfId="503" applyNumberFormat="1" applyFont="1" applyFill="1" applyProtection="1">
      <alignment/>
      <protection locked="0"/>
    </xf>
    <xf numFmtId="1" fontId="44" fillId="50" borderId="0" xfId="503" applyNumberFormat="1" applyFont="1" applyFill="1" applyBorder="1" applyProtection="1">
      <alignment/>
      <protection locked="0"/>
    </xf>
    <xf numFmtId="3" fontId="56" fillId="50" borderId="3" xfId="503" applyNumberFormat="1" applyFont="1" applyFill="1" applyBorder="1" applyAlignment="1" applyProtection="1">
      <alignment horizontal="center" vertical="center"/>
      <protection locked="0"/>
    </xf>
    <xf numFmtId="1" fontId="56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56" fillId="50" borderId="3" xfId="503" applyNumberFormat="1" applyFont="1" applyFill="1" applyBorder="1" applyAlignment="1" applyProtection="1">
      <alignment horizontal="center" vertical="center"/>
      <protection locked="0"/>
    </xf>
    <xf numFmtId="1" fontId="56" fillId="50" borderId="0" xfId="503" applyNumberFormat="1" applyFont="1" applyFill="1" applyBorder="1" applyAlignment="1" applyProtection="1">
      <alignment/>
      <protection locked="0"/>
    </xf>
    <xf numFmtId="1" fontId="50" fillId="50" borderId="0" xfId="503" applyNumberFormat="1" applyFont="1" applyFill="1" applyBorder="1" applyAlignment="1" applyProtection="1">
      <alignment/>
      <protection locked="0"/>
    </xf>
    <xf numFmtId="1" fontId="58" fillId="50" borderId="3" xfId="503" applyNumberFormat="1" applyFont="1" applyFill="1" applyBorder="1" applyAlignment="1" applyProtection="1">
      <alignment horizontal="center" vertical="center"/>
      <protection/>
    </xf>
    <xf numFmtId="3" fontId="58" fillId="50" borderId="3" xfId="503" applyNumberFormat="1" applyFont="1" applyFill="1" applyBorder="1" applyAlignment="1" applyProtection="1">
      <alignment horizontal="center" vertical="center"/>
      <protection/>
    </xf>
    <xf numFmtId="1" fontId="58" fillId="50" borderId="0" xfId="503" applyNumberFormat="1" applyFont="1" applyFill="1" applyBorder="1" applyAlignment="1" applyProtection="1">
      <alignment horizontal="center" vertical="center"/>
      <protection locked="0"/>
    </xf>
    <xf numFmtId="0" fontId="61" fillId="50" borderId="23" xfId="504" applyFont="1" applyFill="1" applyBorder="1" applyAlignment="1" applyProtection="1">
      <alignment horizontal="center" vertical="center" wrapText="1"/>
      <protection locked="0"/>
    </xf>
    <xf numFmtId="3" fontId="54" fillId="50" borderId="3" xfId="503" applyNumberFormat="1" applyFont="1" applyFill="1" applyBorder="1" applyAlignment="1" applyProtection="1">
      <alignment horizontal="center" vertical="center" wrapText="1" shrinkToFit="1"/>
      <protection/>
    </xf>
    <xf numFmtId="189" fontId="57" fillId="50" borderId="3" xfId="503" applyNumberFormat="1" applyFont="1" applyFill="1" applyBorder="1" applyAlignment="1" applyProtection="1">
      <alignment horizontal="center" vertical="center"/>
      <protection/>
    </xf>
    <xf numFmtId="3" fontId="54" fillId="50" borderId="3" xfId="503" applyNumberFormat="1" applyFont="1" applyFill="1" applyBorder="1" applyAlignment="1" applyProtection="1">
      <alignment horizontal="center" vertical="center"/>
      <protection/>
    </xf>
    <xf numFmtId="0" fontId="20" fillId="50" borderId="24" xfId="0" applyFont="1" applyFill="1" applyBorder="1" applyAlignment="1">
      <alignment/>
    </xf>
    <xf numFmtId="3" fontId="20" fillId="50" borderId="3" xfId="509" applyNumberFormat="1" applyFont="1" applyFill="1" applyBorder="1" applyAlignment="1">
      <alignment horizontal="center" vertical="center"/>
      <protection/>
    </xf>
    <xf numFmtId="3" fontId="20" fillId="50" borderId="3" xfId="503" applyNumberFormat="1" applyFont="1" applyFill="1" applyBorder="1" applyAlignment="1" applyProtection="1">
      <alignment horizontal="center" vertical="center"/>
      <protection locked="0"/>
    </xf>
    <xf numFmtId="189" fontId="57" fillId="50" borderId="3" xfId="503" applyNumberFormat="1" applyFont="1" applyFill="1" applyBorder="1" applyAlignment="1" applyProtection="1">
      <alignment horizontal="center" vertical="center"/>
      <protection locked="0"/>
    </xf>
    <xf numFmtId="3" fontId="20" fillId="50" borderId="3" xfId="503" applyNumberFormat="1" applyFont="1" applyFill="1" applyBorder="1" applyAlignment="1" applyProtection="1">
      <alignment horizontal="center" vertical="center"/>
      <protection/>
    </xf>
    <xf numFmtId="1" fontId="44" fillId="50" borderId="0" xfId="503" applyNumberFormat="1" applyFont="1" applyFill="1" applyBorder="1" applyAlignment="1" applyProtection="1">
      <alignment horizontal="center" vertical="center"/>
      <protection locked="0"/>
    </xf>
    <xf numFmtId="0" fontId="20" fillId="50" borderId="3" xfId="0" applyFont="1" applyFill="1" applyBorder="1" applyAlignment="1">
      <alignment/>
    </xf>
    <xf numFmtId="0" fontId="62" fillId="50" borderId="24" xfId="0" applyFont="1" applyFill="1" applyBorder="1" applyAlignment="1">
      <alignment/>
    </xf>
    <xf numFmtId="0" fontId="62" fillId="50" borderId="3" xfId="0" applyFont="1" applyFill="1" applyBorder="1" applyAlignment="1">
      <alignment/>
    </xf>
    <xf numFmtId="3" fontId="20" fillId="50" borderId="3" xfId="505" applyNumberFormat="1" applyFont="1" applyFill="1" applyBorder="1" applyAlignment="1">
      <alignment horizontal="center" vertical="center"/>
      <protection/>
    </xf>
    <xf numFmtId="3" fontId="20" fillId="50" borderId="3" xfId="505" applyNumberFormat="1" applyFont="1" applyFill="1" applyBorder="1" applyAlignment="1">
      <alignment horizontal="center" vertical="center" wrapText="1"/>
      <protection/>
    </xf>
    <xf numFmtId="0" fontId="20" fillId="50" borderId="25" xfId="0" applyFont="1" applyFill="1" applyBorder="1" applyAlignment="1">
      <alignment/>
    </xf>
    <xf numFmtId="0" fontId="20" fillId="50" borderId="3" xfId="505" applyFont="1" applyFill="1" applyBorder="1" applyAlignment="1">
      <alignment horizontal="center" vertical="center" wrapText="1"/>
      <protection/>
    </xf>
    <xf numFmtId="190" fontId="54" fillId="50" borderId="3" xfId="505" applyNumberFormat="1" applyFont="1" applyFill="1" applyBorder="1" applyAlignment="1">
      <alignment horizontal="center" vertical="center" wrapText="1"/>
      <protection/>
    </xf>
    <xf numFmtId="0" fontId="54" fillId="50" borderId="3" xfId="505" applyFont="1" applyFill="1" applyBorder="1" applyAlignment="1">
      <alignment horizontal="center" vertical="center" wrapText="1"/>
      <protection/>
    </xf>
    <xf numFmtId="1" fontId="44" fillId="50" borderId="0" xfId="503" applyNumberFormat="1" applyFont="1" applyFill="1" applyBorder="1" applyAlignment="1" applyProtection="1">
      <alignment horizontal="left" wrapText="1" shrinkToFit="1"/>
      <protection locked="0"/>
    </xf>
    <xf numFmtId="3" fontId="46" fillId="50" borderId="0" xfId="503" applyNumberFormat="1" applyFont="1" applyFill="1" applyBorder="1" applyAlignment="1" applyProtection="1">
      <alignment horizontal="center" vertical="center" wrapText="1" shrinkToFit="1"/>
      <protection locked="0"/>
    </xf>
    <xf numFmtId="0" fontId="48" fillId="50" borderId="0" xfId="508" applyFont="1" applyFill="1">
      <alignment/>
      <protection/>
    </xf>
    <xf numFmtId="1" fontId="31" fillId="50" borderId="0" xfId="503" applyNumberFormat="1" applyFont="1" applyFill="1" applyBorder="1" applyAlignment="1" applyProtection="1">
      <alignment horizontal="right"/>
      <protection locked="0"/>
    </xf>
    <xf numFmtId="3" fontId="31" fillId="50" borderId="0" xfId="503" applyNumberFormat="1" applyFont="1" applyFill="1" applyBorder="1" applyAlignment="1" applyProtection="1">
      <alignment horizontal="right"/>
      <protection locked="0"/>
    </xf>
    <xf numFmtId="1" fontId="22" fillId="50" borderId="0" xfId="503" applyNumberFormat="1" applyFont="1" applyFill="1" applyBorder="1" applyAlignment="1" applyProtection="1">
      <alignment horizontal="right"/>
      <protection locked="0"/>
    </xf>
    <xf numFmtId="190" fontId="32" fillId="50" borderId="0" xfId="503" applyNumberFormat="1" applyFont="1" applyFill="1" applyBorder="1" applyAlignment="1" applyProtection="1">
      <alignment horizontal="center" vertical="center"/>
      <protection locked="0"/>
    </xf>
    <xf numFmtId="190" fontId="57" fillId="50" borderId="3" xfId="505" applyNumberFormat="1" applyFont="1" applyFill="1" applyBorder="1" applyAlignment="1">
      <alignment horizontal="center" vertical="center" wrapText="1"/>
      <protection/>
    </xf>
    <xf numFmtId="189" fontId="57" fillId="50" borderId="3" xfId="505" applyNumberFormat="1" applyFont="1" applyFill="1" applyBorder="1" applyAlignment="1">
      <alignment horizontal="center" vertical="center" wrapText="1"/>
      <protection/>
    </xf>
    <xf numFmtId="1" fontId="32" fillId="50" borderId="0" xfId="503" applyNumberFormat="1" applyFont="1" applyFill="1" applyBorder="1" applyAlignment="1" applyProtection="1">
      <alignment horizontal="center" vertical="center"/>
      <protection locked="0"/>
    </xf>
    <xf numFmtId="0" fontId="32" fillId="50" borderId="0" xfId="506" applyFont="1" applyFill="1" applyAlignment="1">
      <alignment horizontal="center" vertical="center" wrapText="1"/>
      <protection/>
    </xf>
    <xf numFmtId="0" fontId="51" fillId="50" borderId="0" xfId="506" applyFont="1" applyFill="1" applyAlignment="1">
      <alignment horizontal="center"/>
      <protection/>
    </xf>
    <xf numFmtId="0" fontId="49" fillId="50" borderId="26" xfId="507" applyFont="1" applyFill="1" applyBorder="1" applyAlignment="1">
      <alignment horizontal="center" vertical="center" wrapText="1"/>
      <protection/>
    </xf>
    <xf numFmtId="0" fontId="21" fillId="50" borderId="27" xfId="507" applyFont="1" applyFill="1" applyBorder="1" applyAlignment="1">
      <alignment horizontal="center" vertical="center" wrapText="1"/>
      <protection/>
    </xf>
    <xf numFmtId="0" fontId="21" fillId="50" borderId="28" xfId="507" applyFont="1" applyFill="1" applyBorder="1" applyAlignment="1">
      <alignment horizontal="center" vertical="center" wrapText="1"/>
      <protection/>
    </xf>
    <xf numFmtId="1" fontId="22" fillId="50" borderId="29" xfId="503" applyNumberFormat="1" applyFont="1" applyFill="1" applyBorder="1" applyAlignment="1" applyProtection="1">
      <alignment horizontal="center" vertical="center" wrapText="1"/>
      <protection/>
    </xf>
    <xf numFmtId="1" fontId="22" fillId="50" borderId="30" xfId="503" applyNumberFormat="1" applyFont="1" applyFill="1" applyBorder="1" applyAlignment="1" applyProtection="1">
      <alignment horizontal="center" vertical="center" wrapText="1"/>
      <protection/>
    </xf>
    <xf numFmtId="1" fontId="22" fillId="50" borderId="31" xfId="503" applyNumberFormat="1" applyFont="1" applyFill="1" applyBorder="1" applyAlignment="1" applyProtection="1">
      <alignment horizontal="center" vertical="center" wrapText="1"/>
      <protection/>
    </xf>
    <xf numFmtId="1" fontId="45" fillId="50" borderId="32" xfId="503" applyNumberFormat="1" applyFont="1" applyFill="1" applyBorder="1" applyAlignment="1" applyProtection="1">
      <alignment horizontal="center"/>
      <protection locked="0"/>
    </xf>
    <xf numFmtId="1" fontId="32" fillId="50" borderId="0" xfId="503" applyNumberFormat="1" applyFont="1" applyFill="1" applyAlignment="1" applyProtection="1">
      <alignment horizontal="center" vertical="center" wrapText="1"/>
      <protection locked="0"/>
    </xf>
    <xf numFmtId="1" fontId="55" fillId="50" borderId="3" xfId="503" applyNumberFormat="1" applyFont="1" applyFill="1" applyBorder="1" applyAlignment="1" applyProtection="1">
      <alignment horizontal="left"/>
      <protection locked="0"/>
    </xf>
    <xf numFmtId="1" fontId="22" fillId="50" borderId="29" xfId="504" applyNumberFormat="1" applyFont="1" applyFill="1" applyBorder="1" applyAlignment="1" applyProtection="1">
      <alignment horizontal="center" vertical="center" wrapText="1"/>
      <protection/>
    </xf>
    <xf numFmtId="1" fontId="22" fillId="50" borderId="30" xfId="504" applyNumberFormat="1" applyFont="1" applyFill="1" applyBorder="1" applyAlignment="1" applyProtection="1">
      <alignment horizontal="center" vertical="center" wrapText="1"/>
      <protection/>
    </xf>
    <xf numFmtId="1" fontId="22" fillId="50" borderId="31" xfId="504" applyNumberFormat="1" applyFont="1" applyFill="1" applyBorder="1" applyAlignment="1" applyProtection="1">
      <alignment horizontal="center" vertical="center" wrapText="1"/>
      <protection/>
    </xf>
    <xf numFmtId="1" fontId="22" fillId="50" borderId="29" xfId="503" applyNumberFormat="1" applyFont="1" applyFill="1" applyBorder="1" applyAlignment="1" applyProtection="1">
      <alignment horizontal="center" vertical="center" wrapText="1"/>
      <protection locked="0"/>
    </xf>
    <xf numFmtId="1" fontId="22" fillId="50" borderId="30" xfId="503" applyNumberFormat="1" applyFont="1" applyFill="1" applyBorder="1" applyAlignment="1" applyProtection="1">
      <alignment horizontal="center" vertical="center" wrapText="1"/>
      <protection locked="0"/>
    </xf>
    <xf numFmtId="1" fontId="22" fillId="50" borderId="31" xfId="503" applyNumberFormat="1" applyFont="1" applyFill="1" applyBorder="1" applyAlignment="1" applyProtection="1">
      <alignment horizontal="center" vertical="center" wrapText="1"/>
      <protection locked="0"/>
    </xf>
    <xf numFmtId="1" fontId="32" fillId="50" borderId="0" xfId="503" applyNumberFormat="1" applyFont="1" applyFill="1" applyBorder="1" applyAlignment="1" applyProtection="1">
      <alignment horizontal="center" vertic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Табл. 3.15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Percent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Comma" xfId="555"/>
    <cellStyle name="Comma [0]" xfId="556"/>
    <cellStyle name="ФинᎰнсовый_Лист1 (3)_1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BreakPreview" zoomScale="76" zoomScaleNormal="70" zoomScaleSheetLayoutView="76" zoomScalePageLayoutView="0" workbookViewId="0" topLeftCell="A4">
      <selection activeCell="A4" sqref="A4"/>
    </sheetView>
  </sheetViews>
  <sheetFormatPr defaultColWidth="0" defaultRowHeight="15"/>
  <cols>
    <col min="1" max="1" width="51.140625" style="1" customWidth="1"/>
    <col min="2" max="2" width="18.421875" style="1" customWidth="1"/>
    <col min="3" max="3" width="15.8515625" style="1" customWidth="1"/>
    <col min="4" max="4" width="12.7109375" style="1" customWidth="1"/>
    <col min="5" max="5" width="14.7109375" style="1" customWidth="1"/>
    <col min="6" max="6" width="12.421875" style="1" customWidth="1"/>
    <col min="7" max="7" width="11.28125" style="1" bestFit="1" customWidth="1"/>
    <col min="8" max="254" width="9.140625" style="1" customWidth="1"/>
    <col min="255" max="255" width="54.28125" style="1" customWidth="1"/>
    <col min="256" max="16384" width="0" style="1" hidden="1" customWidth="1"/>
  </cols>
  <sheetData>
    <row r="1" spans="1:6" ht="58.5" customHeight="1">
      <c r="A1" s="71" t="s">
        <v>54</v>
      </c>
      <c r="B1" s="71"/>
      <c r="C1" s="71"/>
      <c r="D1" s="71"/>
      <c r="E1" s="71"/>
      <c r="F1" s="71"/>
    </row>
    <row r="2" spans="1:6" s="2" customFormat="1" ht="21" customHeight="1">
      <c r="A2" s="72" t="s">
        <v>9</v>
      </c>
      <c r="B2" s="72"/>
      <c r="C2" s="72"/>
      <c r="D2" s="72"/>
      <c r="E2" s="72"/>
      <c r="F2" s="72"/>
    </row>
    <row r="3" spans="1:6" ht="18" customHeight="1">
      <c r="A3" s="3"/>
      <c r="B3" s="3"/>
      <c r="C3" s="3"/>
      <c r="D3" s="3"/>
      <c r="E3" s="3"/>
      <c r="F3" s="4" t="s">
        <v>23</v>
      </c>
    </row>
    <row r="4" spans="1:6" s="10" customFormat="1" ht="57" customHeight="1">
      <c r="A4" s="5" t="s">
        <v>10</v>
      </c>
      <c r="B4" s="6" t="s">
        <v>11</v>
      </c>
      <c r="C4" s="7" t="s">
        <v>2</v>
      </c>
      <c r="D4" s="8" t="s">
        <v>12</v>
      </c>
      <c r="E4" s="7" t="s">
        <v>0</v>
      </c>
      <c r="F4" s="9" t="s">
        <v>13</v>
      </c>
    </row>
    <row r="5" spans="1:6" s="12" customFormat="1" ht="17.25" customHeight="1">
      <c r="A5" s="11" t="s">
        <v>1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</row>
    <row r="6" spans="1:7" s="19" customFormat="1" ht="33.75" customHeight="1">
      <c r="A6" s="13" t="s">
        <v>14</v>
      </c>
      <c r="B6" s="14">
        <f>2!B7</f>
        <v>26423</v>
      </c>
      <c r="C6" s="15">
        <f>B6-E6</f>
        <v>14535</v>
      </c>
      <c r="D6" s="16">
        <f>C6/B6*100</f>
        <v>55.008893766794074</v>
      </c>
      <c r="E6" s="15">
        <v>11888</v>
      </c>
      <c r="F6" s="17">
        <f>E6/B6*100</f>
        <v>44.99110623320592</v>
      </c>
      <c r="G6" s="18"/>
    </row>
    <row r="7" spans="1:7" s="19" customFormat="1" ht="46.5" customHeight="1">
      <c r="A7" s="20" t="s">
        <v>20</v>
      </c>
      <c r="B7" s="15">
        <f>2!E7</f>
        <v>2447</v>
      </c>
      <c r="C7" s="15">
        <f>B7-E7</f>
        <v>1275</v>
      </c>
      <c r="D7" s="16">
        <f>C7/B7*100</f>
        <v>52.10461789946874</v>
      </c>
      <c r="E7" s="15">
        <v>1172</v>
      </c>
      <c r="F7" s="17">
        <f>E7/B7*100</f>
        <v>47.895382100531265</v>
      </c>
      <c r="G7" s="18"/>
    </row>
    <row r="8" spans="1:7" s="19" customFormat="1" ht="34.5" customHeight="1">
      <c r="A8" s="13" t="s">
        <v>15</v>
      </c>
      <c r="B8" s="14">
        <f>2!H7</f>
        <v>863</v>
      </c>
      <c r="C8" s="15">
        <f>B8-E8</f>
        <v>601</v>
      </c>
      <c r="D8" s="16">
        <f>C8/B8*100</f>
        <v>69.64078794901506</v>
      </c>
      <c r="E8" s="15">
        <v>262</v>
      </c>
      <c r="F8" s="17">
        <f>E8/B8*100</f>
        <v>30.359212050984937</v>
      </c>
      <c r="G8" s="18"/>
    </row>
    <row r="9" spans="1:7" s="19" customFormat="1" ht="62.25" customHeight="1">
      <c r="A9" s="13" t="s">
        <v>5</v>
      </c>
      <c r="B9" s="14">
        <f>2!K7</f>
        <v>265</v>
      </c>
      <c r="C9" s="15">
        <f>B9-E9</f>
        <v>190</v>
      </c>
      <c r="D9" s="16">
        <f>C9/B9*100</f>
        <v>71.69811320754717</v>
      </c>
      <c r="E9" s="15">
        <v>75</v>
      </c>
      <c r="F9" s="17">
        <f>E9/B9*100</f>
        <v>28.30188679245283</v>
      </c>
      <c r="G9" s="18"/>
    </row>
    <row r="10" spans="1:7" s="21" customFormat="1" ht="48.75" customHeight="1">
      <c r="A10" s="13" t="s">
        <v>16</v>
      </c>
      <c r="B10" s="14">
        <f>2!N7</f>
        <v>17834</v>
      </c>
      <c r="C10" s="15">
        <f>B10-E10</f>
        <v>10024</v>
      </c>
      <c r="D10" s="16">
        <f>C10/B10*100</f>
        <v>56.20724458898733</v>
      </c>
      <c r="E10" s="15">
        <v>7810</v>
      </c>
      <c r="F10" s="17">
        <f>E10/B10*100</f>
        <v>43.79275541101267</v>
      </c>
      <c r="G10" s="18"/>
    </row>
    <row r="11" spans="1:7" s="21" customFormat="1" ht="27" customHeight="1">
      <c r="A11" s="73" t="s">
        <v>55</v>
      </c>
      <c r="B11" s="74"/>
      <c r="C11" s="74"/>
      <c r="D11" s="74"/>
      <c r="E11" s="74"/>
      <c r="F11" s="75"/>
      <c r="G11" s="18"/>
    </row>
    <row r="12" spans="1:7" s="21" customFormat="1" ht="48.75" customHeight="1">
      <c r="A12" s="5" t="s">
        <v>10</v>
      </c>
      <c r="B12" s="6" t="s">
        <v>11</v>
      </c>
      <c r="C12" s="7" t="s">
        <v>2</v>
      </c>
      <c r="D12" s="8" t="s">
        <v>12</v>
      </c>
      <c r="E12" s="7" t="s">
        <v>0</v>
      </c>
      <c r="F12" s="9" t="s">
        <v>13</v>
      </c>
      <c r="G12" s="18"/>
    </row>
    <row r="13" spans="1:8" ht="48.75" customHeight="1">
      <c r="A13" s="22" t="s">
        <v>21</v>
      </c>
      <c r="B13" s="23">
        <f>2!Q7</f>
        <v>24212</v>
      </c>
      <c r="C13" s="23">
        <f>B13-E13</f>
        <v>13540</v>
      </c>
      <c r="D13" s="24">
        <f>C13/B13*100</f>
        <v>55.92268296712374</v>
      </c>
      <c r="E13" s="23">
        <v>10672</v>
      </c>
      <c r="F13" s="25">
        <f>E13/B13*100</f>
        <v>44.07731703287626</v>
      </c>
      <c r="G13" s="18"/>
      <c r="H13" s="21"/>
    </row>
    <row r="14" spans="1:7" ht="48.75" customHeight="1">
      <c r="A14" s="22" t="s">
        <v>17</v>
      </c>
      <c r="B14" s="23">
        <f>2!T7</f>
        <v>21617</v>
      </c>
      <c r="C14" s="23">
        <f>B14-E14</f>
        <v>12567</v>
      </c>
      <c r="D14" s="24">
        <f>C14/B14*100</f>
        <v>58.13480131378083</v>
      </c>
      <c r="E14" s="23">
        <v>9050</v>
      </c>
      <c r="F14" s="25">
        <f>E14/B14*100</f>
        <v>41.86519868621918</v>
      </c>
      <c r="G14" s="18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4"/>
  <sheetViews>
    <sheetView tabSelected="1" view="pageBreakPreview" zoomScaleNormal="85" zoomScaleSheetLayoutView="100" zoomScalePageLayoutView="0" workbookViewId="0" topLeftCell="A14">
      <selection activeCell="M37" sqref="M37"/>
    </sheetView>
  </sheetViews>
  <sheetFormatPr defaultColWidth="9.140625" defaultRowHeight="15"/>
  <cols>
    <col min="1" max="1" width="19.57421875" style="61" customWidth="1"/>
    <col min="2" max="2" width="9.7109375" style="62" customWidth="1"/>
    <col min="3" max="3" width="8.28125" style="64" customWidth="1"/>
    <col min="4" max="4" width="6.8515625" style="64" customWidth="1"/>
    <col min="5" max="5" width="7.8515625" style="64" customWidth="1"/>
    <col min="6" max="6" width="8.00390625" style="64" customWidth="1"/>
    <col min="7" max="7" width="6.8515625" style="64" customWidth="1"/>
    <col min="8" max="9" width="7.8515625" style="64" customWidth="1"/>
    <col min="10" max="10" width="6.7109375" style="64" customWidth="1"/>
    <col min="11" max="11" width="8.140625" style="64" customWidth="1"/>
    <col min="12" max="12" width="8.421875" style="64" customWidth="1"/>
    <col min="13" max="13" width="7.00390625" style="64" customWidth="1"/>
    <col min="14" max="14" width="9.57421875" style="64" customWidth="1"/>
    <col min="15" max="15" width="8.00390625" style="64" customWidth="1"/>
    <col min="16" max="16" width="6.421875" style="64" customWidth="1"/>
    <col min="17" max="17" width="8.140625" style="64" customWidth="1"/>
    <col min="18" max="18" width="8.7109375" style="64" customWidth="1"/>
    <col min="19" max="19" width="7.00390625" style="64" customWidth="1"/>
    <col min="20" max="20" width="8.140625" style="64" customWidth="1"/>
    <col min="21" max="21" width="7.7109375" style="64" customWidth="1"/>
    <col min="22" max="22" width="6.57421875" style="66" customWidth="1"/>
    <col min="23" max="179" width="9.140625" style="66" customWidth="1"/>
    <col min="180" max="180" width="15.28125" style="66" customWidth="1"/>
    <col min="181" max="181" width="8.7109375" style="66" customWidth="1"/>
    <col min="182" max="182" width="8.28125" style="66" customWidth="1"/>
    <col min="183" max="183" width="6.140625" style="66" customWidth="1"/>
    <col min="184" max="184" width="8.28125" style="66" customWidth="1"/>
    <col min="185" max="185" width="8.57421875" style="66" customWidth="1"/>
    <col min="186" max="186" width="6.421875" style="66" customWidth="1"/>
    <col min="187" max="187" width="8.28125" style="66" customWidth="1"/>
    <col min="188" max="188" width="8.57421875" style="66" customWidth="1"/>
    <col min="189" max="189" width="6.00390625" style="66" customWidth="1"/>
    <col min="190" max="190" width="7.140625" style="66" customWidth="1"/>
    <col min="191" max="191" width="7.00390625" style="66" customWidth="1"/>
    <col min="192" max="192" width="6.28125" style="66" customWidth="1"/>
    <col min="193" max="193" width="7.57421875" style="66" customWidth="1"/>
    <col min="194" max="194" width="7.00390625" style="66" customWidth="1"/>
    <col min="195" max="195" width="6.421875" style="66" customWidth="1"/>
    <col min="196" max="196" width="7.140625" style="66" customWidth="1"/>
    <col min="197" max="197" width="7.28125" style="66" customWidth="1"/>
    <col min="198" max="198" width="6.7109375" style="66" customWidth="1"/>
    <col min="199" max="199" width="8.7109375" style="66" customWidth="1"/>
    <col min="200" max="200" width="8.57421875" style="66" customWidth="1"/>
    <col min="201" max="201" width="6.57421875" style="66" customWidth="1"/>
    <col min="202" max="202" width="9.00390625" style="66" customWidth="1"/>
    <col min="203" max="203" width="8.28125" style="66" customWidth="1"/>
    <col min="204" max="204" width="6.00390625" style="66" customWidth="1"/>
    <col min="205" max="205" width="8.28125" style="66" customWidth="1"/>
    <col min="206" max="206" width="8.8515625" style="66" customWidth="1"/>
    <col min="207" max="207" width="6.421875" style="66" customWidth="1"/>
    <col min="208" max="208" width="8.421875" style="66" customWidth="1"/>
    <col min="209" max="209" width="8.28125" style="66" customWidth="1"/>
    <col min="210" max="210" width="6.28125" style="66" customWidth="1"/>
    <col min="211" max="211" width="8.421875" style="66" customWidth="1"/>
    <col min="212" max="212" width="8.28125" style="66" customWidth="1"/>
    <col min="213" max="213" width="6.140625" style="66" customWidth="1"/>
    <col min="214" max="214" width="8.57421875" style="66" customWidth="1"/>
    <col min="215" max="215" width="8.421875" style="66" customWidth="1"/>
    <col min="216" max="216" width="6.28125" style="66" customWidth="1"/>
    <col min="217" max="16384" width="9.140625" style="66" customWidth="1"/>
  </cols>
  <sheetData>
    <row r="1" spans="1:22" s="26" customFormat="1" ht="30" customHeight="1">
      <c r="A1" s="80" t="s">
        <v>53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s="26" customFormat="1" ht="19.5" customHeight="1">
      <c r="A2" s="88" t="s">
        <v>56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s="26" customFormat="1" ht="17.25" customHeight="1">
      <c r="A3" s="27"/>
      <c r="B3" s="28"/>
      <c r="C3" s="29"/>
      <c r="D3" s="29"/>
      <c r="E3" s="29"/>
      <c r="F3" s="29"/>
      <c r="G3" s="29"/>
      <c r="H3" s="29"/>
      <c r="I3" s="29"/>
      <c r="J3" s="30"/>
      <c r="K3" s="30"/>
      <c r="L3" s="29"/>
      <c r="M3" s="29"/>
      <c r="N3" s="31"/>
      <c r="O3" s="29"/>
      <c r="P3" s="29"/>
      <c r="Q3" s="29"/>
      <c r="R3" s="32"/>
      <c r="S3" s="32"/>
      <c r="T3" s="32"/>
      <c r="U3" s="79" t="s">
        <v>52</v>
      </c>
      <c r="V3" s="79"/>
    </row>
    <row r="4" spans="1:22" s="33" customFormat="1" ht="79.5" customHeight="1">
      <c r="A4" s="81"/>
      <c r="B4" s="76" t="s">
        <v>3</v>
      </c>
      <c r="C4" s="77"/>
      <c r="D4" s="78"/>
      <c r="E4" s="76" t="s">
        <v>22</v>
      </c>
      <c r="F4" s="77"/>
      <c r="G4" s="78"/>
      <c r="H4" s="76" t="s">
        <v>4</v>
      </c>
      <c r="I4" s="77"/>
      <c r="J4" s="78"/>
      <c r="K4" s="76" t="s">
        <v>5</v>
      </c>
      <c r="L4" s="77"/>
      <c r="M4" s="78"/>
      <c r="N4" s="76" t="s">
        <v>8</v>
      </c>
      <c r="O4" s="77"/>
      <c r="P4" s="78"/>
      <c r="Q4" s="85" t="s">
        <v>6</v>
      </c>
      <c r="R4" s="86"/>
      <c r="S4" s="87"/>
      <c r="T4" s="82" t="s">
        <v>50</v>
      </c>
      <c r="U4" s="83"/>
      <c r="V4" s="84"/>
    </row>
    <row r="5" spans="1:23" s="38" customFormat="1" ht="33.75" customHeight="1">
      <c r="A5" s="81"/>
      <c r="B5" s="34" t="s">
        <v>7</v>
      </c>
      <c r="C5" s="35" t="s">
        <v>18</v>
      </c>
      <c r="D5" s="35" t="s">
        <v>19</v>
      </c>
      <c r="E5" s="36" t="s">
        <v>7</v>
      </c>
      <c r="F5" s="35" t="s">
        <v>18</v>
      </c>
      <c r="G5" s="35" t="s">
        <v>19</v>
      </c>
      <c r="H5" s="36" t="s">
        <v>7</v>
      </c>
      <c r="I5" s="35" t="s">
        <v>18</v>
      </c>
      <c r="J5" s="35" t="s">
        <v>19</v>
      </c>
      <c r="K5" s="36" t="s">
        <v>7</v>
      </c>
      <c r="L5" s="35" t="s">
        <v>18</v>
      </c>
      <c r="M5" s="35" t="s">
        <v>19</v>
      </c>
      <c r="N5" s="36" t="s">
        <v>7</v>
      </c>
      <c r="O5" s="35" t="s">
        <v>18</v>
      </c>
      <c r="P5" s="35" t="s">
        <v>19</v>
      </c>
      <c r="Q5" s="36" t="s">
        <v>7</v>
      </c>
      <c r="R5" s="35" t="s">
        <v>18</v>
      </c>
      <c r="S5" s="35" t="s">
        <v>19</v>
      </c>
      <c r="T5" s="36" t="s">
        <v>7</v>
      </c>
      <c r="U5" s="35" t="s">
        <v>18</v>
      </c>
      <c r="V5" s="35" t="s">
        <v>19</v>
      </c>
      <c r="W5" s="37"/>
    </row>
    <row r="6" spans="1:22" s="41" customFormat="1" ht="9.75" customHeight="1">
      <c r="A6" s="39" t="s">
        <v>1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</row>
    <row r="7" spans="1:30" s="70" customFormat="1" ht="30" customHeight="1">
      <c r="A7" s="42" t="s">
        <v>51</v>
      </c>
      <c r="B7" s="43">
        <f>SUM(B8:B33)</f>
        <v>26423</v>
      </c>
      <c r="C7" s="44">
        <f>100-D7</f>
        <v>55.00889376679408</v>
      </c>
      <c r="D7" s="44">
        <v>44.99110623320592</v>
      </c>
      <c r="E7" s="45">
        <f>SUM(E8:E33)</f>
        <v>2447</v>
      </c>
      <c r="F7" s="44">
        <f>100-G7</f>
        <v>52.104617899468735</v>
      </c>
      <c r="G7" s="44">
        <v>47.895382100531265</v>
      </c>
      <c r="H7" s="45">
        <f>SUM(H8:H33)</f>
        <v>863</v>
      </c>
      <c r="I7" s="44">
        <f>100-J7</f>
        <v>69.64078794901506</v>
      </c>
      <c r="J7" s="44">
        <v>30.359212050984937</v>
      </c>
      <c r="K7" s="45">
        <f>SUM(K8:K33)</f>
        <v>265</v>
      </c>
      <c r="L7" s="44">
        <f>100-M7</f>
        <v>71.69811320754717</v>
      </c>
      <c r="M7" s="44">
        <v>28.30188679245283</v>
      </c>
      <c r="N7" s="45">
        <f>SUM(N8:N33)</f>
        <v>17834</v>
      </c>
      <c r="O7" s="44">
        <f>100-P7</f>
        <v>56.20724458898733</v>
      </c>
      <c r="P7" s="44">
        <v>43.79275541101267</v>
      </c>
      <c r="Q7" s="45">
        <f>SUM(Q8:Q33)</f>
        <v>24212</v>
      </c>
      <c r="R7" s="44">
        <f>100-S7</f>
        <v>55.92268296712374</v>
      </c>
      <c r="S7" s="44">
        <v>44.07731703287626</v>
      </c>
      <c r="T7" s="45">
        <f>SUM(T8:T33)</f>
        <v>21617</v>
      </c>
      <c r="U7" s="44">
        <f>100-V7</f>
        <v>58.13480131378082</v>
      </c>
      <c r="V7" s="44">
        <v>41.86519868621918</v>
      </c>
      <c r="X7" s="67"/>
      <c r="AD7" s="67"/>
    </row>
    <row r="8" spans="1:30" s="51" customFormat="1" ht="18.75" customHeight="1">
      <c r="A8" s="46" t="s">
        <v>24</v>
      </c>
      <c r="B8" s="47">
        <v>1023</v>
      </c>
      <c r="C8" s="44">
        <f aca="true" t="shared" si="0" ref="C8:C33">100-D8</f>
        <v>59.04203323558162</v>
      </c>
      <c r="D8" s="44">
        <v>40.95796676441838</v>
      </c>
      <c r="E8" s="48">
        <v>33</v>
      </c>
      <c r="F8" s="44">
        <f aca="true" t="shared" si="1" ref="F8:F33">100-G8</f>
        <v>63.63636363636363</v>
      </c>
      <c r="G8" s="44">
        <v>36.36363636363637</v>
      </c>
      <c r="H8" s="48">
        <v>52</v>
      </c>
      <c r="I8" s="49">
        <f aca="true" t="shared" si="2" ref="I8:I33">100-J8</f>
        <v>92.3076923076923</v>
      </c>
      <c r="J8" s="49">
        <v>7.6923076923076925</v>
      </c>
      <c r="K8" s="48">
        <v>36</v>
      </c>
      <c r="L8" s="49">
        <f aca="true" t="shared" si="3" ref="L8:L33">100-M8</f>
        <v>94.44444444444444</v>
      </c>
      <c r="M8" s="44">
        <v>5.555555555555555</v>
      </c>
      <c r="N8" s="50">
        <v>922</v>
      </c>
      <c r="O8" s="44">
        <f aca="true" t="shared" si="4" ref="O8:O33">100-P8</f>
        <v>59.32754880694143</v>
      </c>
      <c r="P8" s="44">
        <v>40.67245119305857</v>
      </c>
      <c r="Q8" s="50">
        <v>956</v>
      </c>
      <c r="R8" s="49">
        <f aca="true" t="shared" si="5" ref="R8:R33">100-S8</f>
        <v>59.93723849372385</v>
      </c>
      <c r="S8" s="49">
        <v>40.06276150627615</v>
      </c>
      <c r="T8" s="48">
        <v>839</v>
      </c>
      <c r="U8" s="49">
        <f aca="true" t="shared" si="6" ref="U8:U33">100-V8</f>
        <v>64.00476758045292</v>
      </c>
      <c r="V8" s="49">
        <v>35.99523241954708</v>
      </c>
      <c r="X8" s="67"/>
      <c r="AB8" s="70"/>
      <c r="AC8" s="70"/>
      <c r="AD8" s="67"/>
    </row>
    <row r="9" spans="1:30" s="51" customFormat="1" ht="18.75" customHeight="1">
      <c r="A9" s="52" t="s">
        <v>25</v>
      </c>
      <c r="B9" s="47">
        <v>1453</v>
      </c>
      <c r="C9" s="44">
        <f t="shared" si="0"/>
        <v>43.977976600137644</v>
      </c>
      <c r="D9" s="44">
        <v>56.022023399862356</v>
      </c>
      <c r="E9" s="48">
        <v>91</v>
      </c>
      <c r="F9" s="44">
        <f t="shared" si="1"/>
        <v>50.54945054945055</v>
      </c>
      <c r="G9" s="44">
        <v>49.45054945054945</v>
      </c>
      <c r="H9" s="48">
        <v>66</v>
      </c>
      <c r="I9" s="49">
        <f t="shared" si="2"/>
        <v>39.39393939393939</v>
      </c>
      <c r="J9" s="49">
        <v>60.60606060606061</v>
      </c>
      <c r="K9" s="48">
        <v>0</v>
      </c>
      <c r="L9" s="49" t="s">
        <v>57</v>
      </c>
      <c r="M9" s="44" t="s">
        <v>57</v>
      </c>
      <c r="N9" s="50">
        <v>997</v>
      </c>
      <c r="O9" s="44">
        <f t="shared" si="4"/>
        <v>43.63089267803411</v>
      </c>
      <c r="P9" s="44">
        <v>56.36910732196589</v>
      </c>
      <c r="Q9" s="50">
        <v>1330</v>
      </c>
      <c r="R9" s="49">
        <f t="shared" si="5"/>
        <v>44.51127819548872</v>
      </c>
      <c r="S9" s="49">
        <v>55.48872180451128</v>
      </c>
      <c r="T9" s="48">
        <v>1084</v>
      </c>
      <c r="U9" s="49">
        <f t="shared" si="6"/>
        <v>47.87822878228782</v>
      </c>
      <c r="V9" s="49">
        <v>52.12177121771218</v>
      </c>
      <c r="X9" s="67"/>
      <c r="AB9" s="70"/>
      <c r="AC9" s="70"/>
      <c r="AD9" s="67"/>
    </row>
    <row r="10" spans="1:30" s="51" customFormat="1" ht="18.75" customHeight="1">
      <c r="A10" s="52" t="s">
        <v>26</v>
      </c>
      <c r="B10" s="47">
        <v>1444</v>
      </c>
      <c r="C10" s="44">
        <f t="shared" si="0"/>
        <v>60.80332409972299</v>
      </c>
      <c r="D10" s="44">
        <v>39.19667590027701</v>
      </c>
      <c r="E10" s="48">
        <v>64</v>
      </c>
      <c r="F10" s="44">
        <f t="shared" si="1"/>
        <v>48.4375</v>
      </c>
      <c r="G10" s="44">
        <v>51.5625</v>
      </c>
      <c r="H10" s="48">
        <v>33</v>
      </c>
      <c r="I10" s="49">
        <f t="shared" si="2"/>
        <v>60.60606060606061</v>
      </c>
      <c r="J10" s="49">
        <v>39.39393939393939</v>
      </c>
      <c r="K10" s="48">
        <v>9</v>
      </c>
      <c r="L10" s="49">
        <f t="shared" si="3"/>
        <v>100</v>
      </c>
      <c r="M10" s="44">
        <v>0</v>
      </c>
      <c r="N10" s="50">
        <v>486</v>
      </c>
      <c r="O10" s="44">
        <f t="shared" si="4"/>
        <v>64.40329218106996</v>
      </c>
      <c r="P10" s="44">
        <v>35.59670781893004</v>
      </c>
      <c r="Q10" s="50">
        <v>1367</v>
      </c>
      <c r="R10" s="49">
        <f t="shared" si="5"/>
        <v>61.66788588149232</v>
      </c>
      <c r="S10" s="49">
        <v>38.33211411850768</v>
      </c>
      <c r="T10" s="48">
        <v>1286</v>
      </c>
      <c r="U10" s="49">
        <f t="shared" si="6"/>
        <v>62.363919129082426</v>
      </c>
      <c r="V10" s="49">
        <v>37.636080870917574</v>
      </c>
      <c r="X10" s="67"/>
      <c r="AB10" s="70"/>
      <c r="AC10" s="70"/>
      <c r="AD10" s="67"/>
    </row>
    <row r="11" spans="1:30" s="51" customFormat="1" ht="18.75" customHeight="1">
      <c r="A11" s="52" t="s">
        <v>27</v>
      </c>
      <c r="B11" s="47">
        <v>376</v>
      </c>
      <c r="C11" s="44">
        <f t="shared" si="0"/>
        <v>51.59574468085106</v>
      </c>
      <c r="D11" s="44">
        <v>48.40425531914894</v>
      </c>
      <c r="E11" s="48">
        <v>55</v>
      </c>
      <c r="F11" s="44">
        <f t="shared" si="1"/>
        <v>52.72727272727273</v>
      </c>
      <c r="G11" s="44">
        <v>47.27272727272727</v>
      </c>
      <c r="H11" s="48">
        <v>28</v>
      </c>
      <c r="I11" s="49">
        <f t="shared" si="2"/>
        <v>82.14285714285714</v>
      </c>
      <c r="J11" s="49">
        <v>17.857142857142858</v>
      </c>
      <c r="K11" s="48">
        <v>16</v>
      </c>
      <c r="L11" s="49">
        <f t="shared" si="3"/>
        <v>43.75</v>
      </c>
      <c r="M11" s="44">
        <v>56.25</v>
      </c>
      <c r="N11" s="50">
        <v>338</v>
      </c>
      <c r="O11" s="44">
        <f t="shared" si="4"/>
        <v>50.29585798816568</v>
      </c>
      <c r="P11" s="44">
        <v>49.70414201183432</v>
      </c>
      <c r="Q11" s="50">
        <v>332</v>
      </c>
      <c r="R11" s="49">
        <f t="shared" si="5"/>
        <v>52.40963855421687</v>
      </c>
      <c r="S11" s="49">
        <v>47.59036144578313</v>
      </c>
      <c r="T11" s="48">
        <v>283</v>
      </c>
      <c r="U11" s="49">
        <f t="shared" si="6"/>
        <v>53.35689045936396</v>
      </c>
      <c r="V11" s="49">
        <v>46.64310954063604</v>
      </c>
      <c r="X11" s="67"/>
      <c r="AB11" s="70"/>
      <c r="AC11" s="70"/>
      <c r="AD11" s="67"/>
    </row>
    <row r="12" spans="1:30" s="51" customFormat="1" ht="18.75" customHeight="1">
      <c r="A12" s="53" t="s">
        <v>28</v>
      </c>
      <c r="B12" s="47">
        <v>657</v>
      </c>
      <c r="C12" s="44">
        <f t="shared" si="0"/>
        <v>54.18569254185693</v>
      </c>
      <c r="D12" s="44">
        <v>45.81430745814307</v>
      </c>
      <c r="E12" s="48">
        <v>43</v>
      </c>
      <c r="F12" s="44">
        <f t="shared" si="1"/>
        <v>46.51162790697675</v>
      </c>
      <c r="G12" s="44">
        <v>53.48837209302325</v>
      </c>
      <c r="H12" s="48">
        <v>3</v>
      </c>
      <c r="I12" s="49">
        <f t="shared" si="2"/>
        <v>0</v>
      </c>
      <c r="J12" s="49">
        <v>100</v>
      </c>
      <c r="K12" s="48">
        <v>0</v>
      </c>
      <c r="L12" s="49" t="s">
        <v>57</v>
      </c>
      <c r="M12" s="44" t="s">
        <v>57</v>
      </c>
      <c r="N12" s="50">
        <v>555</v>
      </c>
      <c r="O12" s="44">
        <f t="shared" si="4"/>
        <v>56.57657657657658</v>
      </c>
      <c r="P12" s="44">
        <v>43.42342342342342</v>
      </c>
      <c r="Q12" s="50">
        <v>603</v>
      </c>
      <c r="R12" s="49">
        <f t="shared" si="5"/>
        <v>55.72139303482587</v>
      </c>
      <c r="S12" s="49">
        <v>44.27860696517413</v>
      </c>
      <c r="T12" s="48">
        <v>556</v>
      </c>
      <c r="U12" s="49">
        <f t="shared" si="6"/>
        <v>57.913669064748206</v>
      </c>
      <c r="V12" s="49">
        <v>42.086330935251794</v>
      </c>
      <c r="X12" s="67"/>
      <c r="AB12" s="70"/>
      <c r="AC12" s="70"/>
      <c r="AD12" s="67"/>
    </row>
    <row r="13" spans="1:30" s="51" customFormat="1" ht="18.75" customHeight="1">
      <c r="A13" s="52" t="s">
        <v>29</v>
      </c>
      <c r="B13" s="47">
        <v>978</v>
      </c>
      <c r="C13" s="44">
        <f t="shared" si="0"/>
        <v>61.65644171779141</v>
      </c>
      <c r="D13" s="44">
        <v>38.34355828220859</v>
      </c>
      <c r="E13" s="48">
        <v>91</v>
      </c>
      <c r="F13" s="44">
        <f t="shared" si="1"/>
        <v>47.25274725274725</v>
      </c>
      <c r="G13" s="44">
        <v>52.74725274725275</v>
      </c>
      <c r="H13" s="48">
        <v>0</v>
      </c>
      <c r="I13" s="49" t="s">
        <v>57</v>
      </c>
      <c r="J13" s="44" t="s">
        <v>57</v>
      </c>
      <c r="K13" s="48">
        <v>23</v>
      </c>
      <c r="L13" s="49">
        <f t="shared" si="3"/>
        <v>95.65217391304348</v>
      </c>
      <c r="M13" s="44">
        <v>4.3478260869565215</v>
      </c>
      <c r="N13" s="50">
        <v>547</v>
      </c>
      <c r="O13" s="44">
        <f t="shared" si="4"/>
        <v>62.888482632541134</v>
      </c>
      <c r="P13" s="44">
        <v>37.111517367458866</v>
      </c>
      <c r="Q13" s="50">
        <v>919</v>
      </c>
      <c r="R13" s="49">
        <f t="shared" si="5"/>
        <v>61.806311207834604</v>
      </c>
      <c r="S13" s="49">
        <v>38.193688792165396</v>
      </c>
      <c r="T13" s="48">
        <v>820</v>
      </c>
      <c r="U13" s="49">
        <f t="shared" si="6"/>
        <v>63.048780487804876</v>
      </c>
      <c r="V13" s="49">
        <v>36.951219512195124</v>
      </c>
      <c r="X13" s="67"/>
      <c r="AB13" s="70"/>
      <c r="AC13" s="70"/>
      <c r="AD13" s="67"/>
    </row>
    <row r="14" spans="1:30" s="51" customFormat="1" ht="18.75" customHeight="1">
      <c r="A14" s="52" t="s">
        <v>30</v>
      </c>
      <c r="B14" s="47">
        <v>1066</v>
      </c>
      <c r="C14" s="44">
        <f t="shared" si="0"/>
        <v>57.59849906191369</v>
      </c>
      <c r="D14" s="44">
        <v>42.40150093808631</v>
      </c>
      <c r="E14" s="48">
        <v>74</v>
      </c>
      <c r="F14" s="44">
        <f t="shared" si="1"/>
        <v>47.297297297297305</v>
      </c>
      <c r="G14" s="44">
        <v>52.702702702702695</v>
      </c>
      <c r="H14" s="48">
        <v>52</v>
      </c>
      <c r="I14" s="49">
        <f t="shared" si="2"/>
        <v>67.3076923076923</v>
      </c>
      <c r="J14" s="49">
        <v>32.69230769230769</v>
      </c>
      <c r="K14" s="48">
        <v>16</v>
      </c>
      <c r="L14" s="49">
        <f t="shared" si="3"/>
        <v>18.75</v>
      </c>
      <c r="M14" s="44">
        <v>81.25</v>
      </c>
      <c r="N14" s="50">
        <v>827</v>
      </c>
      <c r="O14" s="44">
        <f t="shared" si="4"/>
        <v>62.273276904474</v>
      </c>
      <c r="P14" s="44">
        <v>37.726723095526</v>
      </c>
      <c r="Q14" s="50">
        <v>1016</v>
      </c>
      <c r="R14" s="49">
        <f t="shared" si="5"/>
        <v>58.07086614173229</v>
      </c>
      <c r="S14" s="49">
        <v>41.92913385826771</v>
      </c>
      <c r="T14" s="48">
        <v>914</v>
      </c>
      <c r="U14" s="49">
        <f t="shared" si="6"/>
        <v>59.62800875273523</v>
      </c>
      <c r="V14" s="49">
        <v>40.37199124726477</v>
      </c>
      <c r="X14" s="67"/>
      <c r="AB14" s="70"/>
      <c r="AC14" s="70"/>
      <c r="AD14" s="67"/>
    </row>
    <row r="15" spans="1:30" s="51" customFormat="1" ht="18.75" customHeight="1">
      <c r="A15" s="52" t="s">
        <v>31</v>
      </c>
      <c r="B15" s="47">
        <v>1240</v>
      </c>
      <c r="C15" s="44">
        <f t="shared" si="0"/>
        <v>64.35483870967742</v>
      </c>
      <c r="D15" s="44">
        <v>35.64516129032258</v>
      </c>
      <c r="E15" s="48">
        <v>66</v>
      </c>
      <c r="F15" s="44">
        <f t="shared" si="1"/>
        <v>53.03030303030303</v>
      </c>
      <c r="G15" s="44">
        <v>46.96969696969697</v>
      </c>
      <c r="H15" s="48">
        <v>111</v>
      </c>
      <c r="I15" s="49">
        <f t="shared" si="2"/>
        <v>89.1891891891892</v>
      </c>
      <c r="J15" s="49">
        <v>10.81081081081081</v>
      </c>
      <c r="K15" s="48">
        <v>13</v>
      </c>
      <c r="L15" s="49">
        <f t="shared" si="3"/>
        <v>69.23076923076923</v>
      </c>
      <c r="M15" s="44">
        <v>30.76923076923077</v>
      </c>
      <c r="N15" s="50">
        <v>761</v>
      </c>
      <c r="O15" s="44">
        <f t="shared" si="4"/>
        <v>71.61629434954008</v>
      </c>
      <c r="P15" s="44">
        <v>28.383705650459923</v>
      </c>
      <c r="Q15" s="50">
        <v>1142</v>
      </c>
      <c r="R15" s="49">
        <f t="shared" si="5"/>
        <v>65.67425569176882</v>
      </c>
      <c r="S15" s="49">
        <v>34.32574430823117</v>
      </c>
      <c r="T15" s="48">
        <v>1056</v>
      </c>
      <c r="U15" s="49">
        <f t="shared" si="6"/>
        <v>67.80303030303031</v>
      </c>
      <c r="V15" s="49">
        <v>32.196969696969695</v>
      </c>
      <c r="X15" s="67"/>
      <c r="AB15" s="70"/>
      <c r="AC15" s="70"/>
      <c r="AD15" s="67"/>
    </row>
    <row r="16" spans="1:30" s="51" customFormat="1" ht="18.75" customHeight="1">
      <c r="A16" s="52" t="s">
        <v>32</v>
      </c>
      <c r="B16" s="47">
        <v>509</v>
      </c>
      <c r="C16" s="44">
        <f t="shared" si="0"/>
        <v>57.36738703339882</v>
      </c>
      <c r="D16" s="44">
        <v>42.63261296660118</v>
      </c>
      <c r="E16" s="48">
        <v>43</v>
      </c>
      <c r="F16" s="44">
        <f t="shared" si="1"/>
        <v>60.46511627906977</v>
      </c>
      <c r="G16" s="44">
        <v>39.53488372093023</v>
      </c>
      <c r="H16" s="48">
        <v>22</v>
      </c>
      <c r="I16" s="49">
        <f t="shared" si="2"/>
        <v>40.90909090909091</v>
      </c>
      <c r="J16" s="49">
        <v>59.09090909090909</v>
      </c>
      <c r="K16" s="48">
        <v>7</v>
      </c>
      <c r="L16" s="49">
        <f t="shared" si="3"/>
        <v>100</v>
      </c>
      <c r="M16" s="44">
        <v>0</v>
      </c>
      <c r="N16" s="50">
        <v>428</v>
      </c>
      <c r="O16" s="44">
        <f t="shared" si="4"/>
        <v>61.68224299065421</v>
      </c>
      <c r="P16" s="44">
        <v>38.31775700934579</v>
      </c>
      <c r="Q16" s="50">
        <v>451</v>
      </c>
      <c r="R16" s="49">
        <f t="shared" si="5"/>
        <v>58.53658536585366</v>
      </c>
      <c r="S16" s="49">
        <v>41.46341463414634</v>
      </c>
      <c r="T16" s="48">
        <v>392</v>
      </c>
      <c r="U16" s="49">
        <f t="shared" si="6"/>
        <v>63.52040816326531</v>
      </c>
      <c r="V16" s="49">
        <v>36.47959183673469</v>
      </c>
      <c r="X16" s="67"/>
      <c r="AB16" s="70"/>
      <c r="AC16" s="70"/>
      <c r="AD16" s="67"/>
    </row>
    <row r="17" spans="1:30" s="51" customFormat="1" ht="18.75" customHeight="1">
      <c r="A17" s="52" t="s">
        <v>33</v>
      </c>
      <c r="B17" s="47">
        <v>445</v>
      </c>
      <c r="C17" s="44">
        <f t="shared" si="0"/>
        <v>52.359550561797754</v>
      </c>
      <c r="D17" s="44">
        <v>47.640449438202246</v>
      </c>
      <c r="E17" s="48">
        <v>49</v>
      </c>
      <c r="F17" s="44">
        <f t="shared" si="1"/>
        <v>36.73469387755102</v>
      </c>
      <c r="G17" s="44">
        <v>63.26530612244898</v>
      </c>
      <c r="H17" s="48">
        <v>23</v>
      </c>
      <c r="I17" s="49">
        <f t="shared" si="2"/>
        <v>52.17391304347826</v>
      </c>
      <c r="J17" s="49">
        <v>47.82608695652174</v>
      </c>
      <c r="K17" s="48">
        <v>16</v>
      </c>
      <c r="L17" s="49">
        <f t="shared" si="3"/>
        <v>68.75</v>
      </c>
      <c r="M17" s="44">
        <v>31.25</v>
      </c>
      <c r="N17" s="50">
        <v>438</v>
      </c>
      <c r="O17" s="44">
        <f t="shared" si="4"/>
        <v>52.73972602739726</v>
      </c>
      <c r="P17" s="44">
        <v>47.26027397260274</v>
      </c>
      <c r="Q17" s="50">
        <v>413</v>
      </c>
      <c r="R17" s="49">
        <f t="shared" si="5"/>
        <v>53.753026634382564</v>
      </c>
      <c r="S17" s="49">
        <v>46.246973365617436</v>
      </c>
      <c r="T17" s="48">
        <v>352</v>
      </c>
      <c r="U17" s="49">
        <f t="shared" si="6"/>
        <v>55.68181818181818</v>
      </c>
      <c r="V17" s="49">
        <v>44.31818181818182</v>
      </c>
      <c r="X17" s="67"/>
      <c r="AB17" s="70"/>
      <c r="AC17" s="70"/>
      <c r="AD17" s="67"/>
    </row>
    <row r="18" spans="1:30" s="51" customFormat="1" ht="18.75" customHeight="1">
      <c r="A18" s="52" t="s">
        <v>34</v>
      </c>
      <c r="B18" s="47">
        <v>847</v>
      </c>
      <c r="C18" s="44">
        <f t="shared" si="0"/>
        <v>53.60094451003542</v>
      </c>
      <c r="D18" s="44">
        <v>46.39905548996458</v>
      </c>
      <c r="E18" s="48">
        <v>59</v>
      </c>
      <c r="F18" s="44">
        <f t="shared" si="1"/>
        <v>33.89830508474576</v>
      </c>
      <c r="G18" s="44">
        <v>66.10169491525424</v>
      </c>
      <c r="H18" s="48">
        <v>2</v>
      </c>
      <c r="I18" s="49">
        <f t="shared" si="2"/>
        <v>50</v>
      </c>
      <c r="J18" s="49">
        <v>50</v>
      </c>
      <c r="K18" s="48">
        <v>14</v>
      </c>
      <c r="L18" s="49">
        <f t="shared" si="3"/>
        <v>14.285714285714292</v>
      </c>
      <c r="M18" s="44">
        <v>85.71428571428571</v>
      </c>
      <c r="N18" s="50">
        <v>560</v>
      </c>
      <c r="O18" s="44">
        <f t="shared" si="4"/>
        <v>55.892857142857146</v>
      </c>
      <c r="P18" s="44">
        <v>44.107142857142854</v>
      </c>
      <c r="Q18" s="50">
        <v>769</v>
      </c>
      <c r="R18" s="49">
        <f t="shared" si="5"/>
        <v>54.74642392717816</v>
      </c>
      <c r="S18" s="49">
        <v>45.25357607282184</v>
      </c>
      <c r="T18" s="48">
        <v>662</v>
      </c>
      <c r="U18" s="49">
        <f t="shared" si="6"/>
        <v>57.85498489425982</v>
      </c>
      <c r="V18" s="49">
        <v>42.14501510574018</v>
      </c>
      <c r="X18" s="67"/>
      <c r="AB18" s="70"/>
      <c r="AC18" s="70"/>
      <c r="AD18" s="67"/>
    </row>
    <row r="19" spans="1:30" s="51" customFormat="1" ht="18.75" customHeight="1">
      <c r="A19" s="52" t="s">
        <v>35</v>
      </c>
      <c r="B19" s="47">
        <v>1102</v>
      </c>
      <c r="C19" s="44">
        <f t="shared" si="0"/>
        <v>64.51905626134301</v>
      </c>
      <c r="D19" s="44">
        <v>35.48094373865699</v>
      </c>
      <c r="E19" s="48">
        <v>48</v>
      </c>
      <c r="F19" s="44">
        <f t="shared" si="1"/>
        <v>64.58333333333333</v>
      </c>
      <c r="G19" s="44">
        <v>35.41666666666667</v>
      </c>
      <c r="H19" s="48">
        <v>1</v>
      </c>
      <c r="I19" s="49">
        <f t="shared" si="2"/>
        <v>0</v>
      </c>
      <c r="J19" s="49">
        <v>100</v>
      </c>
      <c r="K19" s="48">
        <v>7</v>
      </c>
      <c r="L19" s="49">
        <f t="shared" si="3"/>
        <v>100</v>
      </c>
      <c r="M19" s="44">
        <v>0</v>
      </c>
      <c r="N19" s="50">
        <v>425</v>
      </c>
      <c r="O19" s="44">
        <f t="shared" si="4"/>
        <v>63.294117647058826</v>
      </c>
      <c r="P19" s="44">
        <v>36.705882352941174</v>
      </c>
      <c r="Q19" s="50">
        <v>1034</v>
      </c>
      <c r="R19" s="49">
        <f t="shared" si="5"/>
        <v>65.08704061895551</v>
      </c>
      <c r="S19" s="49">
        <v>34.91295938104449</v>
      </c>
      <c r="T19" s="48">
        <v>979</v>
      </c>
      <c r="U19" s="49">
        <f t="shared" si="6"/>
        <v>66.08784473953014</v>
      </c>
      <c r="V19" s="49">
        <v>33.912155260469866</v>
      </c>
      <c r="X19" s="67"/>
      <c r="AB19" s="70"/>
      <c r="AC19" s="70"/>
      <c r="AD19" s="67"/>
    </row>
    <row r="20" spans="1:30" s="51" customFormat="1" ht="18.75" customHeight="1">
      <c r="A20" s="54" t="s">
        <v>36</v>
      </c>
      <c r="B20" s="47">
        <v>1473</v>
      </c>
      <c r="C20" s="44">
        <f t="shared" si="0"/>
        <v>66.25933469110659</v>
      </c>
      <c r="D20" s="44">
        <v>33.74066530889341</v>
      </c>
      <c r="E20" s="48">
        <v>48</v>
      </c>
      <c r="F20" s="44">
        <f t="shared" si="1"/>
        <v>62.5</v>
      </c>
      <c r="G20" s="44">
        <v>37.5</v>
      </c>
      <c r="H20" s="48">
        <v>66</v>
      </c>
      <c r="I20" s="49">
        <f t="shared" si="2"/>
        <v>95.45454545454545</v>
      </c>
      <c r="J20" s="49">
        <v>4.545454545454546</v>
      </c>
      <c r="K20" s="48">
        <v>47</v>
      </c>
      <c r="L20" s="49">
        <f t="shared" si="3"/>
        <v>76.59574468085106</v>
      </c>
      <c r="M20" s="44">
        <v>23.404255319148938</v>
      </c>
      <c r="N20" s="50">
        <v>1130</v>
      </c>
      <c r="O20" s="44">
        <f t="shared" si="4"/>
        <v>68.49557522123894</v>
      </c>
      <c r="P20" s="44">
        <v>31.504424778761063</v>
      </c>
      <c r="Q20" s="50">
        <v>1403</v>
      </c>
      <c r="R20" s="49">
        <f t="shared" si="5"/>
        <v>66.928011404134</v>
      </c>
      <c r="S20" s="49">
        <v>33.071988595866</v>
      </c>
      <c r="T20" s="48">
        <v>1336</v>
      </c>
      <c r="U20" s="49">
        <f t="shared" si="6"/>
        <v>67.81437125748502</v>
      </c>
      <c r="V20" s="49">
        <v>32.18562874251497</v>
      </c>
      <c r="X20" s="67"/>
      <c r="AB20" s="70"/>
      <c r="AC20" s="70"/>
      <c r="AD20" s="67"/>
    </row>
    <row r="21" spans="1:30" s="51" customFormat="1" ht="18.75" customHeight="1">
      <c r="A21" s="52" t="s">
        <v>37</v>
      </c>
      <c r="B21" s="47">
        <v>1349</v>
      </c>
      <c r="C21" s="44">
        <f t="shared" si="0"/>
        <v>61.15641215715345</v>
      </c>
      <c r="D21" s="44">
        <v>38.84358784284655</v>
      </c>
      <c r="E21" s="48">
        <v>14</v>
      </c>
      <c r="F21" s="44">
        <f t="shared" si="1"/>
        <v>64.28571428571428</v>
      </c>
      <c r="G21" s="44">
        <v>35.714285714285715</v>
      </c>
      <c r="H21" s="48">
        <v>8</v>
      </c>
      <c r="I21" s="49">
        <f t="shared" si="2"/>
        <v>100</v>
      </c>
      <c r="J21" s="49">
        <v>0</v>
      </c>
      <c r="K21" s="48">
        <v>0</v>
      </c>
      <c r="L21" s="49" t="s">
        <v>57</v>
      </c>
      <c r="M21" s="44" t="s">
        <v>57</v>
      </c>
      <c r="N21" s="50">
        <v>650</v>
      </c>
      <c r="O21" s="44">
        <f t="shared" si="4"/>
        <v>64.15384615384616</v>
      </c>
      <c r="P21" s="44">
        <v>35.84615384615385</v>
      </c>
      <c r="Q21" s="50">
        <v>1262</v>
      </c>
      <c r="R21" s="49">
        <f t="shared" si="5"/>
        <v>61.48969889064976</v>
      </c>
      <c r="S21" s="49">
        <v>38.51030110935024</v>
      </c>
      <c r="T21" s="48">
        <v>1146</v>
      </c>
      <c r="U21" s="49">
        <f t="shared" si="6"/>
        <v>63.43804537521815</v>
      </c>
      <c r="V21" s="49">
        <v>36.56195462478185</v>
      </c>
      <c r="X21" s="67"/>
      <c r="AB21" s="70"/>
      <c r="AC21" s="70"/>
      <c r="AD21" s="67"/>
    </row>
    <row r="22" spans="1:30" s="51" customFormat="1" ht="18.75" customHeight="1">
      <c r="A22" s="52" t="s">
        <v>38</v>
      </c>
      <c r="B22" s="47">
        <v>697</v>
      </c>
      <c r="C22" s="44">
        <f t="shared" si="0"/>
        <v>54.37589670014347</v>
      </c>
      <c r="D22" s="44">
        <v>45.62410329985653</v>
      </c>
      <c r="E22" s="48">
        <v>56</v>
      </c>
      <c r="F22" s="44">
        <f t="shared" si="1"/>
        <v>39.28571428571429</v>
      </c>
      <c r="G22" s="44">
        <v>60.71428571428571</v>
      </c>
      <c r="H22" s="48">
        <v>2</v>
      </c>
      <c r="I22" s="49">
        <f t="shared" si="2"/>
        <v>50</v>
      </c>
      <c r="J22" s="49">
        <v>50</v>
      </c>
      <c r="K22" s="48">
        <v>2</v>
      </c>
      <c r="L22" s="49">
        <f t="shared" si="3"/>
        <v>0</v>
      </c>
      <c r="M22" s="44">
        <v>100</v>
      </c>
      <c r="N22" s="50">
        <v>513</v>
      </c>
      <c r="O22" s="44">
        <f t="shared" si="4"/>
        <v>57.1150097465887</v>
      </c>
      <c r="P22" s="44">
        <v>42.8849902534113</v>
      </c>
      <c r="Q22" s="50">
        <v>640</v>
      </c>
      <c r="R22" s="49">
        <f t="shared" si="5"/>
        <v>56.25</v>
      </c>
      <c r="S22" s="49">
        <v>43.75</v>
      </c>
      <c r="T22" s="48">
        <v>581</v>
      </c>
      <c r="U22" s="49">
        <f t="shared" si="6"/>
        <v>58.519793459552496</v>
      </c>
      <c r="V22" s="49">
        <v>41.480206540447504</v>
      </c>
      <c r="X22" s="67"/>
      <c r="AB22" s="70"/>
      <c r="AC22" s="70"/>
      <c r="AD22" s="67"/>
    </row>
    <row r="23" spans="1:30" s="51" customFormat="1" ht="18.75" customHeight="1">
      <c r="A23" s="54" t="s">
        <v>39</v>
      </c>
      <c r="B23" s="47">
        <v>942</v>
      </c>
      <c r="C23" s="44">
        <f t="shared" si="0"/>
        <v>57.00636942675159</v>
      </c>
      <c r="D23" s="44">
        <v>42.99363057324841</v>
      </c>
      <c r="E23" s="48">
        <v>44</v>
      </c>
      <c r="F23" s="44">
        <f t="shared" si="1"/>
        <v>40.90909090909091</v>
      </c>
      <c r="G23" s="44">
        <v>59.09090909090909</v>
      </c>
      <c r="H23" s="48">
        <v>50</v>
      </c>
      <c r="I23" s="49">
        <f t="shared" si="2"/>
        <v>86</v>
      </c>
      <c r="J23" s="49">
        <v>14.000000000000002</v>
      </c>
      <c r="K23" s="48">
        <v>4</v>
      </c>
      <c r="L23" s="49">
        <f t="shared" si="3"/>
        <v>50</v>
      </c>
      <c r="M23" s="44">
        <v>50</v>
      </c>
      <c r="N23" s="50">
        <v>746</v>
      </c>
      <c r="O23" s="44">
        <f t="shared" si="4"/>
        <v>60.053619302949066</v>
      </c>
      <c r="P23" s="44">
        <v>39.946380697050934</v>
      </c>
      <c r="Q23" s="50">
        <v>879</v>
      </c>
      <c r="R23" s="49">
        <f t="shared" si="5"/>
        <v>58.47554038680319</v>
      </c>
      <c r="S23" s="49">
        <v>41.52445961319681</v>
      </c>
      <c r="T23" s="48">
        <v>809</v>
      </c>
      <c r="U23" s="49">
        <f t="shared" si="6"/>
        <v>59.82694684796044</v>
      </c>
      <c r="V23" s="49">
        <v>40.17305315203956</v>
      </c>
      <c r="X23" s="67"/>
      <c r="AB23" s="70"/>
      <c r="AC23" s="70"/>
      <c r="AD23" s="67"/>
    </row>
    <row r="24" spans="1:30" s="51" customFormat="1" ht="18.75" customHeight="1">
      <c r="A24" s="52" t="s">
        <v>40</v>
      </c>
      <c r="B24" s="47">
        <v>1352</v>
      </c>
      <c r="C24" s="44">
        <f t="shared" si="0"/>
        <v>63.387573964497044</v>
      </c>
      <c r="D24" s="44">
        <v>36.612426035502956</v>
      </c>
      <c r="E24" s="48">
        <v>24</v>
      </c>
      <c r="F24" s="44">
        <f t="shared" si="1"/>
        <v>50</v>
      </c>
      <c r="G24" s="44">
        <v>50</v>
      </c>
      <c r="H24" s="48">
        <v>8</v>
      </c>
      <c r="I24" s="49">
        <f t="shared" si="2"/>
        <v>50</v>
      </c>
      <c r="J24" s="49">
        <v>50</v>
      </c>
      <c r="K24" s="48">
        <v>21</v>
      </c>
      <c r="L24" s="49">
        <f t="shared" si="3"/>
        <v>80.95238095238095</v>
      </c>
      <c r="M24" s="44">
        <v>19.047619047619047</v>
      </c>
      <c r="N24" s="50">
        <v>886</v>
      </c>
      <c r="O24" s="44">
        <f t="shared" si="4"/>
        <v>62.8668171557562</v>
      </c>
      <c r="P24" s="44">
        <v>37.1331828442438</v>
      </c>
      <c r="Q24" s="50">
        <v>1267</v>
      </c>
      <c r="R24" s="49">
        <f t="shared" si="5"/>
        <v>64.40410418310971</v>
      </c>
      <c r="S24" s="49">
        <v>35.59589581689029</v>
      </c>
      <c r="T24" s="48">
        <v>1103</v>
      </c>
      <c r="U24" s="49">
        <f t="shared" si="6"/>
        <v>67.90571169537625</v>
      </c>
      <c r="V24" s="49">
        <v>32.09428830462375</v>
      </c>
      <c r="X24" s="67"/>
      <c r="AB24" s="70"/>
      <c r="AC24" s="70"/>
      <c r="AD24" s="67"/>
    </row>
    <row r="25" spans="1:30" s="51" customFormat="1" ht="18.75" customHeight="1">
      <c r="A25" s="52" t="s">
        <v>41</v>
      </c>
      <c r="B25" s="47">
        <v>753</v>
      </c>
      <c r="C25" s="44">
        <f t="shared" si="0"/>
        <v>65.0730411686587</v>
      </c>
      <c r="D25" s="44">
        <v>34.9269588313413</v>
      </c>
      <c r="E25" s="48">
        <v>31</v>
      </c>
      <c r="F25" s="44">
        <f t="shared" si="1"/>
        <v>45.16129032258065</v>
      </c>
      <c r="G25" s="44">
        <v>54.83870967741935</v>
      </c>
      <c r="H25" s="48">
        <v>0</v>
      </c>
      <c r="I25" s="49" t="s">
        <v>57</v>
      </c>
      <c r="J25" s="44" t="s">
        <v>57</v>
      </c>
      <c r="K25" s="48">
        <v>0</v>
      </c>
      <c r="L25" s="49" t="s">
        <v>57</v>
      </c>
      <c r="M25" s="44" t="s">
        <v>57</v>
      </c>
      <c r="N25" s="50">
        <v>368</v>
      </c>
      <c r="O25" s="44">
        <f t="shared" si="4"/>
        <v>68.20652173913044</v>
      </c>
      <c r="P25" s="44">
        <v>31.793478260869566</v>
      </c>
      <c r="Q25" s="50">
        <v>696</v>
      </c>
      <c r="R25" s="49">
        <f t="shared" si="5"/>
        <v>65.66091954022988</v>
      </c>
      <c r="S25" s="49">
        <v>34.339080459770116</v>
      </c>
      <c r="T25" s="48">
        <v>619</v>
      </c>
      <c r="U25" s="49">
        <f t="shared" si="6"/>
        <v>66.7205169628433</v>
      </c>
      <c r="V25" s="49">
        <v>33.2794830371567</v>
      </c>
      <c r="X25" s="67"/>
      <c r="AB25" s="70"/>
      <c r="AC25" s="70"/>
      <c r="AD25" s="67"/>
    </row>
    <row r="26" spans="1:30" s="51" customFormat="1" ht="18.75" customHeight="1">
      <c r="A26" s="52" t="s">
        <v>42</v>
      </c>
      <c r="B26" s="47">
        <v>446</v>
      </c>
      <c r="C26" s="44">
        <f t="shared" si="0"/>
        <v>58.96860986547085</v>
      </c>
      <c r="D26" s="44">
        <v>41.03139013452915</v>
      </c>
      <c r="E26" s="48">
        <v>9</v>
      </c>
      <c r="F26" s="44">
        <f t="shared" si="1"/>
        <v>11.111111111111114</v>
      </c>
      <c r="G26" s="44">
        <v>88.88888888888889</v>
      </c>
      <c r="H26" s="48">
        <v>15</v>
      </c>
      <c r="I26" s="49">
        <f t="shared" si="2"/>
        <v>46.666666666666664</v>
      </c>
      <c r="J26" s="49">
        <v>53.333333333333336</v>
      </c>
      <c r="K26" s="48">
        <v>10</v>
      </c>
      <c r="L26" s="49">
        <f t="shared" si="3"/>
        <v>80</v>
      </c>
      <c r="M26" s="44">
        <v>20</v>
      </c>
      <c r="N26" s="50">
        <v>445</v>
      </c>
      <c r="O26" s="44">
        <f t="shared" si="4"/>
        <v>59.10112359550562</v>
      </c>
      <c r="P26" s="44">
        <v>40.89887640449438</v>
      </c>
      <c r="Q26" s="50">
        <v>419</v>
      </c>
      <c r="R26" s="49">
        <f t="shared" si="5"/>
        <v>60.381861575178995</v>
      </c>
      <c r="S26" s="49">
        <v>39.618138424821005</v>
      </c>
      <c r="T26" s="48">
        <v>399</v>
      </c>
      <c r="U26" s="49">
        <f t="shared" si="6"/>
        <v>61.40350877192983</v>
      </c>
      <c r="V26" s="49">
        <v>38.59649122807017</v>
      </c>
      <c r="X26" s="67"/>
      <c r="AB26" s="70"/>
      <c r="AC26" s="70"/>
      <c r="AD26" s="67"/>
    </row>
    <row r="27" spans="1:30" s="51" customFormat="1" ht="18.75" customHeight="1">
      <c r="A27" s="52" t="s">
        <v>43</v>
      </c>
      <c r="B27" s="47">
        <v>635</v>
      </c>
      <c r="C27" s="44">
        <f t="shared" si="0"/>
        <v>65.35433070866142</v>
      </c>
      <c r="D27" s="44">
        <v>34.645669291338585</v>
      </c>
      <c r="E27" s="48">
        <v>24</v>
      </c>
      <c r="F27" s="44">
        <f t="shared" si="1"/>
        <v>58.33333333333333</v>
      </c>
      <c r="G27" s="44">
        <v>41.66666666666667</v>
      </c>
      <c r="H27" s="48">
        <v>40</v>
      </c>
      <c r="I27" s="49">
        <f t="shared" si="2"/>
        <v>67.5</v>
      </c>
      <c r="J27" s="49">
        <v>32.5</v>
      </c>
      <c r="K27" s="48">
        <v>0</v>
      </c>
      <c r="L27" s="49" t="s">
        <v>57</v>
      </c>
      <c r="M27" s="44" t="s">
        <v>57</v>
      </c>
      <c r="N27" s="50">
        <v>351</v>
      </c>
      <c r="O27" s="44">
        <f t="shared" si="4"/>
        <v>64.38746438746439</v>
      </c>
      <c r="P27" s="44">
        <v>35.61253561253561</v>
      </c>
      <c r="Q27" s="50">
        <v>592</v>
      </c>
      <c r="R27" s="49">
        <f t="shared" si="5"/>
        <v>66.21621621621622</v>
      </c>
      <c r="S27" s="49">
        <v>33.78378378378378</v>
      </c>
      <c r="T27" s="48">
        <v>542</v>
      </c>
      <c r="U27" s="49">
        <f t="shared" si="6"/>
        <v>69.37269372693727</v>
      </c>
      <c r="V27" s="49">
        <v>30.627306273062732</v>
      </c>
      <c r="X27" s="67"/>
      <c r="AB27" s="70"/>
      <c r="AC27" s="70"/>
      <c r="AD27" s="67"/>
    </row>
    <row r="28" spans="1:30" s="51" customFormat="1" ht="18.75" customHeight="1">
      <c r="A28" s="52" t="s">
        <v>44</v>
      </c>
      <c r="B28" s="47">
        <v>912</v>
      </c>
      <c r="C28" s="44">
        <f t="shared" si="0"/>
        <v>62.06140350877193</v>
      </c>
      <c r="D28" s="44">
        <v>37.93859649122807</v>
      </c>
      <c r="E28" s="48">
        <v>54</v>
      </c>
      <c r="F28" s="44">
        <f t="shared" si="1"/>
        <v>42.592592592592595</v>
      </c>
      <c r="G28" s="44">
        <v>57.407407407407405</v>
      </c>
      <c r="H28" s="48">
        <v>129</v>
      </c>
      <c r="I28" s="49">
        <f t="shared" si="2"/>
        <v>100</v>
      </c>
      <c r="J28" s="49">
        <v>0</v>
      </c>
      <c r="K28" s="48">
        <v>0</v>
      </c>
      <c r="L28" s="49" t="s">
        <v>57</v>
      </c>
      <c r="M28" s="44" t="s">
        <v>57</v>
      </c>
      <c r="N28" s="50">
        <v>611</v>
      </c>
      <c r="O28" s="44">
        <f t="shared" si="4"/>
        <v>63.50245499181669</v>
      </c>
      <c r="P28" s="44">
        <v>36.49754500818331</v>
      </c>
      <c r="Q28" s="50">
        <v>875</v>
      </c>
      <c r="R28" s="49">
        <f t="shared" si="5"/>
        <v>62.4</v>
      </c>
      <c r="S28" s="49">
        <v>37.6</v>
      </c>
      <c r="T28" s="48">
        <v>802</v>
      </c>
      <c r="U28" s="49">
        <f t="shared" si="6"/>
        <v>64.713216957606</v>
      </c>
      <c r="V28" s="49">
        <v>35.28678304239401</v>
      </c>
      <c r="X28" s="67"/>
      <c r="AB28" s="70"/>
      <c r="AC28" s="70"/>
      <c r="AD28" s="67"/>
    </row>
    <row r="29" spans="1:30" s="51" customFormat="1" ht="18.75" customHeight="1">
      <c r="A29" s="52" t="s">
        <v>45</v>
      </c>
      <c r="B29" s="47">
        <v>2723</v>
      </c>
      <c r="C29" s="44">
        <f t="shared" si="0"/>
        <v>42.04921042967315</v>
      </c>
      <c r="D29" s="44">
        <v>57.95078957032685</v>
      </c>
      <c r="E29" s="48">
        <v>359</v>
      </c>
      <c r="F29" s="44">
        <f t="shared" si="1"/>
        <v>59.33147632311977</v>
      </c>
      <c r="G29" s="44">
        <v>40.66852367688023</v>
      </c>
      <c r="H29" s="48">
        <v>70</v>
      </c>
      <c r="I29" s="49">
        <f t="shared" si="2"/>
        <v>50</v>
      </c>
      <c r="J29" s="49">
        <v>50</v>
      </c>
      <c r="K29" s="48">
        <v>0</v>
      </c>
      <c r="L29" s="49" t="s">
        <v>57</v>
      </c>
      <c r="M29" s="44" t="s">
        <v>57</v>
      </c>
      <c r="N29" s="50">
        <v>1385</v>
      </c>
      <c r="O29" s="44">
        <f t="shared" si="4"/>
        <v>44.69314079422383</v>
      </c>
      <c r="P29" s="44">
        <v>55.30685920577617</v>
      </c>
      <c r="Q29" s="50">
        <v>2361</v>
      </c>
      <c r="R29" s="49">
        <f t="shared" si="5"/>
        <v>42.39728928420161</v>
      </c>
      <c r="S29" s="49">
        <v>57.60271071579839</v>
      </c>
      <c r="T29" s="48">
        <v>2036</v>
      </c>
      <c r="U29" s="49">
        <f t="shared" si="6"/>
        <v>44.49901768172888</v>
      </c>
      <c r="V29" s="49">
        <v>55.50098231827112</v>
      </c>
      <c r="X29" s="67"/>
      <c r="AB29" s="70"/>
      <c r="AC29" s="70"/>
      <c r="AD29" s="67"/>
    </row>
    <row r="30" spans="1:30" s="51" customFormat="1" ht="18.75" customHeight="1">
      <c r="A30" s="52" t="s">
        <v>46</v>
      </c>
      <c r="B30" s="55">
        <v>1795</v>
      </c>
      <c r="C30" s="44">
        <f t="shared" si="0"/>
        <v>41.058495821727014</v>
      </c>
      <c r="D30" s="44">
        <v>58.941504178272986</v>
      </c>
      <c r="E30" s="48">
        <v>570</v>
      </c>
      <c r="F30" s="44">
        <f t="shared" si="1"/>
        <v>51.40350877192982</v>
      </c>
      <c r="G30" s="44">
        <v>48.59649122807018</v>
      </c>
      <c r="H30" s="48">
        <v>24</v>
      </c>
      <c r="I30" s="49">
        <f t="shared" si="2"/>
        <v>16.666666666666657</v>
      </c>
      <c r="J30" s="49">
        <v>83.33333333333334</v>
      </c>
      <c r="K30" s="48">
        <v>3</v>
      </c>
      <c r="L30" s="49">
        <f t="shared" si="3"/>
        <v>33.33333333333334</v>
      </c>
      <c r="M30" s="44">
        <v>66.66666666666666</v>
      </c>
      <c r="N30" s="50">
        <v>1521</v>
      </c>
      <c r="O30" s="44">
        <f t="shared" si="4"/>
        <v>42.66929651545036</v>
      </c>
      <c r="P30" s="44">
        <v>57.33070348454964</v>
      </c>
      <c r="Q30" s="50">
        <v>1518</v>
      </c>
      <c r="R30" s="49">
        <f t="shared" si="5"/>
        <v>40.05270092226614</v>
      </c>
      <c r="S30" s="49">
        <v>59.94729907773386</v>
      </c>
      <c r="T30" s="48">
        <v>1268</v>
      </c>
      <c r="U30" s="49">
        <f t="shared" si="6"/>
        <v>41.56151419558359</v>
      </c>
      <c r="V30" s="49">
        <v>58.43848580441641</v>
      </c>
      <c r="X30" s="67"/>
      <c r="AB30" s="70"/>
      <c r="AC30" s="70"/>
      <c r="AD30" s="67"/>
    </row>
    <row r="31" spans="1:30" s="51" customFormat="1" ht="18.75" customHeight="1">
      <c r="A31" s="52" t="s">
        <v>47</v>
      </c>
      <c r="B31" s="56">
        <v>1195</v>
      </c>
      <c r="C31" s="44">
        <f t="shared" si="0"/>
        <v>40.08368200836821</v>
      </c>
      <c r="D31" s="44">
        <v>59.91631799163179</v>
      </c>
      <c r="E31" s="48">
        <v>156</v>
      </c>
      <c r="F31" s="44">
        <f t="shared" si="1"/>
        <v>44.87179487179487</v>
      </c>
      <c r="G31" s="44">
        <v>55.12820512820513</v>
      </c>
      <c r="H31" s="48">
        <v>56</v>
      </c>
      <c r="I31" s="49">
        <f t="shared" si="2"/>
        <v>12.5</v>
      </c>
      <c r="J31" s="49">
        <v>87.5</v>
      </c>
      <c r="K31" s="48">
        <v>4</v>
      </c>
      <c r="L31" s="49">
        <f t="shared" si="3"/>
        <v>0</v>
      </c>
      <c r="M31" s="44">
        <v>100</v>
      </c>
      <c r="N31" s="50">
        <v>995</v>
      </c>
      <c r="O31" s="44">
        <f t="shared" si="4"/>
        <v>41.507537688442206</v>
      </c>
      <c r="P31" s="44">
        <v>58.492462311557794</v>
      </c>
      <c r="Q31" s="50">
        <v>1069</v>
      </c>
      <c r="R31" s="49">
        <f t="shared" si="5"/>
        <v>39.56969130028064</v>
      </c>
      <c r="S31" s="49">
        <v>60.43030869971936</v>
      </c>
      <c r="T31" s="48">
        <v>927</v>
      </c>
      <c r="U31" s="49">
        <f t="shared" si="6"/>
        <v>40.668824163969795</v>
      </c>
      <c r="V31" s="49">
        <v>59.331175836030205</v>
      </c>
      <c r="X31" s="67"/>
      <c r="AB31" s="70"/>
      <c r="AC31" s="70"/>
      <c r="AD31" s="67"/>
    </row>
    <row r="32" spans="1:30" s="51" customFormat="1" ht="18.75" customHeight="1">
      <c r="A32" s="52" t="s">
        <v>48</v>
      </c>
      <c r="B32" s="56">
        <v>793</v>
      </c>
      <c r="C32" s="44">
        <f t="shared" si="0"/>
        <v>53.72005044136191</v>
      </c>
      <c r="D32" s="44">
        <v>46.27994955863809</v>
      </c>
      <c r="E32" s="48">
        <v>231</v>
      </c>
      <c r="F32" s="44">
        <f t="shared" si="1"/>
        <v>52.81385281385281</v>
      </c>
      <c r="G32" s="44">
        <v>47.18614718614719</v>
      </c>
      <c r="H32" s="48">
        <v>0</v>
      </c>
      <c r="I32" s="49" t="s">
        <v>57</v>
      </c>
      <c r="J32" s="44" t="s">
        <v>57</v>
      </c>
      <c r="K32" s="48">
        <v>15</v>
      </c>
      <c r="L32" s="49">
        <f t="shared" si="3"/>
        <v>93.33333333333333</v>
      </c>
      <c r="M32" s="44">
        <v>6.666666666666667</v>
      </c>
      <c r="N32" s="50">
        <v>755</v>
      </c>
      <c r="O32" s="44">
        <f t="shared" si="4"/>
        <v>53.90728476821192</v>
      </c>
      <c r="P32" s="44">
        <v>46.09271523178808</v>
      </c>
      <c r="Q32" s="50">
        <v>710</v>
      </c>
      <c r="R32" s="49">
        <f t="shared" si="5"/>
        <v>54.7887323943662</v>
      </c>
      <c r="S32" s="49">
        <v>45.2112676056338</v>
      </c>
      <c r="T32" s="48">
        <v>658</v>
      </c>
      <c r="U32" s="49">
        <f t="shared" si="6"/>
        <v>55.16717325227963</v>
      </c>
      <c r="V32" s="49">
        <v>44.83282674772037</v>
      </c>
      <c r="X32" s="67"/>
      <c r="AB32" s="70"/>
      <c r="AC32" s="70"/>
      <c r="AD32" s="67"/>
    </row>
    <row r="33" spans="1:30" s="51" customFormat="1" ht="18.75" customHeight="1" thickBot="1">
      <c r="A33" s="57" t="s">
        <v>49</v>
      </c>
      <c r="B33" s="58">
        <v>218</v>
      </c>
      <c r="C33" s="44">
        <f t="shared" si="0"/>
        <v>29.35779816513761</v>
      </c>
      <c r="D33" s="59">
        <v>70.64220183486239</v>
      </c>
      <c r="E33" s="58">
        <v>111</v>
      </c>
      <c r="F33" s="59">
        <f t="shared" si="1"/>
        <v>71.17117117117117</v>
      </c>
      <c r="G33" s="59">
        <v>28.82882882882883</v>
      </c>
      <c r="H33" s="58">
        <v>2</v>
      </c>
      <c r="I33" s="59">
        <f t="shared" si="2"/>
        <v>0</v>
      </c>
      <c r="J33" s="59">
        <v>100</v>
      </c>
      <c r="K33" s="58">
        <v>2</v>
      </c>
      <c r="L33" s="68">
        <f t="shared" si="3"/>
        <v>50</v>
      </c>
      <c r="M33" s="68">
        <v>50</v>
      </c>
      <c r="N33" s="58">
        <v>194</v>
      </c>
      <c r="O33" s="69">
        <f t="shared" si="4"/>
        <v>30.412371134020617</v>
      </c>
      <c r="P33" s="59">
        <v>69.58762886597938</v>
      </c>
      <c r="Q33" s="58">
        <v>189</v>
      </c>
      <c r="R33" s="59">
        <f t="shared" si="5"/>
        <v>31.746031746031747</v>
      </c>
      <c r="S33" s="60">
        <v>68.25396825396825</v>
      </c>
      <c r="T33" s="58">
        <v>168</v>
      </c>
      <c r="U33" s="59">
        <f t="shared" si="6"/>
        <v>30.35714285714286</v>
      </c>
      <c r="V33" s="59">
        <v>69.64285714285714</v>
      </c>
      <c r="X33" s="67"/>
      <c r="AB33" s="70"/>
      <c r="AC33" s="70"/>
      <c r="AD33" s="67"/>
    </row>
    <row r="34" spans="3:29" ht="23.25">
      <c r="C34" s="63"/>
      <c r="O34" s="65"/>
      <c r="P34" s="65"/>
      <c r="Q34" s="65"/>
      <c r="X34" s="67"/>
      <c r="AB34" s="70"/>
      <c r="AC34" s="70"/>
    </row>
  </sheetData>
  <sheetProtection/>
  <mergeCells count="11">
    <mergeCell ref="A2:V2"/>
    <mergeCell ref="H4:J4"/>
    <mergeCell ref="U3:V3"/>
    <mergeCell ref="B4:D4"/>
    <mergeCell ref="E4:G4"/>
    <mergeCell ref="A1:V1"/>
    <mergeCell ref="A4:A5"/>
    <mergeCell ref="T4:V4"/>
    <mergeCell ref="Q4:S4"/>
    <mergeCell ref="N4:P4"/>
    <mergeCell ref="K4:M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2020-02-17T12:48:18Z</dcterms:modified>
  <cp:category/>
  <cp:version/>
  <cp:contentType/>
  <cp:contentStatus/>
</cp:coreProperties>
</file>