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2345" windowHeight="10155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<sst xmlns="http://schemas.openxmlformats.org/spreadsheetml/2006/main" count="83" uniqueCount="57">
  <si>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</si>
  <si>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</si>
  <si>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</si>
  <si>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</si>
  <si>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</si>
  <si>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</si>
  <si>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</si>
  <si>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</si>
  <si>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</si>
  <si>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</si>
  <si>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</si>
  <si>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</si>
  <si>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</si>
  <si>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</si>
  <si>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</si>
  <si>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</si>
  <si>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</si>
  <si>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</si>
  <si>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</si>
  <si>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</si>
  <si>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</si>
  <si>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</si>
  <si>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</si>
  <si>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</si>
  <si>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осіб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</si>
  <si>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</si>
  <si>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</si>
  <si>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</si>
  <si>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</si>
  <si>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</si>
  <si>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</si>
  <si>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</si>
  <si>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</si>
  <si>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</si>
  <si>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</si>
  <si>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</si>
  <si>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</si>
  <si>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</si>
  <si>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</si>
  <si>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</si>
  <si>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</si>
  <si>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</si>
  <si>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</si>
  <si>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</si>
  <si>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</si>
  <si>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</si>
  <si>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</si>
  <si>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</si>
  <si>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</si>
  <si>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</si>
  <si>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</si>
  <si>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з них отримують допомогу по безробіттю</t>
  </si>
  <si>
    <t>Полтавська область</t>
  </si>
  <si>
    <t>(осіб)</t>
  </si>
  <si>
    <t>Надання послуг Полтавською обласною службою зайнятості зареєстрованим безробітним та іншим категоріям громадян у січні-вересні  2019 р.</t>
  </si>
  <si>
    <t>Станом на 1 жовтня 2019 року:</t>
  </si>
  <si>
    <t xml:space="preserve"> активної політики сприяння зайнятості у січні-вересні  2019 року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</si>
</sst>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  <numFmt numFmtId="194" formatCode="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8"/>
      <name val="Calibri"/>
      <family val="2"/>
    </font>
    <font>
      <b/>
      <sz val="12"/>
      <name val="Times New Roman Cyr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7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8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9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0" fillId="50" borderId="0" xfId="506" applyFont="1" applyFill="1">
      <alignment/>
      <protection/>
    </xf>
    <xf numFmtId="0" fontId="44" fillId="50" borderId="0" xfId="506" applyFont="1" applyFill="1">
      <alignment/>
      <protection/>
    </xf>
    <xf numFmtId="0" fontId="50" fillId="50" borderId="0" xfId="506" applyFont="1" applyFill="1" applyAlignment="1">
      <alignment/>
      <protection/>
    </xf>
    <xf numFmtId="0" fontId="45" fillId="50" borderId="0" xfId="506" applyFont="1" applyFill="1" applyAlignment="1">
      <alignment horizontal="center"/>
      <protection/>
    </xf>
    <xf numFmtId="0" fontId="21" fillId="50" borderId="3" xfId="500" applyFont="1" applyFill="1" applyBorder="1" applyAlignment="1">
      <alignment horizontal="center" vertical="center" wrapText="1"/>
      <protection/>
    </xf>
    <xf numFmtId="0" fontId="21" fillId="50" borderId="22" xfId="500" applyFont="1" applyFill="1" applyBorder="1" applyAlignment="1">
      <alignment horizontal="center" vertical="center" wrapText="1"/>
      <protection/>
    </xf>
    <xf numFmtId="0" fontId="21" fillId="50" borderId="22" xfId="506" applyFont="1" applyFill="1" applyBorder="1" applyAlignment="1">
      <alignment horizontal="center" vertical="center" wrapText="1"/>
      <protection/>
    </xf>
    <xf numFmtId="0" fontId="45" fillId="50" borderId="22" xfId="506" applyFont="1" applyFill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50" borderId="0" xfId="507" applyFont="1" applyFill="1" applyAlignment="1">
      <alignment vertical="center" wrapText="1"/>
      <protection/>
    </xf>
    <xf numFmtId="0" fontId="22" fillId="50" borderId="3" xfId="507" applyFont="1" applyFill="1" applyBorder="1" applyAlignment="1">
      <alignment horizontal="center" vertical="center" wrapText="1"/>
      <protection/>
    </xf>
    <xf numFmtId="0" fontId="59" fillId="50" borderId="0" xfId="507" applyFont="1" applyFill="1" applyAlignment="1">
      <alignment vertical="center" wrapText="1"/>
      <protection/>
    </xf>
    <xf numFmtId="0" fontId="21" fillId="50" borderId="3" xfId="507" applyFont="1" applyFill="1" applyBorder="1" applyAlignment="1">
      <alignment vertical="center" wrapText="1"/>
      <protection/>
    </xf>
    <xf numFmtId="3" fontId="21" fillId="50" borderId="3" xfId="507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189" fontId="21" fillId="50" borderId="3" xfId="506" applyNumberFormat="1" applyFont="1" applyFill="1" applyBorder="1" applyAlignment="1">
      <alignment horizontal="center" vertical="center" wrapText="1"/>
      <protection/>
    </xf>
    <xf numFmtId="189" fontId="53" fillId="50" borderId="3" xfId="506" applyNumberFormat="1" applyFont="1" applyFill="1" applyBorder="1" applyAlignment="1">
      <alignment horizontal="center" vertical="center" wrapText="1"/>
      <protection/>
    </xf>
    <xf numFmtId="189" fontId="52" fillId="50" borderId="0" xfId="507" applyNumberFormat="1" applyFont="1" applyFill="1" applyAlignment="1">
      <alignment vertical="center" wrapText="1"/>
      <protection/>
    </xf>
    <xf numFmtId="0" fontId="52" fillId="50" borderId="0" xfId="507" applyFont="1" applyFill="1" applyAlignment="1">
      <alignment vertical="center" wrapText="1"/>
      <protection/>
    </xf>
    <xf numFmtId="0" fontId="21" fillId="50" borderId="3" xfId="506" applyFont="1" applyFill="1" applyBorder="1" applyAlignment="1">
      <alignment horizontal="left" vertical="center" wrapText="1"/>
      <protection/>
    </xf>
    <xf numFmtId="0" fontId="20" fillId="50" borderId="0" xfId="507" applyFont="1" applyFill="1" applyAlignment="1">
      <alignment vertical="center" wrapText="1"/>
      <protection/>
    </xf>
    <xf numFmtId="0" fontId="21" fillId="50" borderId="3" xfId="500" applyFont="1" applyFill="1" applyBorder="1" applyAlignment="1">
      <alignment vertical="center" wrapText="1"/>
      <protection/>
    </xf>
    <xf numFmtId="3" fontId="21" fillId="50" borderId="3" xfId="500" applyNumberFormat="1" applyFont="1" applyFill="1" applyBorder="1" applyAlignment="1">
      <alignment horizontal="center" vertical="center" wrapText="1"/>
      <protection/>
    </xf>
    <xf numFmtId="189" fontId="21" fillId="50" borderId="3" xfId="500" applyNumberFormat="1" applyFont="1" applyFill="1" applyBorder="1" applyAlignment="1">
      <alignment horizontal="center" vertical="center" wrapText="1"/>
      <protection/>
    </xf>
    <xf numFmtId="190" fontId="21" fillId="50" borderId="3" xfId="500" applyNumberFormat="1" applyFont="1" applyFill="1" applyBorder="1" applyAlignment="1">
      <alignment horizontal="center" vertical="center"/>
      <protection/>
    </xf>
    <xf numFmtId="1" fontId="20" fillId="50" borderId="0" xfId="503" applyNumberFormat="1" applyFont="1" applyFill="1" applyProtection="1">
      <alignment/>
      <protection locked="0"/>
    </xf>
    <xf numFmtId="1" fontId="44" fillId="50" borderId="0" xfId="503" applyNumberFormat="1" applyFont="1" applyFill="1" applyAlignment="1" applyProtection="1">
      <alignment horizontal="left"/>
      <protection locked="0"/>
    </xf>
    <xf numFmtId="3" fontId="46" fillId="50" borderId="0" xfId="503" applyNumberFormat="1" applyFont="1" applyFill="1" applyAlignment="1" applyProtection="1">
      <alignment horizontal="center" vertical="center"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45" fillId="50" borderId="0" xfId="503" applyNumberFormat="1" applyFont="1" applyFill="1" applyAlignment="1" applyProtection="1">
      <alignment horizontal="center"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1" fontId="31" fillId="50" borderId="0" xfId="503" applyNumberFormat="1" applyFont="1" applyFill="1" applyProtection="1">
      <alignment/>
      <protection locked="0"/>
    </xf>
    <xf numFmtId="1" fontId="44" fillId="50" borderId="0" xfId="503" applyNumberFormat="1" applyFont="1" applyFill="1" applyBorder="1" applyProtection="1">
      <alignment/>
      <protection locked="0"/>
    </xf>
    <xf numFmtId="3" fontId="56" fillId="5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6" fillId="5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0" xfId="503" applyNumberFormat="1" applyFont="1" applyFill="1" applyBorder="1" applyAlignment="1" applyProtection="1">
      <alignment/>
      <protection locked="0"/>
    </xf>
    <xf numFmtId="1" fontId="50" fillId="50" borderId="0" xfId="503" applyNumberFormat="1" applyFont="1" applyFill="1" applyBorder="1" applyAlignment="1" applyProtection="1">
      <alignment/>
      <protection locked="0"/>
    </xf>
    <xf numFmtId="1" fontId="58" fillId="50" borderId="3" xfId="503" applyNumberFormat="1" applyFont="1" applyFill="1" applyBorder="1" applyAlignment="1" applyProtection="1">
      <alignment horizontal="center" vertical="center"/>
      <protection/>
    </xf>
    <xf numFmtId="3" fontId="58" fillId="50" borderId="3" xfId="503" applyNumberFormat="1" applyFont="1" applyFill="1" applyBorder="1" applyAlignment="1" applyProtection="1">
      <alignment horizontal="center" vertical="center"/>
      <protection/>
    </xf>
    <xf numFmtId="1" fontId="58" fillId="50" borderId="0" xfId="503" applyNumberFormat="1" applyFont="1" applyFill="1" applyBorder="1" applyAlignment="1" applyProtection="1">
      <alignment horizontal="center" vertical="center"/>
      <protection locked="0"/>
    </xf>
    <xf numFmtId="0" fontId="61" fillId="50" borderId="23" xfId="504" applyFont="1" applyFill="1" applyBorder="1" applyAlignment="1" applyProtection="1">
      <alignment horizontal="center" vertical="center" wrapText="1"/>
      <protection locked="0"/>
    </xf>
    <xf numFmtId="3" fontId="54" fillId="50" borderId="3" xfId="503" applyNumberFormat="1" applyFont="1" applyFill="1" applyBorder="1" applyAlignment="1" applyProtection="1">
      <alignment horizontal="center" vertical="center" wrapText="1" shrinkToFit="1"/>
      <protection/>
    </xf>
    <xf numFmtId="189" fontId="57" fillId="50" borderId="3" xfId="503" applyNumberFormat="1" applyFont="1" applyFill="1" applyBorder="1" applyAlignment="1" applyProtection="1">
      <alignment horizontal="center" vertical="center"/>
      <protection/>
    </xf>
    <xf numFmtId="3" fontId="54" fillId="50" borderId="3" xfId="503" applyNumberFormat="1" applyFont="1" applyFill="1" applyBorder="1" applyAlignment="1" applyProtection="1">
      <alignment horizontal="center" vertical="center"/>
      <protection/>
    </xf>
    <xf numFmtId="0" fontId="20" fillId="50" borderId="24" xfId="0" applyFont="1" applyFill="1" applyBorder="1" applyAlignment="1">
      <alignment/>
    </xf>
    <xf numFmtId="3" fontId="20" fillId="50" borderId="3" xfId="509" applyNumberFormat="1" applyFont="1" applyFill="1" applyBorder="1" applyAlignment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189" fontId="57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1" fontId="44" fillId="50" borderId="0" xfId="503" applyNumberFormat="1" applyFont="1" applyFill="1" applyBorder="1" applyAlignment="1" applyProtection="1">
      <alignment horizontal="center" vertical="center"/>
      <protection locked="0"/>
    </xf>
    <xf numFmtId="0" fontId="20" fillId="50" borderId="3" xfId="0" applyFont="1" applyFill="1" applyBorder="1" applyAlignment="1">
      <alignment/>
    </xf>
    <xf numFmtId="0" fontId="62" fillId="50" borderId="24" xfId="0" applyFont="1" applyFill="1" applyBorder="1" applyAlignment="1">
      <alignment/>
    </xf>
    <xf numFmtId="0" fontId="62" fillId="50" borderId="3" xfId="0" applyFont="1" applyFill="1" applyBorder="1" applyAlignment="1">
      <alignment/>
    </xf>
    <xf numFmtId="3" fontId="20" fillId="50" borderId="3" xfId="505" applyNumberFormat="1" applyFont="1" applyFill="1" applyBorder="1" applyAlignment="1">
      <alignment horizontal="center" vertical="center"/>
      <protection/>
    </xf>
    <xf numFmtId="3" fontId="20" fillId="50" borderId="3" xfId="505" applyNumberFormat="1" applyFont="1" applyFill="1" applyBorder="1" applyAlignment="1">
      <alignment horizontal="center" vertical="center" wrapText="1"/>
      <protection/>
    </xf>
    <xf numFmtId="0" fontId="20" fillId="50" borderId="25" xfId="0" applyFont="1" applyFill="1" applyBorder="1" applyAlignment="1">
      <alignment/>
    </xf>
    <xf numFmtId="0" fontId="20" fillId="50" borderId="3" xfId="505" applyFont="1" applyFill="1" applyBorder="1" applyAlignment="1">
      <alignment horizontal="center" vertical="center" wrapText="1"/>
      <protection/>
    </xf>
    <xf numFmtId="190" fontId="54" fillId="50" borderId="3" xfId="505" applyNumberFormat="1" applyFont="1" applyFill="1" applyBorder="1" applyAlignment="1">
      <alignment horizontal="center" vertical="center" wrapText="1"/>
      <protection/>
    </xf>
    <xf numFmtId="0" fontId="54" fillId="50" borderId="3" xfId="505" applyFont="1" applyFill="1" applyBorder="1" applyAlignment="1">
      <alignment horizontal="center" vertical="center" wrapText="1"/>
      <protection/>
    </xf>
    <xf numFmtId="1" fontId="44" fillId="50" borderId="0" xfId="503" applyNumberFormat="1" applyFont="1" applyFill="1" applyBorder="1" applyAlignment="1" applyProtection="1">
      <alignment horizontal="left" wrapText="1" shrinkToFit="1"/>
      <protection locked="0"/>
    </xf>
    <xf numFmtId="3" fontId="46" fillId="50" borderId="0" xfId="503" applyNumberFormat="1" applyFont="1" applyFill="1" applyBorder="1" applyAlignment="1" applyProtection="1">
      <alignment horizontal="center" vertical="center" wrapText="1" shrinkToFit="1"/>
      <protection locked="0"/>
    </xf>
    <xf numFmtId="0" fontId="48" fillId="50" borderId="0" xfId="508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22" fillId="50" borderId="0" xfId="503" applyNumberFormat="1" applyFont="1" applyFill="1" applyBorder="1" applyAlignment="1" applyProtection="1">
      <alignment horizontal="right"/>
      <protection locked="0"/>
    </xf>
    <xf numFmtId="190" fontId="32" fillId="50" borderId="0" xfId="503" applyNumberFormat="1" applyFont="1" applyFill="1" applyBorder="1" applyAlignment="1" applyProtection="1">
      <alignment horizontal="center" vertical="center"/>
      <protection locked="0"/>
    </xf>
    <xf numFmtId="190" fontId="57" fillId="50" borderId="3" xfId="505" applyNumberFormat="1" applyFont="1" applyFill="1" applyBorder="1" applyAlignment="1">
      <alignment horizontal="center" vertical="center" wrapText="1"/>
      <protection/>
    </xf>
    <xf numFmtId="189" fontId="57" fillId="50" borderId="3" xfId="505" applyNumberFormat="1" applyFont="1" applyFill="1" applyBorder="1" applyAlignment="1">
      <alignment horizontal="center" vertical="center" wrapText="1"/>
      <protection/>
    </xf>
    <xf numFmtId="1" fontId="32" fillId="50" borderId="0" xfId="503" applyNumberFormat="1" applyFont="1" applyFill="1" applyBorder="1" applyAlignment="1" applyProtection="1">
      <alignment horizontal="center" vertical="center"/>
      <protection locked="0"/>
    </xf>
    <xf numFmtId="0" fontId="32" fillId="50" borderId="0" xfId="506" applyFont="1" applyFill="1" applyAlignment="1">
      <alignment horizontal="center" vertical="center" wrapText="1"/>
      <protection/>
    </xf>
    <xf numFmtId="0" fontId="51" fillId="50" borderId="0" xfId="506" applyFont="1" applyFill="1" applyAlignment="1">
      <alignment horizontal="center"/>
      <protection/>
    </xf>
    <xf numFmtId="0" fontId="49" fillId="50" borderId="26" xfId="507" applyFont="1" applyFill="1" applyBorder="1" applyAlignment="1">
      <alignment horizontal="center" vertical="center" wrapText="1"/>
      <protection/>
    </xf>
    <xf numFmtId="0" fontId="21" fillId="50" borderId="27" xfId="507" applyFont="1" applyFill="1" applyBorder="1" applyAlignment="1">
      <alignment horizontal="center" vertical="center" wrapText="1"/>
      <protection/>
    </xf>
    <xf numFmtId="0" fontId="21" fillId="50" borderId="28" xfId="507" applyFont="1" applyFill="1" applyBorder="1" applyAlignment="1">
      <alignment horizontal="center" vertical="center" wrapText="1"/>
      <protection/>
    </xf>
    <xf numFmtId="1" fontId="45" fillId="50" borderId="29" xfId="503" applyNumberFormat="1" applyFont="1" applyFill="1" applyBorder="1" applyAlignment="1" applyProtection="1">
      <alignment horizontal="center"/>
      <protection locked="0"/>
    </xf>
    <xf numFmtId="1" fontId="22" fillId="50" borderId="30" xfId="503" applyNumberFormat="1" applyFont="1" applyFill="1" applyBorder="1" applyAlignment="1" applyProtection="1">
      <alignment horizontal="center" vertical="center" wrapText="1"/>
      <protection/>
    </xf>
    <xf numFmtId="1" fontId="22" fillId="50" borderId="31" xfId="503" applyNumberFormat="1" applyFont="1" applyFill="1" applyBorder="1" applyAlignment="1" applyProtection="1">
      <alignment horizontal="center" vertical="center" wrapText="1"/>
      <protection/>
    </xf>
    <xf numFmtId="1" fontId="22" fillId="50" borderId="32" xfId="503" applyNumberFormat="1" applyFont="1" applyFill="1" applyBorder="1" applyAlignment="1" applyProtection="1">
      <alignment horizontal="center" vertical="center" wrapText="1"/>
      <protection/>
    </xf>
    <xf numFmtId="1" fontId="32" fillId="50" borderId="0" xfId="503" applyNumberFormat="1" applyFont="1" applyFill="1" applyAlignment="1" applyProtection="1">
      <alignment horizontal="center" vertical="center" wrapText="1"/>
      <protection locked="0"/>
    </xf>
    <xf numFmtId="1" fontId="55" fillId="50" borderId="3" xfId="503" applyNumberFormat="1" applyFont="1" applyFill="1" applyBorder="1" applyAlignment="1" applyProtection="1">
      <alignment horizontal="left"/>
      <protection locked="0"/>
    </xf>
    <xf numFmtId="1" fontId="22" fillId="50" borderId="30" xfId="504" applyNumberFormat="1" applyFont="1" applyFill="1" applyBorder="1" applyAlignment="1" applyProtection="1">
      <alignment horizontal="center" vertical="center" wrapText="1"/>
      <protection/>
    </xf>
    <xf numFmtId="1" fontId="22" fillId="50" borderId="31" xfId="504" applyNumberFormat="1" applyFont="1" applyFill="1" applyBorder="1" applyAlignment="1" applyProtection="1">
      <alignment horizontal="center" vertical="center" wrapText="1"/>
      <protection/>
    </xf>
    <xf numFmtId="1" fontId="22" fillId="50" borderId="32" xfId="504" applyNumberFormat="1" applyFont="1" applyFill="1" applyBorder="1" applyAlignment="1" applyProtection="1">
      <alignment horizontal="center" vertical="center" wrapText="1"/>
      <protection/>
    </xf>
    <xf numFmtId="1" fontId="22" fillId="50" borderId="30" xfId="503" applyNumberFormat="1" applyFont="1" applyFill="1" applyBorder="1" applyAlignment="1" applyProtection="1">
      <alignment horizontal="center" vertical="center" wrapText="1"/>
      <protection locked="0"/>
    </xf>
    <xf numFmtId="1" fontId="22" fillId="50" borderId="31" xfId="503" applyNumberFormat="1" applyFont="1" applyFill="1" applyBorder="1" applyAlignment="1" applyProtection="1">
      <alignment horizontal="center" vertical="center" wrapText="1"/>
      <protection locked="0"/>
    </xf>
    <xf numFmtId="1" fontId="22" fillId="50" borderId="32" xfId="503" applyNumberFormat="1" applyFont="1" applyFill="1" applyBorder="1" applyAlignment="1" applyProtection="1">
      <alignment horizontal="center" vertical="center" wrapText="1"/>
      <protection locked="0"/>
    </xf>
    <xf numFmtId="1" fontId="32" fillId="50" borderId="0" xfId="503" applyNumberFormat="1" applyFont="1" applyFill="1" applyBorder="1" applyAlignment="1" applyProtection="1">
      <alignment horizontal="center" vertic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D7" sqref="D7:D9"/>
    </sheetView>
  </sheetViews>
  <sheetFormatPr defaultColWidth="0" defaultRowHeight="15"/>
  <cols>
    <col min="1" max="1" width="51.140625" style="1" customWidth="1"/>
    <col min="2" max="2" width="18.421875" style="1" customWidth="1"/>
    <col min="3" max="3" width="15.8515625" style="1" customWidth="1"/>
    <col min="4" max="4" width="12.7109375" style="1" customWidth="1"/>
    <col min="5" max="5" width="14.7109375" style="1" customWidth="1"/>
    <col min="6" max="6" width="12.421875" style="1" customWidth="1"/>
    <col min="7" max="7" width="11.28125" style="1" bestFit="1" customWidth="1"/>
    <col min="8" max="254" width="9.140625" style="1" customWidth="1"/>
    <col min="255" max="255" width="54.28125" style="1" customWidth="1"/>
    <col min="256" max="16384" width="0" style="1" hidden="1" customWidth="1"/>
  </cols>
  <sheetData>
    <row r="1" spans="1:6" ht="58.5" customHeight="1">
      <c r="A1" s="71" t="s">
        <v>54</v>
      </c>
      <c r="B1" s="71"/>
      <c r="C1" s="71"/>
      <c r="D1" s="71"/>
      <c r="E1" s="71"/>
      <c r="F1" s="71"/>
    </row>
    <row r="2" spans="1:6" s="2" customFormat="1" ht="21" customHeight="1">
      <c r="A2" s="72" t="s">
        <v>9</v>
      </c>
      <c r="B2" s="72"/>
      <c r="C2" s="72"/>
      <c r="D2" s="72"/>
      <c r="E2" s="72"/>
      <c r="F2" s="72"/>
    </row>
    <row r="3" spans="1:6" ht="18" customHeight="1">
      <c r="A3" s="3"/>
      <c r="B3" s="3"/>
      <c r="C3" s="3"/>
      <c r="D3" s="3"/>
      <c r="E3" s="3"/>
      <c r="F3" s="4" t="s">
        <v>24</v>
      </c>
    </row>
    <row r="4" spans="1:6" s="10" customFormat="1" ht="57" customHeight="1">
      <c r="A4" s="5" t="s">
        <v>10</v>
      </c>
      <c r="B4" s="6" t="s">
        <v>11</v>
      </c>
      <c r="C4" s="7" t="s">
        <v>2</v>
      </c>
      <c r="D4" s="8" t="s">
        <v>12</v>
      </c>
      <c r="E4" s="7" t="s">
        <v>0</v>
      </c>
      <c r="F4" s="9" t="s">
        <v>13</v>
      </c>
    </row>
    <row r="5" spans="1:6" s="12" customFormat="1" ht="17.25" customHeight="1">
      <c r="A5" s="11" t="s">
        <v>1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</row>
    <row r="6" spans="1:7" s="19" customFormat="1" ht="33.75" customHeight="1">
      <c r="A6" s="13" t="s">
        <v>14</v>
      </c>
      <c r="B6" s="14">
        <f>2!B7</f>
        <v>43932</v>
      </c>
      <c r="C6" s="15">
        <f>B6-E6</f>
        <v>21888</v>
      </c>
      <c r="D6" s="16">
        <f>C6/B6*100</f>
        <v>49.822452881726306</v>
      </c>
      <c r="E6" s="15">
        <v>22044</v>
      </c>
      <c r="F6" s="17">
        <f>E6/B6*100</f>
        <v>50.177547118273694</v>
      </c>
      <c r="G6" s="18"/>
    </row>
    <row r="7" spans="1:7" s="19" customFormat="1" ht="46.5" customHeight="1">
      <c r="A7" s="20" t="s">
        <v>20</v>
      </c>
      <c r="B7" s="15">
        <f>2!E7</f>
        <v>39258</v>
      </c>
      <c r="C7" s="15">
        <f>B7-E7</f>
        <v>22017</v>
      </c>
      <c r="D7" s="16">
        <f>C7/B7*100</f>
        <v>56.08283661928779</v>
      </c>
      <c r="E7" s="15">
        <v>17241</v>
      </c>
      <c r="F7" s="17">
        <f>E7/B7*100</f>
        <v>43.91716338071221</v>
      </c>
      <c r="G7" s="18"/>
    </row>
    <row r="8" spans="1:7" s="19" customFormat="1" ht="34.5" customHeight="1">
      <c r="A8" s="13" t="s">
        <v>15</v>
      </c>
      <c r="B8" s="14">
        <f>2!H7</f>
        <v>6279</v>
      </c>
      <c r="C8" s="15">
        <f>B8-E8</f>
        <v>4248</v>
      </c>
      <c r="D8" s="16">
        <f>C8/B8*100</f>
        <v>67.6540850453894</v>
      </c>
      <c r="E8" s="15">
        <v>2031</v>
      </c>
      <c r="F8" s="17">
        <f>E8/B8*100</f>
        <v>32.345914954610606</v>
      </c>
      <c r="G8" s="18"/>
    </row>
    <row r="9" spans="1:7" s="19" customFormat="1" ht="62.25" customHeight="1">
      <c r="A9" s="13" t="s">
        <v>5</v>
      </c>
      <c r="B9" s="14">
        <f>2!K7</f>
        <v>12178</v>
      </c>
      <c r="C9" s="15">
        <f>B9-E9</f>
        <v>6602</v>
      </c>
      <c r="D9" s="16">
        <f>C9/B9*100</f>
        <v>54.212514370175725</v>
      </c>
      <c r="E9" s="15">
        <v>5576</v>
      </c>
      <c r="F9" s="17">
        <f>E9/B9*100</f>
        <v>45.78748562982427</v>
      </c>
      <c r="G9" s="18"/>
    </row>
    <row r="10" spans="1:7" s="21" customFormat="1" ht="48.75" customHeight="1">
      <c r="A10" s="13" t="s">
        <v>16</v>
      </c>
      <c r="B10" s="14">
        <f>2!N7</f>
        <v>41823</v>
      </c>
      <c r="C10" s="15">
        <f>B10-E10</f>
        <v>21025</v>
      </c>
      <c r="D10" s="16">
        <f>C10/B10*100</f>
        <v>50.27138177557803</v>
      </c>
      <c r="E10" s="15">
        <v>20798</v>
      </c>
      <c r="F10" s="17">
        <f>E10/B10*100</f>
        <v>49.728618224421965</v>
      </c>
      <c r="G10" s="18"/>
    </row>
    <row r="11" spans="1:7" s="21" customFormat="1" ht="27" customHeight="1">
      <c r="A11" s="73" t="s">
        <v>55</v>
      </c>
      <c r="B11" s="74"/>
      <c r="C11" s="74"/>
      <c r="D11" s="74"/>
      <c r="E11" s="74"/>
      <c r="F11" s="75"/>
      <c r="G11" s="18"/>
    </row>
    <row r="12" spans="1:7" s="21" customFormat="1" ht="48.75" customHeight="1">
      <c r="A12" s="5" t="s">
        <v>10</v>
      </c>
      <c r="B12" s="6" t="s">
        <v>11</v>
      </c>
      <c r="C12" s="7" t="s">
        <v>2</v>
      </c>
      <c r="D12" s="8" t="s">
        <v>12</v>
      </c>
      <c r="E12" s="7" t="s">
        <v>0</v>
      </c>
      <c r="F12" s="9" t="s">
        <v>13</v>
      </c>
      <c r="G12" s="18"/>
    </row>
    <row r="13" spans="1:8" ht="48.75" customHeight="1">
      <c r="A13" s="22" t="s">
        <v>21</v>
      </c>
      <c r="B13" s="23">
        <f>2!Q7</f>
        <v>13731</v>
      </c>
      <c r="C13" s="23">
        <f>B13-E13</f>
        <v>5656</v>
      </c>
      <c r="D13" s="24">
        <f>C13/B13*100</f>
        <v>41.19146456922292</v>
      </c>
      <c r="E13" s="23">
        <v>8075</v>
      </c>
      <c r="F13" s="25">
        <f>E13/B13*100</f>
        <v>58.80853543077708</v>
      </c>
      <c r="G13" s="18"/>
      <c r="H13" s="21"/>
    </row>
    <row r="14" spans="1:7" ht="48.75" customHeight="1">
      <c r="A14" s="22" t="s">
        <v>17</v>
      </c>
      <c r="B14" s="23">
        <f>2!T7</f>
        <v>11276</v>
      </c>
      <c r="C14" s="23">
        <f>B14-E14</f>
        <v>4804</v>
      </c>
      <c r="D14" s="24">
        <f>C14/B14*100</f>
        <v>42.603760198652004</v>
      </c>
      <c r="E14" s="23">
        <v>6472</v>
      </c>
      <c r="F14" s="25">
        <f>E14/B14*100</f>
        <v>57.396239801347996</v>
      </c>
      <c r="G14" s="18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4"/>
  <sheetViews>
    <sheetView view="pageBreakPreview" zoomScaleNormal="85" zoomScaleSheetLayoutView="100" zoomScalePageLayoutView="0" workbookViewId="0" topLeftCell="A1">
      <selection activeCell="V7" sqref="V7:V33"/>
    </sheetView>
  </sheetViews>
  <sheetFormatPr defaultColWidth="9.140625" defaultRowHeight="15"/>
  <cols>
    <col min="1" max="1" width="19.57421875" style="61" customWidth="1"/>
    <col min="2" max="2" width="9.7109375" style="62" customWidth="1"/>
    <col min="3" max="3" width="8.28125" style="64" customWidth="1"/>
    <col min="4" max="4" width="6.8515625" style="64" customWidth="1"/>
    <col min="5" max="5" width="7.8515625" style="64" customWidth="1"/>
    <col min="6" max="6" width="8.00390625" style="64" customWidth="1"/>
    <col min="7" max="7" width="6.8515625" style="64" customWidth="1"/>
    <col min="8" max="9" width="7.8515625" style="64" customWidth="1"/>
    <col min="10" max="10" width="6.7109375" style="64" customWidth="1"/>
    <col min="11" max="11" width="8.140625" style="64" customWidth="1"/>
    <col min="12" max="12" width="8.421875" style="64" customWidth="1"/>
    <col min="13" max="13" width="7.00390625" style="64" customWidth="1"/>
    <col min="14" max="14" width="9.57421875" style="64" customWidth="1"/>
    <col min="15" max="15" width="8.00390625" style="64" customWidth="1"/>
    <col min="16" max="16" width="6.421875" style="64" customWidth="1"/>
    <col min="17" max="17" width="8.140625" style="64" customWidth="1"/>
    <col min="18" max="18" width="8.7109375" style="64" customWidth="1"/>
    <col min="19" max="19" width="7.00390625" style="64" customWidth="1"/>
    <col min="20" max="20" width="8.140625" style="64" customWidth="1"/>
    <col min="21" max="21" width="7.7109375" style="64" customWidth="1"/>
    <col min="22" max="22" width="6.57421875" style="66" customWidth="1"/>
    <col min="23" max="179" width="9.140625" style="66" customWidth="1"/>
    <col min="180" max="180" width="15.28125" style="66" customWidth="1"/>
    <col min="181" max="181" width="8.7109375" style="66" customWidth="1"/>
    <col min="182" max="182" width="8.28125" style="66" customWidth="1"/>
    <col min="183" max="183" width="6.140625" style="66" customWidth="1"/>
    <col min="184" max="184" width="8.28125" style="66" customWidth="1"/>
    <col min="185" max="185" width="8.57421875" style="66" customWidth="1"/>
    <col min="186" max="186" width="6.421875" style="66" customWidth="1"/>
    <col min="187" max="187" width="8.28125" style="66" customWidth="1"/>
    <col min="188" max="188" width="8.57421875" style="66" customWidth="1"/>
    <col min="189" max="189" width="6.00390625" style="66" customWidth="1"/>
    <col min="190" max="190" width="7.140625" style="66" customWidth="1"/>
    <col min="191" max="191" width="7.00390625" style="66" customWidth="1"/>
    <col min="192" max="192" width="6.28125" style="66" customWidth="1"/>
    <col min="193" max="193" width="7.57421875" style="66" customWidth="1"/>
    <col min="194" max="194" width="7.00390625" style="66" customWidth="1"/>
    <col min="195" max="195" width="6.421875" style="66" customWidth="1"/>
    <col min="196" max="196" width="7.140625" style="66" customWidth="1"/>
    <col min="197" max="197" width="7.28125" style="66" customWidth="1"/>
    <col min="198" max="198" width="6.7109375" style="66" customWidth="1"/>
    <col min="199" max="199" width="8.7109375" style="66" customWidth="1"/>
    <col min="200" max="200" width="8.57421875" style="66" customWidth="1"/>
    <col min="201" max="201" width="6.57421875" style="66" customWidth="1"/>
    <col min="202" max="202" width="9.00390625" style="66" customWidth="1"/>
    <col min="203" max="203" width="8.28125" style="66" customWidth="1"/>
    <col min="204" max="204" width="6.00390625" style="66" customWidth="1"/>
    <col min="205" max="205" width="8.28125" style="66" customWidth="1"/>
    <col min="206" max="206" width="8.8515625" style="66" customWidth="1"/>
    <col min="207" max="207" width="6.421875" style="66" customWidth="1"/>
    <col min="208" max="208" width="8.421875" style="66" customWidth="1"/>
    <col min="209" max="209" width="8.28125" style="66" customWidth="1"/>
    <col min="210" max="210" width="6.28125" style="66" customWidth="1"/>
    <col min="211" max="211" width="8.421875" style="66" customWidth="1"/>
    <col min="212" max="212" width="8.28125" style="66" customWidth="1"/>
    <col min="213" max="213" width="6.140625" style="66" customWidth="1"/>
    <col min="214" max="214" width="8.57421875" style="66" customWidth="1"/>
    <col min="215" max="215" width="8.421875" style="66" customWidth="1"/>
    <col min="216" max="216" width="6.28125" style="66" customWidth="1"/>
    <col min="217" max="16384" width="9.140625" style="66" customWidth="1"/>
  </cols>
  <sheetData>
    <row r="1" spans="1:22" s="26" customFormat="1" ht="30" customHeight="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s="26" customFormat="1" ht="19.5" customHeight="1">
      <c r="A2" s="88" t="s">
        <v>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s="26" customFormat="1" ht="17.25" customHeight="1">
      <c r="A3" s="27"/>
      <c r="B3" s="28"/>
      <c r="C3" s="29"/>
      <c r="D3" s="29"/>
      <c r="E3" s="29"/>
      <c r="F3" s="29"/>
      <c r="G3" s="29"/>
      <c r="H3" s="29"/>
      <c r="I3" s="29"/>
      <c r="J3" s="30"/>
      <c r="K3" s="30"/>
      <c r="L3" s="29"/>
      <c r="M3" s="29"/>
      <c r="N3" s="31"/>
      <c r="O3" s="29"/>
      <c r="P3" s="29"/>
      <c r="Q3" s="29"/>
      <c r="R3" s="32"/>
      <c r="S3" s="32"/>
      <c r="T3" s="32"/>
      <c r="U3" s="76" t="s">
        <v>53</v>
      </c>
      <c r="V3" s="76"/>
    </row>
    <row r="4" spans="1:22" s="33" customFormat="1" ht="79.5" customHeight="1">
      <c r="A4" s="81"/>
      <c r="B4" s="77" t="s">
        <v>3</v>
      </c>
      <c r="C4" s="78"/>
      <c r="D4" s="79"/>
      <c r="E4" s="77" t="s">
        <v>22</v>
      </c>
      <c r="F4" s="78"/>
      <c r="G4" s="79"/>
      <c r="H4" s="77" t="s">
        <v>4</v>
      </c>
      <c r="I4" s="78"/>
      <c r="J4" s="79"/>
      <c r="K4" s="77" t="s">
        <v>5</v>
      </c>
      <c r="L4" s="78"/>
      <c r="M4" s="79"/>
      <c r="N4" s="77" t="s">
        <v>8</v>
      </c>
      <c r="O4" s="78"/>
      <c r="P4" s="79"/>
      <c r="Q4" s="85" t="s">
        <v>6</v>
      </c>
      <c r="R4" s="86"/>
      <c r="S4" s="87"/>
      <c r="T4" s="82" t="s">
        <v>51</v>
      </c>
      <c r="U4" s="83"/>
      <c r="V4" s="84"/>
    </row>
    <row r="5" spans="1:23" s="38" customFormat="1" ht="33.75" customHeight="1">
      <c r="A5" s="81"/>
      <c r="B5" s="34" t="s">
        <v>7</v>
      </c>
      <c r="C5" s="35" t="s">
        <v>18</v>
      </c>
      <c r="D5" s="35" t="s">
        <v>19</v>
      </c>
      <c r="E5" s="36" t="s">
        <v>7</v>
      </c>
      <c r="F5" s="35" t="s">
        <v>18</v>
      </c>
      <c r="G5" s="35" t="s">
        <v>19</v>
      </c>
      <c r="H5" s="36" t="s">
        <v>7</v>
      </c>
      <c r="I5" s="35" t="s">
        <v>18</v>
      </c>
      <c r="J5" s="35" t="s">
        <v>19</v>
      </c>
      <c r="K5" s="36" t="s">
        <v>7</v>
      </c>
      <c r="L5" s="35" t="s">
        <v>18</v>
      </c>
      <c r="M5" s="35" t="s">
        <v>19</v>
      </c>
      <c r="N5" s="36" t="s">
        <v>7</v>
      </c>
      <c r="O5" s="35" t="s">
        <v>18</v>
      </c>
      <c r="P5" s="35" t="s">
        <v>19</v>
      </c>
      <c r="Q5" s="36" t="s">
        <v>7</v>
      </c>
      <c r="R5" s="35" t="s">
        <v>18</v>
      </c>
      <c r="S5" s="35" t="s">
        <v>19</v>
      </c>
      <c r="T5" s="36" t="s">
        <v>7</v>
      </c>
      <c r="U5" s="35" t="s">
        <v>18</v>
      </c>
      <c r="V5" s="35" t="s">
        <v>19</v>
      </c>
      <c r="W5" s="37"/>
    </row>
    <row r="6" spans="1:22" s="41" customFormat="1" ht="9.75" customHeight="1">
      <c r="A6" s="39" t="s">
        <v>1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</row>
    <row r="7" spans="1:30" s="70" customFormat="1" ht="30" customHeight="1">
      <c r="A7" s="42" t="s">
        <v>52</v>
      </c>
      <c r="B7" s="43">
        <f>SUM(B8:B33)</f>
        <v>43932</v>
      </c>
      <c r="C7" s="44">
        <f>100-D7</f>
        <v>49.822452881726306</v>
      </c>
      <c r="D7" s="44">
        <v>50.177547118273694</v>
      </c>
      <c r="E7" s="45">
        <f>SUM(E8:E33)</f>
        <v>39258</v>
      </c>
      <c r="F7" s="44">
        <f>100-G7</f>
        <v>56.08283661928779</v>
      </c>
      <c r="G7" s="44">
        <v>43.91716338071221</v>
      </c>
      <c r="H7" s="45">
        <f>SUM(H8:H33)</f>
        <v>6279</v>
      </c>
      <c r="I7" s="44">
        <f>100-J7</f>
        <v>67.6540850453894</v>
      </c>
      <c r="J7" s="44">
        <v>32.345914954610606</v>
      </c>
      <c r="K7" s="45">
        <f>SUM(K8:K33)</f>
        <v>12178</v>
      </c>
      <c r="L7" s="44">
        <f>100-M7</f>
        <v>54.21251437017573</v>
      </c>
      <c r="M7" s="44">
        <v>45.78748562982427</v>
      </c>
      <c r="N7" s="45">
        <f>SUM(N8:N33)</f>
        <v>41823</v>
      </c>
      <c r="O7" s="44">
        <f>100-P7</f>
        <v>50.271381775578035</v>
      </c>
      <c r="P7" s="44">
        <v>49.728618224421965</v>
      </c>
      <c r="Q7" s="45">
        <f>SUM(Q8:Q33)</f>
        <v>13731</v>
      </c>
      <c r="R7" s="44">
        <f>100-S7</f>
        <v>41.19146456922292</v>
      </c>
      <c r="S7" s="44">
        <v>58.80853543077708</v>
      </c>
      <c r="T7" s="45">
        <f>SUM(T8:T33)</f>
        <v>11276</v>
      </c>
      <c r="U7" s="44">
        <f>100-V7</f>
        <v>42.603760198652004</v>
      </c>
      <c r="V7" s="44">
        <v>57.396239801347996</v>
      </c>
      <c r="X7" s="67"/>
      <c r="AD7" s="67"/>
    </row>
    <row r="8" spans="1:30" s="51" customFormat="1" ht="18.75" customHeight="1">
      <c r="A8" s="46" t="s">
        <v>25</v>
      </c>
      <c r="B8" s="47">
        <v>1486</v>
      </c>
      <c r="C8" s="44">
        <f aca="true" t="shared" si="0" ref="C8:C33">100-D8</f>
        <v>51.41318977119785</v>
      </c>
      <c r="D8" s="44">
        <v>48.58681022880215</v>
      </c>
      <c r="E8" s="48">
        <v>774</v>
      </c>
      <c r="F8" s="44">
        <f aca="true" t="shared" si="1" ref="F8:F33">100-G8</f>
        <v>65.50387596899225</v>
      </c>
      <c r="G8" s="44">
        <v>34.49612403100775</v>
      </c>
      <c r="H8" s="48">
        <v>225</v>
      </c>
      <c r="I8" s="49">
        <f aca="true" t="shared" si="2" ref="I8:I33">100-J8</f>
        <v>81.33333333333333</v>
      </c>
      <c r="J8" s="49">
        <v>18.666666666666668</v>
      </c>
      <c r="K8" s="48">
        <v>404</v>
      </c>
      <c r="L8" s="49">
        <f aca="true" t="shared" si="3" ref="L8:L33">100-M8</f>
        <v>60.64356435643564</v>
      </c>
      <c r="M8" s="44">
        <v>39.35643564356436</v>
      </c>
      <c r="N8" s="50">
        <v>1467</v>
      </c>
      <c r="O8" s="44">
        <f aca="true" t="shared" si="4" ref="O8:O33">100-P8</f>
        <v>51.397409679618264</v>
      </c>
      <c r="P8" s="44">
        <v>48.602590320381736</v>
      </c>
      <c r="Q8" s="50">
        <v>470</v>
      </c>
      <c r="R8" s="49">
        <f aca="true" t="shared" si="5" ref="R8:R33">100-S8</f>
        <v>36.38297872340426</v>
      </c>
      <c r="S8" s="49">
        <v>63.61702127659574</v>
      </c>
      <c r="T8" s="48">
        <v>354</v>
      </c>
      <c r="U8" s="49">
        <f aca="true" t="shared" si="6" ref="U8:U33">100-V8</f>
        <v>39.83050847457628</v>
      </c>
      <c r="V8" s="49">
        <v>60.16949152542372</v>
      </c>
      <c r="X8" s="67"/>
      <c r="AB8" s="70"/>
      <c r="AC8" s="70"/>
      <c r="AD8" s="67"/>
    </row>
    <row r="9" spans="1:30" s="51" customFormat="1" ht="18.75" customHeight="1">
      <c r="A9" s="52" t="s">
        <v>26</v>
      </c>
      <c r="B9" s="47">
        <v>2319</v>
      </c>
      <c r="C9" s="44">
        <f t="shared" si="0"/>
        <v>40.7503234152652</v>
      </c>
      <c r="D9" s="44">
        <v>59.2496765847348</v>
      </c>
      <c r="E9" s="48">
        <v>1450</v>
      </c>
      <c r="F9" s="44">
        <f t="shared" si="1"/>
        <v>50.55172413793104</v>
      </c>
      <c r="G9" s="44">
        <v>49.44827586206896</v>
      </c>
      <c r="H9" s="48">
        <v>305</v>
      </c>
      <c r="I9" s="49">
        <f t="shared" si="2"/>
        <v>47.540983606557376</v>
      </c>
      <c r="J9" s="49">
        <v>52.459016393442624</v>
      </c>
      <c r="K9" s="48">
        <v>843</v>
      </c>
      <c r="L9" s="49">
        <f t="shared" si="3"/>
        <v>41.39976275207592</v>
      </c>
      <c r="M9" s="44">
        <v>58.60023724792408</v>
      </c>
      <c r="N9" s="50">
        <v>2260</v>
      </c>
      <c r="O9" s="44">
        <f t="shared" si="4"/>
        <v>41.150442477876105</v>
      </c>
      <c r="P9" s="44">
        <v>58.849557522123895</v>
      </c>
      <c r="Q9" s="50">
        <v>1049</v>
      </c>
      <c r="R9" s="49">
        <f t="shared" si="5"/>
        <v>36.03431839847474</v>
      </c>
      <c r="S9" s="49">
        <v>63.96568160152526</v>
      </c>
      <c r="T9" s="48">
        <v>791</v>
      </c>
      <c r="U9" s="49">
        <f t="shared" si="6"/>
        <v>38.4323640960809</v>
      </c>
      <c r="V9" s="49">
        <v>61.5676359039191</v>
      </c>
      <c r="X9" s="67"/>
      <c r="AB9" s="70"/>
      <c r="AC9" s="70"/>
      <c r="AD9" s="67"/>
    </row>
    <row r="10" spans="1:30" s="51" customFormat="1" ht="18.75" customHeight="1">
      <c r="A10" s="52" t="s">
        <v>27</v>
      </c>
      <c r="B10" s="47">
        <v>2479</v>
      </c>
      <c r="C10" s="44">
        <f t="shared" si="0"/>
        <v>55.14320290439693</v>
      </c>
      <c r="D10" s="44">
        <v>44.85679709560307</v>
      </c>
      <c r="E10" s="48">
        <v>1868</v>
      </c>
      <c r="F10" s="44">
        <f t="shared" si="1"/>
        <v>63.86509635974304</v>
      </c>
      <c r="G10" s="44">
        <v>36.13490364025696</v>
      </c>
      <c r="H10" s="48">
        <v>492</v>
      </c>
      <c r="I10" s="49">
        <f t="shared" si="2"/>
        <v>75</v>
      </c>
      <c r="J10" s="49">
        <v>25</v>
      </c>
      <c r="K10" s="48">
        <v>927</v>
      </c>
      <c r="L10" s="49">
        <f t="shared" si="3"/>
        <v>56.63430420711974</v>
      </c>
      <c r="M10" s="44">
        <v>43.36569579288026</v>
      </c>
      <c r="N10" s="50">
        <v>2358</v>
      </c>
      <c r="O10" s="44">
        <f t="shared" si="4"/>
        <v>55.6403731976251</v>
      </c>
      <c r="P10" s="44">
        <v>44.3596268023749</v>
      </c>
      <c r="Q10" s="50">
        <v>608</v>
      </c>
      <c r="R10" s="49">
        <f t="shared" si="5"/>
        <v>40.29605263157895</v>
      </c>
      <c r="S10" s="49">
        <v>59.70394736842105</v>
      </c>
      <c r="T10" s="48">
        <v>503</v>
      </c>
      <c r="U10" s="49">
        <f t="shared" si="6"/>
        <v>40.556660039761425</v>
      </c>
      <c r="V10" s="49">
        <v>59.443339960238575</v>
      </c>
      <c r="X10" s="67"/>
      <c r="AB10" s="70"/>
      <c r="AC10" s="70"/>
      <c r="AD10" s="67"/>
    </row>
    <row r="11" spans="1:30" s="51" customFormat="1" ht="18.75" customHeight="1">
      <c r="A11" s="52" t="s">
        <v>28</v>
      </c>
      <c r="B11" s="47">
        <v>731</v>
      </c>
      <c r="C11" s="44">
        <f t="shared" si="0"/>
        <v>46.922024623803004</v>
      </c>
      <c r="D11" s="44">
        <v>53.077975376196996</v>
      </c>
      <c r="E11" s="48">
        <v>462</v>
      </c>
      <c r="F11" s="44">
        <f t="shared" si="1"/>
        <v>53.24675324675325</v>
      </c>
      <c r="G11" s="44">
        <v>46.75324675324675</v>
      </c>
      <c r="H11" s="48">
        <v>136</v>
      </c>
      <c r="I11" s="49">
        <f t="shared" si="2"/>
        <v>50.73529411764706</v>
      </c>
      <c r="J11" s="49">
        <v>49.26470588235294</v>
      </c>
      <c r="K11" s="48">
        <v>159</v>
      </c>
      <c r="L11" s="49">
        <f t="shared" si="3"/>
        <v>61.0062893081761</v>
      </c>
      <c r="M11" s="44">
        <v>38.9937106918239</v>
      </c>
      <c r="N11" s="50">
        <v>719</v>
      </c>
      <c r="O11" s="44">
        <f t="shared" si="4"/>
        <v>46.453407510431155</v>
      </c>
      <c r="P11" s="44">
        <v>53.546592489568845</v>
      </c>
      <c r="Q11" s="50">
        <v>279</v>
      </c>
      <c r="R11" s="49">
        <f t="shared" si="5"/>
        <v>44.44444444444444</v>
      </c>
      <c r="S11" s="49">
        <v>55.55555555555556</v>
      </c>
      <c r="T11" s="48">
        <v>241</v>
      </c>
      <c r="U11" s="49">
        <f t="shared" si="6"/>
        <v>43.983402489626556</v>
      </c>
      <c r="V11" s="49">
        <v>56.016597510373444</v>
      </c>
      <c r="X11" s="67"/>
      <c r="AB11" s="70"/>
      <c r="AC11" s="70"/>
      <c r="AD11" s="67"/>
    </row>
    <row r="12" spans="1:30" s="51" customFormat="1" ht="18.75" customHeight="1">
      <c r="A12" s="53" t="s">
        <v>29</v>
      </c>
      <c r="B12" s="47">
        <v>1019</v>
      </c>
      <c r="C12" s="44">
        <f t="shared" si="0"/>
        <v>50.04906771344456</v>
      </c>
      <c r="D12" s="44">
        <v>49.95093228655544</v>
      </c>
      <c r="E12" s="48">
        <v>802</v>
      </c>
      <c r="F12" s="44">
        <f t="shared" si="1"/>
        <v>58.4788029925187</v>
      </c>
      <c r="G12" s="44">
        <v>41.5211970074813</v>
      </c>
      <c r="H12" s="48">
        <v>208</v>
      </c>
      <c r="I12" s="49">
        <f t="shared" si="2"/>
        <v>75.48076923076923</v>
      </c>
      <c r="J12" s="49">
        <v>24.519230769230766</v>
      </c>
      <c r="K12" s="48">
        <v>272</v>
      </c>
      <c r="L12" s="49">
        <f t="shared" si="3"/>
        <v>50.36764705882353</v>
      </c>
      <c r="M12" s="44">
        <v>49.63235294117647</v>
      </c>
      <c r="N12" s="50">
        <v>1005</v>
      </c>
      <c r="O12" s="44">
        <f t="shared" si="4"/>
        <v>50.44776119402985</v>
      </c>
      <c r="P12" s="44">
        <v>49.55223880597015</v>
      </c>
      <c r="Q12" s="50">
        <v>299</v>
      </c>
      <c r="R12" s="49">
        <f t="shared" si="5"/>
        <v>35.11705685618729</v>
      </c>
      <c r="S12" s="49">
        <v>64.88294314381271</v>
      </c>
      <c r="T12" s="48">
        <v>246</v>
      </c>
      <c r="U12" s="49">
        <f t="shared" si="6"/>
        <v>37.398373983739845</v>
      </c>
      <c r="V12" s="49">
        <v>62.601626016260155</v>
      </c>
      <c r="X12" s="67"/>
      <c r="AB12" s="70"/>
      <c r="AC12" s="70"/>
      <c r="AD12" s="67"/>
    </row>
    <row r="13" spans="1:30" s="51" customFormat="1" ht="18.75" customHeight="1">
      <c r="A13" s="52" t="s">
        <v>30</v>
      </c>
      <c r="B13" s="47">
        <v>1497</v>
      </c>
      <c r="C13" s="44">
        <f t="shared" si="0"/>
        <v>55.11022044088176</v>
      </c>
      <c r="D13" s="44">
        <v>44.88977955911824</v>
      </c>
      <c r="E13" s="48">
        <v>1185</v>
      </c>
      <c r="F13" s="44">
        <f t="shared" si="1"/>
        <v>55.52742616033755</v>
      </c>
      <c r="G13" s="44">
        <v>44.47257383966245</v>
      </c>
      <c r="H13" s="48">
        <v>194</v>
      </c>
      <c r="I13" s="49">
        <f t="shared" si="2"/>
        <v>89.69072164948454</v>
      </c>
      <c r="J13" s="49">
        <v>10.309278350515463</v>
      </c>
      <c r="K13" s="48">
        <v>480</v>
      </c>
      <c r="L13" s="49">
        <f t="shared" si="3"/>
        <v>63.54166666666667</v>
      </c>
      <c r="M13" s="44">
        <v>36.45833333333333</v>
      </c>
      <c r="N13" s="50">
        <v>1431</v>
      </c>
      <c r="O13" s="44">
        <f t="shared" si="4"/>
        <v>55.27603074772886</v>
      </c>
      <c r="P13" s="44">
        <v>44.72396925227114</v>
      </c>
      <c r="Q13" s="50">
        <v>487</v>
      </c>
      <c r="R13" s="49">
        <f t="shared" si="5"/>
        <v>46.201232032854215</v>
      </c>
      <c r="S13" s="49">
        <v>53.798767967145785</v>
      </c>
      <c r="T13" s="48">
        <v>431</v>
      </c>
      <c r="U13" s="49">
        <f t="shared" si="6"/>
        <v>46.63573085846868</v>
      </c>
      <c r="V13" s="49">
        <v>53.36426914153132</v>
      </c>
      <c r="X13" s="67"/>
      <c r="AB13" s="70"/>
      <c r="AC13" s="70"/>
      <c r="AD13" s="67"/>
    </row>
    <row r="14" spans="1:30" s="51" customFormat="1" ht="18.75" customHeight="1">
      <c r="A14" s="52" t="s">
        <v>31</v>
      </c>
      <c r="B14" s="47">
        <v>1766</v>
      </c>
      <c r="C14" s="44">
        <f t="shared" si="0"/>
        <v>50.962627406568515</v>
      </c>
      <c r="D14" s="44">
        <v>49.037372593431485</v>
      </c>
      <c r="E14" s="48">
        <v>1844</v>
      </c>
      <c r="F14" s="44">
        <f t="shared" si="1"/>
        <v>59.219088937093275</v>
      </c>
      <c r="G14" s="44">
        <v>40.780911062906725</v>
      </c>
      <c r="H14" s="48">
        <v>213</v>
      </c>
      <c r="I14" s="49">
        <f t="shared" si="2"/>
        <v>61.032863849765256</v>
      </c>
      <c r="J14" s="49">
        <v>38.967136150234744</v>
      </c>
      <c r="K14" s="48">
        <v>786</v>
      </c>
      <c r="L14" s="49">
        <f t="shared" si="3"/>
        <v>61.704834605597966</v>
      </c>
      <c r="M14" s="44">
        <v>38.295165394402034</v>
      </c>
      <c r="N14" s="50">
        <v>1683</v>
      </c>
      <c r="O14" s="44">
        <f t="shared" si="4"/>
        <v>51.6934046345811</v>
      </c>
      <c r="P14" s="44">
        <v>48.3065953654189</v>
      </c>
      <c r="Q14" s="50">
        <v>360</v>
      </c>
      <c r="R14" s="49">
        <f t="shared" si="5"/>
        <v>36.66666666666667</v>
      </c>
      <c r="S14" s="49">
        <v>63.33333333333333</v>
      </c>
      <c r="T14" s="48">
        <v>323</v>
      </c>
      <c r="U14" s="49">
        <f t="shared" si="6"/>
        <v>38.69969040247678</v>
      </c>
      <c r="V14" s="49">
        <v>61.30030959752322</v>
      </c>
      <c r="X14" s="67"/>
      <c r="AB14" s="70"/>
      <c r="AC14" s="70"/>
      <c r="AD14" s="67"/>
    </row>
    <row r="15" spans="1:30" s="51" customFormat="1" ht="18.75" customHeight="1">
      <c r="A15" s="52" t="s">
        <v>32</v>
      </c>
      <c r="B15" s="47">
        <v>1817</v>
      </c>
      <c r="C15" s="44">
        <f t="shared" si="0"/>
        <v>58.55806274078151</v>
      </c>
      <c r="D15" s="44">
        <v>41.44193725921849</v>
      </c>
      <c r="E15" s="48">
        <v>1061</v>
      </c>
      <c r="F15" s="44">
        <f t="shared" si="1"/>
        <v>68.61451460885957</v>
      </c>
      <c r="G15" s="44">
        <v>31.385485391140435</v>
      </c>
      <c r="H15" s="48">
        <v>399</v>
      </c>
      <c r="I15" s="49">
        <f t="shared" si="2"/>
        <v>78.19548872180451</v>
      </c>
      <c r="J15" s="49">
        <v>21.804511278195488</v>
      </c>
      <c r="K15" s="48">
        <v>680</v>
      </c>
      <c r="L15" s="49">
        <f t="shared" si="3"/>
        <v>53.088235294117645</v>
      </c>
      <c r="M15" s="44">
        <v>46.911764705882355</v>
      </c>
      <c r="N15" s="50">
        <v>1769</v>
      </c>
      <c r="O15" s="44">
        <f t="shared" si="4"/>
        <v>59.07292255511589</v>
      </c>
      <c r="P15" s="44">
        <v>40.92707744488411</v>
      </c>
      <c r="Q15" s="50">
        <v>615</v>
      </c>
      <c r="R15" s="49">
        <f t="shared" si="5"/>
        <v>43.73983739837398</v>
      </c>
      <c r="S15" s="49">
        <v>56.26016260162602</v>
      </c>
      <c r="T15" s="48">
        <v>484</v>
      </c>
      <c r="U15" s="49">
        <f t="shared" si="6"/>
        <v>43.80165289256198</v>
      </c>
      <c r="V15" s="49">
        <v>56.19834710743802</v>
      </c>
      <c r="X15" s="67"/>
      <c r="AB15" s="70"/>
      <c r="AC15" s="70"/>
      <c r="AD15" s="67"/>
    </row>
    <row r="16" spans="1:30" s="51" customFormat="1" ht="18.75" customHeight="1">
      <c r="A16" s="52" t="s">
        <v>33</v>
      </c>
      <c r="B16" s="47">
        <v>846</v>
      </c>
      <c r="C16" s="44">
        <f t="shared" si="0"/>
        <v>52.83687943262411</v>
      </c>
      <c r="D16" s="44">
        <v>47.16312056737589</v>
      </c>
      <c r="E16" s="48">
        <v>645</v>
      </c>
      <c r="F16" s="44">
        <f t="shared" si="1"/>
        <v>61.08527131782946</v>
      </c>
      <c r="G16" s="44">
        <v>38.91472868217054</v>
      </c>
      <c r="H16" s="48">
        <v>179</v>
      </c>
      <c r="I16" s="49">
        <f t="shared" si="2"/>
        <v>84.35754189944134</v>
      </c>
      <c r="J16" s="49">
        <v>15.64245810055866</v>
      </c>
      <c r="K16" s="48">
        <v>455</v>
      </c>
      <c r="L16" s="49">
        <f t="shared" si="3"/>
        <v>64.61538461538461</v>
      </c>
      <c r="M16" s="44">
        <v>35.38461538461539</v>
      </c>
      <c r="N16" s="50">
        <v>833</v>
      </c>
      <c r="O16" s="44">
        <f t="shared" si="4"/>
        <v>53.06122448979592</v>
      </c>
      <c r="P16" s="44">
        <v>46.93877551020408</v>
      </c>
      <c r="Q16" s="50">
        <v>255</v>
      </c>
      <c r="R16" s="49">
        <f t="shared" si="5"/>
        <v>38.431372549019606</v>
      </c>
      <c r="S16" s="49">
        <v>61.568627450980394</v>
      </c>
      <c r="T16" s="48">
        <v>200</v>
      </c>
      <c r="U16" s="49">
        <f t="shared" si="6"/>
        <v>43.00000000000001</v>
      </c>
      <c r="V16" s="49">
        <v>56.99999999999999</v>
      </c>
      <c r="X16" s="67"/>
      <c r="AB16" s="70"/>
      <c r="AC16" s="70"/>
      <c r="AD16" s="67"/>
    </row>
    <row r="17" spans="1:30" s="51" customFormat="1" ht="18.75" customHeight="1">
      <c r="A17" s="52" t="s">
        <v>34</v>
      </c>
      <c r="B17" s="47">
        <v>697</v>
      </c>
      <c r="C17" s="44">
        <f t="shared" si="0"/>
        <v>42.46771879483501</v>
      </c>
      <c r="D17" s="44">
        <v>57.53228120516499</v>
      </c>
      <c r="E17" s="48">
        <v>630</v>
      </c>
      <c r="F17" s="44">
        <f t="shared" si="1"/>
        <v>41.9047619047619</v>
      </c>
      <c r="G17" s="44">
        <v>58.0952380952381</v>
      </c>
      <c r="H17" s="48">
        <v>121</v>
      </c>
      <c r="I17" s="49">
        <f t="shared" si="2"/>
        <v>50.413223140495866</v>
      </c>
      <c r="J17" s="49">
        <v>49.586776859504134</v>
      </c>
      <c r="K17" s="48">
        <v>275</v>
      </c>
      <c r="L17" s="49">
        <f t="shared" si="3"/>
        <v>45.09090909090909</v>
      </c>
      <c r="M17" s="44">
        <v>54.90909090909091</v>
      </c>
      <c r="N17" s="50">
        <v>694</v>
      </c>
      <c r="O17" s="44">
        <f t="shared" si="4"/>
        <v>42.363112391930834</v>
      </c>
      <c r="P17" s="44">
        <v>57.636887608069166</v>
      </c>
      <c r="Q17" s="50">
        <v>240</v>
      </c>
      <c r="R17" s="49">
        <f t="shared" si="5"/>
        <v>42.91666666666667</v>
      </c>
      <c r="S17" s="49">
        <v>57.08333333333333</v>
      </c>
      <c r="T17" s="48">
        <v>187</v>
      </c>
      <c r="U17" s="49">
        <f t="shared" si="6"/>
        <v>47.05882352941176</v>
      </c>
      <c r="V17" s="49">
        <v>52.94117647058824</v>
      </c>
      <c r="X17" s="67"/>
      <c r="AB17" s="70"/>
      <c r="AC17" s="70"/>
      <c r="AD17" s="67"/>
    </row>
    <row r="18" spans="1:30" s="51" customFormat="1" ht="18.75" customHeight="1">
      <c r="A18" s="52" t="s">
        <v>35</v>
      </c>
      <c r="B18" s="47">
        <v>1383</v>
      </c>
      <c r="C18" s="44">
        <f t="shared" si="0"/>
        <v>47.21619667389733</v>
      </c>
      <c r="D18" s="44">
        <v>52.78380332610267</v>
      </c>
      <c r="E18" s="48">
        <v>913</v>
      </c>
      <c r="F18" s="44">
        <f t="shared" si="1"/>
        <v>54.874041621029576</v>
      </c>
      <c r="G18" s="44">
        <v>45.125958378970424</v>
      </c>
      <c r="H18" s="48">
        <v>60</v>
      </c>
      <c r="I18" s="49">
        <f t="shared" si="2"/>
        <v>70</v>
      </c>
      <c r="J18" s="49">
        <v>30</v>
      </c>
      <c r="K18" s="48">
        <v>482</v>
      </c>
      <c r="L18" s="49">
        <f t="shared" si="3"/>
        <v>45.850622406639005</v>
      </c>
      <c r="M18" s="44">
        <v>54.149377593360995</v>
      </c>
      <c r="N18" s="50">
        <v>1331</v>
      </c>
      <c r="O18" s="44">
        <f t="shared" si="4"/>
        <v>46.65664913598798</v>
      </c>
      <c r="P18" s="44">
        <v>53.34335086401202</v>
      </c>
      <c r="Q18" s="50">
        <v>493</v>
      </c>
      <c r="R18" s="49">
        <f t="shared" si="5"/>
        <v>43.6105476673428</v>
      </c>
      <c r="S18" s="49">
        <v>56.3894523326572</v>
      </c>
      <c r="T18" s="48">
        <v>375</v>
      </c>
      <c r="U18" s="49">
        <f t="shared" si="6"/>
        <v>46.93333333333334</v>
      </c>
      <c r="V18" s="49">
        <v>53.06666666666666</v>
      </c>
      <c r="X18" s="67"/>
      <c r="AB18" s="70"/>
      <c r="AC18" s="70"/>
      <c r="AD18" s="67"/>
    </row>
    <row r="19" spans="1:30" s="51" customFormat="1" ht="18.75" customHeight="1">
      <c r="A19" s="52" t="s">
        <v>36</v>
      </c>
      <c r="B19" s="47">
        <v>1408</v>
      </c>
      <c r="C19" s="44">
        <f t="shared" si="0"/>
        <v>60.08522727272727</v>
      </c>
      <c r="D19" s="44">
        <v>39.91477272727273</v>
      </c>
      <c r="E19" s="48">
        <v>1075</v>
      </c>
      <c r="F19" s="44">
        <f t="shared" si="1"/>
        <v>68.27906976744185</v>
      </c>
      <c r="G19" s="44">
        <v>31.720930232558143</v>
      </c>
      <c r="H19" s="48">
        <v>345</v>
      </c>
      <c r="I19" s="49">
        <f t="shared" si="2"/>
        <v>62.89855072463768</v>
      </c>
      <c r="J19" s="49">
        <v>37.10144927536232</v>
      </c>
      <c r="K19" s="48">
        <v>423</v>
      </c>
      <c r="L19" s="49">
        <f t="shared" si="3"/>
        <v>81.56028368794327</v>
      </c>
      <c r="M19" s="44">
        <v>18.439716312056735</v>
      </c>
      <c r="N19" s="50">
        <v>1317</v>
      </c>
      <c r="O19" s="44">
        <f t="shared" si="4"/>
        <v>59.984813971146544</v>
      </c>
      <c r="P19" s="44">
        <v>40.015186028853456</v>
      </c>
      <c r="Q19" s="50">
        <v>272</v>
      </c>
      <c r="R19" s="49">
        <f t="shared" si="5"/>
        <v>34.55882352941177</v>
      </c>
      <c r="S19" s="49">
        <v>65.44117647058823</v>
      </c>
      <c r="T19" s="48">
        <v>232</v>
      </c>
      <c r="U19" s="49">
        <f t="shared" si="6"/>
        <v>36.63793103448276</v>
      </c>
      <c r="V19" s="49">
        <v>63.36206896551724</v>
      </c>
      <c r="X19" s="67"/>
      <c r="AB19" s="70"/>
      <c r="AC19" s="70"/>
      <c r="AD19" s="67"/>
    </row>
    <row r="20" spans="1:30" s="51" customFormat="1" ht="18.75" customHeight="1">
      <c r="A20" s="54" t="s">
        <v>37</v>
      </c>
      <c r="B20" s="47">
        <v>2025</v>
      </c>
      <c r="C20" s="44">
        <f t="shared" si="0"/>
        <v>61.135802469135804</v>
      </c>
      <c r="D20" s="44">
        <v>38.864197530864196</v>
      </c>
      <c r="E20" s="48">
        <v>1827</v>
      </c>
      <c r="F20" s="44">
        <f t="shared" si="1"/>
        <v>65.79091406677614</v>
      </c>
      <c r="G20" s="44">
        <v>34.20908593322387</v>
      </c>
      <c r="H20" s="48">
        <v>486</v>
      </c>
      <c r="I20" s="49">
        <f t="shared" si="2"/>
        <v>80.24691358024691</v>
      </c>
      <c r="J20" s="49">
        <v>19.753086419753085</v>
      </c>
      <c r="K20" s="48">
        <v>873</v>
      </c>
      <c r="L20" s="49">
        <f t="shared" si="3"/>
        <v>74.5704467353952</v>
      </c>
      <c r="M20" s="44">
        <v>25.42955326460481</v>
      </c>
      <c r="N20" s="50">
        <v>1992</v>
      </c>
      <c r="O20" s="44">
        <f t="shared" si="4"/>
        <v>61.295180722891565</v>
      </c>
      <c r="P20" s="44">
        <v>38.704819277108435</v>
      </c>
      <c r="Q20" s="50">
        <v>386</v>
      </c>
      <c r="R20" s="49">
        <f t="shared" si="5"/>
        <v>40.932642487046635</v>
      </c>
      <c r="S20" s="49">
        <v>59.067357512953365</v>
      </c>
      <c r="T20" s="48">
        <v>344</v>
      </c>
      <c r="U20" s="49">
        <f t="shared" si="6"/>
        <v>41.279069767441854</v>
      </c>
      <c r="V20" s="49">
        <v>58.720930232558146</v>
      </c>
      <c r="X20" s="67"/>
      <c r="AB20" s="70"/>
      <c r="AC20" s="70"/>
      <c r="AD20" s="67"/>
    </row>
    <row r="21" spans="1:30" s="51" customFormat="1" ht="18.75" customHeight="1">
      <c r="A21" s="52" t="s">
        <v>38</v>
      </c>
      <c r="B21" s="47">
        <v>1793</v>
      </c>
      <c r="C21" s="44">
        <f t="shared" si="0"/>
        <v>55.214723926380366</v>
      </c>
      <c r="D21" s="44">
        <v>44.785276073619634</v>
      </c>
      <c r="E21" s="48">
        <v>671</v>
      </c>
      <c r="F21" s="44">
        <f t="shared" si="1"/>
        <v>69.89567809239941</v>
      </c>
      <c r="G21" s="44">
        <v>30.104321907600596</v>
      </c>
      <c r="H21" s="48">
        <v>116</v>
      </c>
      <c r="I21" s="49">
        <f t="shared" si="2"/>
        <v>70.6896551724138</v>
      </c>
      <c r="J21" s="49">
        <v>29.310344827586203</v>
      </c>
      <c r="K21" s="48">
        <v>265</v>
      </c>
      <c r="L21" s="49">
        <f t="shared" si="3"/>
        <v>51.698113207547166</v>
      </c>
      <c r="M21" s="44">
        <v>48.301886792452834</v>
      </c>
      <c r="N21" s="50">
        <v>1685</v>
      </c>
      <c r="O21" s="44">
        <f t="shared" si="4"/>
        <v>55.66765578635015</v>
      </c>
      <c r="P21" s="44">
        <v>44.33234421364985</v>
      </c>
      <c r="Q21" s="50">
        <v>723</v>
      </c>
      <c r="R21" s="49">
        <f t="shared" si="5"/>
        <v>47.57952973720608</v>
      </c>
      <c r="S21" s="49">
        <v>52.42047026279392</v>
      </c>
      <c r="T21" s="48">
        <v>573</v>
      </c>
      <c r="U21" s="49">
        <f t="shared" si="6"/>
        <v>47.64397905759162</v>
      </c>
      <c r="V21" s="49">
        <v>52.35602094240838</v>
      </c>
      <c r="X21" s="67"/>
      <c r="AB21" s="70"/>
      <c r="AC21" s="70"/>
      <c r="AD21" s="67"/>
    </row>
    <row r="22" spans="1:30" s="51" customFormat="1" ht="18.75" customHeight="1">
      <c r="A22" s="52" t="s">
        <v>39</v>
      </c>
      <c r="B22" s="47">
        <v>1108</v>
      </c>
      <c r="C22" s="44">
        <f t="shared" si="0"/>
        <v>47.924187725631775</v>
      </c>
      <c r="D22" s="44">
        <v>52.075812274368225</v>
      </c>
      <c r="E22" s="48">
        <v>894</v>
      </c>
      <c r="F22" s="44">
        <f t="shared" si="1"/>
        <v>53.355704697986575</v>
      </c>
      <c r="G22" s="44">
        <v>46.644295302013425</v>
      </c>
      <c r="H22" s="48">
        <v>221</v>
      </c>
      <c r="I22" s="49">
        <f t="shared" si="2"/>
        <v>70.13574660633483</v>
      </c>
      <c r="J22" s="49">
        <v>29.86425339366516</v>
      </c>
      <c r="K22" s="48">
        <v>320</v>
      </c>
      <c r="L22" s="49">
        <f t="shared" si="3"/>
        <v>56.5625</v>
      </c>
      <c r="M22" s="44">
        <v>43.4375</v>
      </c>
      <c r="N22" s="50">
        <v>1056</v>
      </c>
      <c r="O22" s="44">
        <f t="shared" si="4"/>
        <v>48.10606060606061</v>
      </c>
      <c r="P22" s="44">
        <v>51.89393939393939</v>
      </c>
      <c r="Q22" s="50">
        <v>439</v>
      </c>
      <c r="R22" s="49">
        <f t="shared" si="5"/>
        <v>42.59681093394077</v>
      </c>
      <c r="S22" s="49">
        <v>57.40318906605923</v>
      </c>
      <c r="T22" s="48">
        <v>338</v>
      </c>
      <c r="U22" s="49">
        <f t="shared" si="6"/>
        <v>42.899408284023664</v>
      </c>
      <c r="V22" s="49">
        <v>57.100591715976336</v>
      </c>
      <c r="X22" s="67"/>
      <c r="AB22" s="70"/>
      <c r="AC22" s="70"/>
      <c r="AD22" s="67"/>
    </row>
    <row r="23" spans="1:30" s="51" customFormat="1" ht="18.75" customHeight="1">
      <c r="A23" s="54" t="s">
        <v>40</v>
      </c>
      <c r="B23" s="47">
        <v>1391</v>
      </c>
      <c r="C23" s="44">
        <f t="shared" si="0"/>
        <v>52.91157440690151</v>
      </c>
      <c r="D23" s="44">
        <v>47.08842559309849</v>
      </c>
      <c r="E23" s="48">
        <v>852</v>
      </c>
      <c r="F23" s="44">
        <f t="shared" si="1"/>
        <v>64.08450704225352</v>
      </c>
      <c r="G23" s="44">
        <v>35.91549295774648</v>
      </c>
      <c r="H23" s="48">
        <v>171</v>
      </c>
      <c r="I23" s="49">
        <f t="shared" si="2"/>
        <v>83.62573099415205</v>
      </c>
      <c r="J23" s="49">
        <v>16.374269005847953</v>
      </c>
      <c r="K23" s="48">
        <v>501</v>
      </c>
      <c r="L23" s="49">
        <f t="shared" si="3"/>
        <v>37.5249500998004</v>
      </c>
      <c r="M23" s="44">
        <v>62.4750499001996</v>
      </c>
      <c r="N23" s="50">
        <v>1319</v>
      </c>
      <c r="O23" s="44">
        <f t="shared" si="4"/>
        <v>53.525398028809704</v>
      </c>
      <c r="P23" s="44">
        <v>46.474601971190296</v>
      </c>
      <c r="Q23" s="50">
        <v>475</v>
      </c>
      <c r="R23" s="49">
        <f t="shared" si="5"/>
        <v>42.736842105263165</v>
      </c>
      <c r="S23" s="49">
        <v>57.263157894736835</v>
      </c>
      <c r="T23" s="48">
        <v>404</v>
      </c>
      <c r="U23" s="49">
        <f t="shared" si="6"/>
        <v>44.306930693069305</v>
      </c>
      <c r="V23" s="49">
        <v>55.693069306930695</v>
      </c>
      <c r="X23" s="67"/>
      <c r="AB23" s="70"/>
      <c r="AC23" s="70"/>
      <c r="AD23" s="67"/>
    </row>
    <row r="24" spans="1:30" s="51" customFormat="1" ht="18.75" customHeight="1">
      <c r="A24" s="52" t="s">
        <v>41</v>
      </c>
      <c r="B24" s="47">
        <v>2138</v>
      </c>
      <c r="C24" s="44">
        <f t="shared" si="0"/>
        <v>61.41253507951356</v>
      </c>
      <c r="D24" s="44">
        <v>38.58746492048644</v>
      </c>
      <c r="E24" s="48">
        <v>1050</v>
      </c>
      <c r="F24" s="44">
        <f t="shared" si="1"/>
        <v>76.38095238095238</v>
      </c>
      <c r="G24" s="44">
        <v>23.61904761904762</v>
      </c>
      <c r="H24" s="48">
        <v>300</v>
      </c>
      <c r="I24" s="49">
        <f t="shared" si="2"/>
        <v>81.66666666666667</v>
      </c>
      <c r="J24" s="49">
        <v>18.333333333333332</v>
      </c>
      <c r="K24" s="48">
        <v>845</v>
      </c>
      <c r="L24" s="49">
        <f t="shared" si="3"/>
        <v>68.28402366863905</v>
      </c>
      <c r="M24" s="44">
        <v>31.715976331360945</v>
      </c>
      <c r="N24" s="50">
        <v>2079</v>
      </c>
      <c r="O24" s="44">
        <f t="shared" si="4"/>
        <v>61.42376142376143</v>
      </c>
      <c r="P24" s="44">
        <v>38.57623857623857</v>
      </c>
      <c r="Q24" s="50">
        <v>657</v>
      </c>
      <c r="R24" s="49">
        <f t="shared" si="5"/>
        <v>48.09741248097412</v>
      </c>
      <c r="S24" s="49">
        <v>51.90258751902588</v>
      </c>
      <c r="T24" s="48">
        <v>477</v>
      </c>
      <c r="U24" s="49">
        <f t="shared" si="6"/>
        <v>52.62054507337526</v>
      </c>
      <c r="V24" s="49">
        <v>47.37945492662474</v>
      </c>
      <c r="X24" s="67"/>
      <c r="AB24" s="70"/>
      <c r="AC24" s="70"/>
      <c r="AD24" s="67"/>
    </row>
    <row r="25" spans="1:30" s="51" customFormat="1" ht="18.75" customHeight="1">
      <c r="A25" s="52" t="s">
        <v>42</v>
      </c>
      <c r="B25" s="47">
        <v>1163</v>
      </c>
      <c r="C25" s="44">
        <f t="shared" si="0"/>
        <v>61.30696474634566</v>
      </c>
      <c r="D25" s="44">
        <v>38.69303525365434</v>
      </c>
      <c r="E25" s="48">
        <v>757</v>
      </c>
      <c r="F25" s="44">
        <f t="shared" si="1"/>
        <v>73.44782034346103</v>
      </c>
      <c r="G25" s="44">
        <v>26.55217965653897</v>
      </c>
      <c r="H25" s="48">
        <v>60</v>
      </c>
      <c r="I25" s="49">
        <f t="shared" si="2"/>
        <v>85</v>
      </c>
      <c r="J25" s="49">
        <v>15</v>
      </c>
      <c r="K25" s="48">
        <v>140</v>
      </c>
      <c r="L25" s="49">
        <f t="shared" si="3"/>
        <v>80</v>
      </c>
      <c r="M25" s="44">
        <v>20</v>
      </c>
      <c r="N25" s="50">
        <v>1115</v>
      </c>
      <c r="O25" s="44">
        <f t="shared" si="4"/>
        <v>61.70403587443946</v>
      </c>
      <c r="P25" s="44">
        <v>38.29596412556054</v>
      </c>
      <c r="Q25" s="50">
        <v>318</v>
      </c>
      <c r="R25" s="49">
        <f t="shared" si="5"/>
        <v>52.20125786163522</v>
      </c>
      <c r="S25" s="49">
        <v>47.79874213836478</v>
      </c>
      <c r="T25" s="48">
        <v>269</v>
      </c>
      <c r="U25" s="49">
        <f t="shared" si="6"/>
        <v>53.15985130111524</v>
      </c>
      <c r="V25" s="49">
        <v>46.84014869888476</v>
      </c>
      <c r="X25" s="67"/>
      <c r="AB25" s="70"/>
      <c r="AC25" s="70"/>
      <c r="AD25" s="67"/>
    </row>
    <row r="26" spans="1:30" s="51" customFormat="1" ht="18.75" customHeight="1">
      <c r="A26" s="52" t="s">
        <v>43</v>
      </c>
      <c r="B26" s="47">
        <v>649</v>
      </c>
      <c r="C26" s="44">
        <f t="shared" si="0"/>
        <v>58.55161787365177</v>
      </c>
      <c r="D26" s="44">
        <v>41.44838212634823</v>
      </c>
      <c r="E26" s="48">
        <v>392</v>
      </c>
      <c r="F26" s="44">
        <f t="shared" si="1"/>
        <v>60.45918367346938</v>
      </c>
      <c r="G26" s="44">
        <v>39.54081632653062</v>
      </c>
      <c r="H26" s="48">
        <v>195</v>
      </c>
      <c r="I26" s="49">
        <f t="shared" si="2"/>
        <v>72.82051282051282</v>
      </c>
      <c r="J26" s="49">
        <v>27.17948717948718</v>
      </c>
      <c r="K26" s="48">
        <v>396</v>
      </c>
      <c r="L26" s="49">
        <f t="shared" si="3"/>
        <v>76.26262626262627</v>
      </c>
      <c r="M26" s="44">
        <v>23.737373737373737</v>
      </c>
      <c r="N26" s="50">
        <v>639</v>
      </c>
      <c r="O26" s="44">
        <f t="shared" si="4"/>
        <v>58.37245696400626</v>
      </c>
      <c r="P26" s="44">
        <v>41.62754303599374</v>
      </c>
      <c r="Q26" s="50">
        <v>236</v>
      </c>
      <c r="R26" s="49">
        <f t="shared" si="5"/>
        <v>58.47457627118644</v>
      </c>
      <c r="S26" s="49">
        <v>41.52542372881356</v>
      </c>
      <c r="T26" s="48">
        <v>216</v>
      </c>
      <c r="U26" s="49">
        <f t="shared" si="6"/>
        <v>58.33333333333333</v>
      </c>
      <c r="V26" s="49">
        <v>41.66666666666667</v>
      </c>
      <c r="X26" s="67"/>
      <c r="AB26" s="70"/>
      <c r="AC26" s="70"/>
      <c r="AD26" s="67"/>
    </row>
    <row r="27" spans="1:30" s="51" customFormat="1" ht="18.75" customHeight="1">
      <c r="A27" s="52" t="s">
        <v>44</v>
      </c>
      <c r="B27" s="47">
        <v>1040</v>
      </c>
      <c r="C27" s="44">
        <f t="shared" si="0"/>
        <v>54.13461538461539</v>
      </c>
      <c r="D27" s="44">
        <v>45.86538461538461</v>
      </c>
      <c r="E27" s="48">
        <v>617</v>
      </c>
      <c r="F27" s="44">
        <f t="shared" si="1"/>
        <v>68.39546191247973</v>
      </c>
      <c r="G27" s="44">
        <v>31.60453808752026</v>
      </c>
      <c r="H27" s="48">
        <v>176</v>
      </c>
      <c r="I27" s="49">
        <f t="shared" si="2"/>
        <v>66.47727272727272</v>
      </c>
      <c r="J27" s="49">
        <v>33.52272727272727</v>
      </c>
      <c r="K27" s="48">
        <v>245</v>
      </c>
      <c r="L27" s="49">
        <f t="shared" si="3"/>
        <v>40.816326530612244</v>
      </c>
      <c r="M27" s="44">
        <v>59.183673469387756</v>
      </c>
      <c r="N27" s="50">
        <v>955</v>
      </c>
      <c r="O27" s="44">
        <f t="shared" si="4"/>
        <v>54.45026178010471</v>
      </c>
      <c r="P27" s="44">
        <v>45.54973821989529</v>
      </c>
      <c r="Q27" s="50">
        <v>270</v>
      </c>
      <c r="R27" s="49">
        <f t="shared" si="5"/>
        <v>39.629629629629626</v>
      </c>
      <c r="S27" s="49">
        <v>60.370370370370374</v>
      </c>
      <c r="T27" s="48">
        <v>219</v>
      </c>
      <c r="U27" s="49">
        <f t="shared" si="6"/>
        <v>40.6392694063927</v>
      </c>
      <c r="V27" s="49">
        <v>59.3607305936073</v>
      </c>
      <c r="X27" s="67"/>
      <c r="AB27" s="70"/>
      <c r="AC27" s="70"/>
      <c r="AD27" s="67"/>
    </row>
    <row r="28" spans="1:30" s="51" customFormat="1" ht="18.75" customHeight="1">
      <c r="A28" s="52" t="s">
        <v>45</v>
      </c>
      <c r="B28" s="47">
        <v>1234</v>
      </c>
      <c r="C28" s="44">
        <f t="shared" si="0"/>
        <v>58.50891410048622</v>
      </c>
      <c r="D28" s="44">
        <v>41.49108589951378</v>
      </c>
      <c r="E28" s="48">
        <v>1179</v>
      </c>
      <c r="F28" s="44">
        <f t="shared" si="1"/>
        <v>61.15351993214589</v>
      </c>
      <c r="G28" s="44">
        <v>38.84648006785411</v>
      </c>
      <c r="H28" s="48">
        <v>306</v>
      </c>
      <c r="I28" s="49">
        <f t="shared" si="2"/>
        <v>81.04575163398692</v>
      </c>
      <c r="J28" s="49">
        <v>18.954248366013072</v>
      </c>
      <c r="K28" s="48">
        <v>260</v>
      </c>
      <c r="L28" s="49">
        <f t="shared" si="3"/>
        <v>61.92307692307693</v>
      </c>
      <c r="M28" s="44">
        <v>38.07692307692307</v>
      </c>
      <c r="N28" s="50">
        <v>1221</v>
      </c>
      <c r="O28" s="44">
        <f t="shared" si="4"/>
        <v>58.3947583947584</v>
      </c>
      <c r="P28" s="44">
        <v>41.6052416052416</v>
      </c>
      <c r="Q28" s="50">
        <v>396</v>
      </c>
      <c r="R28" s="49">
        <f t="shared" si="5"/>
        <v>48.23232323232324</v>
      </c>
      <c r="S28" s="49">
        <v>51.76767676767676</v>
      </c>
      <c r="T28" s="48">
        <v>319</v>
      </c>
      <c r="U28" s="49">
        <f t="shared" si="6"/>
        <v>50.78369905956113</v>
      </c>
      <c r="V28" s="49">
        <v>49.21630094043887</v>
      </c>
      <c r="X28" s="67"/>
      <c r="AB28" s="70"/>
      <c r="AC28" s="70"/>
      <c r="AD28" s="67"/>
    </row>
    <row r="29" spans="1:30" s="51" customFormat="1" ht="18.75" customHeight="1">
      <c r="A29" s="52" t="s">
        <v>46</v>
      </c>
      <c r="B29" s="47">
        <v>5830</v>
      </c>
      <c r="C29" s="44">
        <f t="shared" si="0"/>
        <v>39.86277873070326</v>
      </c>
      <c r="D29" s="44">
        <v>60.13722126929674</v>
      </c>
      <c r="E29" s="48">
        <v>5585</v>
      </c>
      <c r="F29" s="44">
        <f t="shared" si="1"/>
        <v>45.837063563115485</v>
      </c>
      <c r="G29" s="44">
        <v>54.162936436884515</v>
      </c>
      <c r="H29" s="48">
        <v>612</v>
      </c>
      <c r="I29" s="49">
        <f t="shared" si="2"/>
        <v>48.692810457516345</v>
      </c>
      <c r="J29" s="49">
        <v>51.307189542483655</v>
      </c>
      <c r="K29" s="48">
        <v>700</v>
      </c>
      <c r="L29" s="49">
        <f t="shared" si="3"/>
        <v>22.57142857142857</v>
      </c>
      <c r="M29" s="44">
        <v>77.42857142857143</v>
      </c>
      <c r="N29" s="50">
        <v>5035</v>
      </c>
      <c r="O29" s="44">
        <f t="shared" si="4"/>
        <v>40.993048659384314</v>
      </c>
      <c r="P29" s="44">
        <v>59.006951340615686</v>
      </c>
      <c r="Q29" s="50">
        <v>1858</v>
      </c>
      <c r="R29" s="49">
        <f t="shared" si="5"/>
        <v>39.289558665231425</v>
      </c>
      <c r="S29" s="49">
        <v>60.710441334768575</v>
      </c>
      <c r="T29" s="48">
        <v>1572</v>
      </c>
      <c r="U29" s="49">
        <f t="shared" si="6"/>
        <v>40.521628498727736</v>
      </c>
      <c r="V29" s="49">
        <v>59.478371501272264</v>
      </c>
      <c r="X29" s="67"/>
      <c r="AB29" s="70"/>
      <c r="AC29" s="70"/>
      <c r="AD29" s="67"/>
    </row>
    <row r="30" spans="1:30" s="51" customFormat="1" ht="18.75" customHeight="1">
      <c r="A30" s="52" t="s">
        <v>47</v>
      </c>
      <c r="B30" s="55">
        <v>4100</v>
      </c>
      <c r="C30" s="44">
        <f t="shared" si="0"/>
        <v>44.09756097560975</v>
      </c>
      <c r="D30" s="44">
        <v>55.90243902439025</v>
      </c>
      <c r="E30" s="48">
        <v>6424</v>
      </c>
      <c r="F30" s="44">
        <f t="shared" si="1"/>
        <v>50.9184308841843</v>
      </c>
      <c r="G30" s="44">
        <v>49.0815691158157</v>
      </c>
      <c r="H30" s="48">
        <v>291</v>
      </c>
      <c r="I30" s="49">
        <f t="shared" si="2"/>
        <v>42.611683848797256</v>
      </c>
      <c r="J30" s="49">
        <v>57.388316151202744</v>
      </c>
      <c r="K30" s="48">
        <v>571</v>
      </c>
      <c r="L30" s="49">
        <f t="shared" si="3"/>
        <v>28.37127845884413</v>
      </c>
      <c r="M30" s="44">
        <v>71.62872154115587</v>
      </c>
      <c r="N30" s="50">
        <v>3982</v>
      </c>
      <c r="O30" s="44">
        <f t="shared" si="4"/>
        <v>44.22400803616273</v>
      </c>
      <c r="P30" s="44">
        <v>55.77599196383727</v>
      </c>
      <c r="Q30" s="50">
        <v>1247</v>
      </c>
      <c r="R30" s="49">
        <f t="shared" si="5"/>
        <v>39.21411387329591</v>
      </c>
      <c r="S30" s="49">
        <v>60.78588612670409</v>
      </c>
      <c r="T30" s="48">
        <v>1068</v>
      </c>
      <c r="U30" s="49">
        <f t="shared" si="6"/>
        <v>40.355805243445694</v>
      </c>
      <c r="V30" s="49">
        <v>59.644194756554306</v>
      </c>
      <c r="X30" s="67"/>
      <c r="AB30" s="70"/>
      <c r="AC30" s="70"/>
      <c r="AD30" s="67"/>
    </row>
    <row r="31" spans="1:30" s="51" customFormat="1" ht="18.75" customHeight="1">
      <c r="A31" s="52" t="s">
        <v>48</v>
      </c>
      <c r="B31" s="56">
        <v>2179</v>
      </c>
      <c r="C31" s="44">
        <f t="shared" si="0"/>
        <v>36.66819642037632</v>
      </c>
      <c r="D31" s="44">
        <v>63.33180357962368</v>
      </c>
      <c r="E31" s="48">
        <v>2453</v>
      </c>
      <c r="F31" s="44">
        <f t="shared" si="1"/>
        <v>48.14512841418671</v>
      </c>
      <c r="G31" s="44">
        <v>51.85487158581329</v>
      </c>
      <c r="H31" s="48">
        <v>234</v>
      </c>
      <c r="I31" s="49">
        <f t="shared" si="2"/>
        <v>41.880341880341874</v>
      </c>
      <c r="J31" s="49">
        <v>58.119658119658126</v>
      </c>
      <c r="K31" s="48">
        <v>393</v>
      </c>
      <c r="L31" s="49">
        <f t="shared" si="3"/>
        <v>29.51653944020356</v>
      </c>
      <c r="M31" s="44">
        <v>70.48346055979644</v>
      </c>
      <c r="N31" s="50">
        <v>2077</v>
      </c>
      <c r="O31" s="44">
        <f t="shared" si="4"/>
        <v>36.880115551275885</v>
      </c>
      <c r="P31" s="44">
        <v>63.119884448724115</v>
      </c>
      <c r="Q31" s="50">
        <v>818</v>
      </c>
      <c r="R31" s="49">
        <f t="shared" si="5"/>
        <v>33.98533007334963</v>
      </c>
      <c r="S31" s="49">
        <v>66.01466992665037</v>
      </c>
      <c r="T31" s="48">
        <v>703</v>
      </c>
      <c r="U31" s="49">
        <f t="shared" si="6"/>
        <v>33.85490753911806</v>
      </c>
      <c r="V31" s="49">
        <v>66.14509246088194</v>
      </c>
      <c r="X31" s="67"/>
      <c r="AB31" s="70"/>
      <c r="AC31" s="70"/>
      <c r="AD31" s="67"/>
    </row>
    <row r="32" spans="1:30" s="51" customFormat="1" ht="18.75" customHeight="1">
      <c r="A32" s="52" t="s">
        <v>49</v>
      </c>
      <c r="B32" s="56">
        <v>1411</v>
      </c>
      <c r="C32" s="44">
        <f t="shared" si="0"/>
        <v>47.62579730687456</v>
      </c>
      <c r="D32" s="44">
        <v>52.37420269312544</v>
      </c>
      <c r="E32" s="48">
        <v>2884</v>
      </c>
      <c r="F32" s="44">
        <f t="shared" si="1"/>
        <v>50.520110957004164</v>
      </c>
      <c r="G32" s="44">
        <v>49.479889042995836</v>
      </c>
      <c r="H32" s="48">
        <v>195</v>
      </c>
      <c r="I32" s="49">
        <f t="shared" si="2"/>
        <v>71.28205128205128</v>
      </c>
      <c r="J32" s="49">
        <v>28.717948717948715</v>
      </c>
      <c r="K32" s="48">
        <v>427</v>
      </c>
      <c r="L32" s="49">
        <f t="shared" si="3"/>
        <v>59.250585480093676</v>
      </c>
      <c r="M32" s="44">
        <v>40.749414519906324</v>
      </c>
      <c r="N32" s="50">
        <v>1401</v>
      </c>
      <c r="O32" s="44">
        <f t="shared" si="4"/>
        <v>47.60885082084225</v>
      </c>
      <c r="P32" s="44">
        <v>52.39114917915775</v>
      </c>
      <c r="Q32" s="50">
        <v>341</v>
      </c>
      <c r="R32" s="49">
        <f t="shared" si="5"/>
        <v>45.16129032258065</v>
      </c>
      <c r="S32" s="49">
        <v>54.83870967741935</v>
      </c>
      <c r="T32" s="48">
        <v>284</v>
      </c>
      <c r="U32" s="49">
        <f t="shared" si="6"/>
        <v>48.943661971830984</v>
      </c>
      <c r="V32" s="49">
        <v>51.056338028169016</v>
      </c>
      <c r="X32" s="67"/>
      <c r="AB32" s="70"/>
      <c r="AC32" s="70"/>
      <c r="AD32" s="67"/>
    </row>
    <row r="33" spans="1:30" s="51" customFormat="1" ht="18.75" customHeight="1" thickBot="1">
      <c r="A33" s="57" t="s">
        <v>50</v>
      </c>
      <c r="B33" s="58">
        <v>423</v>
      </c>
      <c r="C33" s="44">
        <f t="shared" si="0"/>
        <v>32.860520094562645</v>
      </c>
      <c r="D33" s="59">
        <v>67.13947990543736</v>
      </c>
      <c r="E33" s="58">
        <v>964</v>
      </c>
      <c r="F33" s="59">
        <f t="shared" si="1"/>
        <v>61.92946058091287</v>
      </c>
      <c r="G33" s="59">
        <v>38.07053941908713</v>
      </c>
      <c r="H33" s="58">
        <v>39</v>
      </c>
      <c r="I33" s="59">
        <f t="shared" si="2"/>
        <v>15.384615384615387</v>
      </c>
      <c r="J33" s="59">
        <v>84.61538461538461</v>
      </c>
      <c r="K33" s="58">
        <v>56</v>
      </c>
      <c r="L33" s="68">
        <f t="shared" si="3"/>
        <v>28.57142857142857</v>
      </c>
      <c r="M33" s="68">
        <v>71.42857142857143</v>
      </c>
      <c r="N33" s="58">
        <v>400</v>
      </c>
      <c r="O33" s="69">
        <f t="shared" si="4"/>
        <v>33.25</v>
      </c>
      <c r="P33" s="59">
        <v>66.75</v>
      </c>
      <c r="Q33" s="58">
        <v>140</v>
      </c>
      <c r="R33" s="59">
        <f t="shared" si="5"/>
        <v>25.714285714285708</v>
      </c>
      <c r="S33" s="60">
        <v>74.28571428571429</v>
      </c>
      <c r="T33" s="58">
        <v>123</v>
      </c>
      <c r="U33" s="59">
        <f t="shared" si="6"/>
        <v>23.577235772357724</v>
      </c>
      <c r="V33" s="59">
        <v>76.42276422764228</v>
      </c>
      <c r="X33" s="67"/>
      <c r="AB33" s="70"/>
      <c r="AC33" s="70"/>
      <c r="AD33" s="67"/>
    </row>
    <row r="34" spans="3:29" ht="23.25">
      <c r="C34" s="63"/>
      <c r="O34" s="65"/>
      <c r="P34" s="65"/>
      <c r="Q34" s="65"/>
      <c r="X34" s="67"/>
      <c r="AB34" s="70"/>
      <c r="AC34" s="70"/>
    </row>
  </sheetData>
  <sheetProtection/>
  <mergeCells count="11">
    <mergeCell ref="H4:J4"/>
    <mergeCell ref="U3:V3"/>
    <mergeCell ref="B4:D4"/>
    <mergeCell ref="E4:G4"/>
    <mergeCell ref="A1:V1"/>
    <mergeCell ref="A4:A5"/>
    <mergeCell ref="T4:V4"/>
    <mergeCell ref="Q4:S4"/>
    <mergeCell ref="N4:P4"/>
    <mergeCell ref="K4:M4"/>
    <mergeCell ref="A2:V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2019-10-15T10:48:39Z</dcterms:modified>
  <cp:category/>
  <cp:version/>
  <cp:contentType/>
  <cp:contentStatus/>
</cp:coreProperties>
</file>