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840" windowWidth="27645" windowHeight="8085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<sst xmlns="http://schemas.openxmlformats.org/spreadsheetml/2006/main" count="83" uniqueCount="57">
  <si>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</si>
  <si>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</si>
  <si>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</si>
  <si>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</si>
  <si>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</si>
  <si>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</si>
  <si>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</si>
  <si>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</si>
  <si>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</si>
  <si>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</si>
  <si>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</si>
  <si>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</si>
  <si>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</si>
  <si>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</si>
  <si>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</si>
  <si>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</si>
  <si>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</si>
  <si>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</si>
  <si>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</si>
  <si>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</si>
  <si>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</si>
  <si>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</si>
  <si>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</si>
  <si>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</si>
  <si>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осіб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</si>
  <si>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</si>
  <si>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</si>
  <si>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</si>
  <si>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</si>
  <si>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</si>
  <si>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</si>
  <si>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</si>
  <si>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</si>
  <si>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</si>
  <si>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</si>
  <si>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</si>
  <si>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</si>
  <si>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</si>
  <si>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</si>
  <si>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</si>
  <si>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</si>
  <si>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</si>
  <si>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</si>
  <si>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</si>
  <si>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</si>
  <si>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</si>
  <si>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</si>
  <si>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</si>
  <si>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</si>
  <si>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</si>
  <si>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</si>
  <si>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з них отримують допомогу по безробіттю</t>
  </si>
  <si>
    <t>Полтавська область</t>
  </si>
  <si>
    <t>(осіб)</t>
  </si>
  <si>
    <t xml:space="preserve"> активної політики сприяння зайнятості у січні-березні 2019 року</t>
  </si>
  <si>
    <t>Надання послуг Полтавською обласною службою зайнятості зареєстрованим безробітним та іншим категоріям громадян у січні-березні  2019 р.</t>
  </si>
  <si>
    <t>Станом на 1 квітня 2019 року: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</si>
</sst>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  <numFmt numFmtId="194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12"/>
      <name val="Times New Roman Cyr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7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8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9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0" fillId="50" borderId="0" xfId="506" applyFont="1" applyFill="1">
      <alignment/>
      <protection/>
    </xf>
    <xf numFmtId="0" fontId="44" fillId="50" borderId="0" xfId="506" applyFont="1" applyFill="1">
      <alignment/>
      <protection/>
    </xf>
    <xf numFmtId="0" fontId="50" fillId="50" borderId="0" xfId="506" applyFont="1" applyFill="1" applyAlignment="1">
      <alignment/>
      <protection/>
    </xf>
    <xf numFmtId="0" fontId="45" fillId="50" borderId="0" xfId="506" applyFont="1" applyFill="1" applyAlignment="1">
      <alignment horizontal="center"/>
      <protection/>
    </xf>
    <xf numFmtId="0" fontId="21" fillId="50" borderId="3" xfId="500" applyFont="1" applyFill="1" applyBorder="1" applyAlignment="1">
      <alignment horizontal="center" vertical="center" wrapText="1"/>
      <protection/>
    </xf>
    <xf numFmtId="0" fontId="21" fillId="50" borderId="22" xfId="500" applyFont="1" applyFill="1" applyBorder="1" applyAlignment="1">
      <alignment horizontal="center" vertical="center" wrapText="1"/>
      <protection/>
    </xf>
    <xf numFmtId="0" fontId="21" fillId="50" borderId="22" xfId="506" applyFont="1" applyFill="1" applyBorder="1" applyAlignment="1">
      <alignment horizontal="center" vertical="center" wrapText="1"/>
      <protection/>
    </xf>
    <xf numFmtId="0" fontId="45" fillId="50" borderId="22" xfId="506" applyFont="1" applyFill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50" borderId="0" xfId="507" applyFont="1" applyFill="1" applyAlignment="1">
      <alignment vertical="center" wrapText="1"/>
      <protection/>
    </xf>
    <xf numFmtId="0" fontId="22" fillId="50" borderId="3" xfId="507" applyFont="1" applyFill="1" applyBorder="1" applyAlignment="1">
      <alignment horizontal="center" vertical="center" wrapText="1"/>
      <protection/>
    </xf>
    <xf numFmtId="0" fontId="59" fillId="50" borderId="0" xfId="507" applyFont="1" applyFill="1" applyAlignment="1">
      <alignment vertical="center" wrapText="1"/>
      <protection/>
    </xf>
    <xf numFmtId="0" fontId="21" fillId="50" borderId="3" xfId="507" applyFont="1" applyFill="1" applyBorder="1" applyAlignment="1">
      <alignment vertical="center" wrapText="1"/>
      <protection/>
    </xf>
    <xf numFmtId="3" fontId="21" fillId="50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189" fontId="21" fillId="50" borderId="3" xfId="506" applyNumberFormat="1" applyFont="1" applyFill="1" applyBorder="1" applyAlignment="1">
      <alignment horizontal="center" vertical="center" wrapText="1"/>
      <protection/>
    </xf>
    <xf numFmtId="189" fontId="53" fillId="50" borderId="3" xfId="506" applyNumberFormat="1" applyFont="1" applyFill="1" applyBorder="1" applyAlignment="1">
      <alignment horizontal="center" vertical="center" wrapText="1"/>
      <protection/>
    </xf>
    <xf numFmtId="189" fontId="52" fillId="50" borderId="0" xfId="507" applyNumberFormat="1" applyFont="1" applyFill="1" applyAlignment="1">
      <alignment vertical="center" wrapText="1"/>
      <protection/>
    </xf>
    <xf numFmtId="0" fontId="52" fillId="50" borderId="0" xfId="507" applyFont="1" applyFill="1" applyAlignment="1">
      <alignment vertical="center" wrapText="1"/>
      <protection/>
    </xf>
    <xf numFmtId="0" fontId="21" fillId="50" borderId="3" xfId="506" applyFont="1" applyFill="1" applyBorder="1" applyAlignment="1">
      <alignment horizontal="left" vertical="center" wrapText="1"/>
      <protection/>
    </xf>
    <xf numFmtId="0" fontId="20" fillId="50" borderId="0" xfId="507" applyFont="1" applyFill="1" applyAlignment="1">
      <alignment vertical="center" wrapText="1"/>
      <protection/>
    </xf>
    <xf numFmtId="0" fontId="21" fillId="50" borderId="3" xfId="500" applyFont="1" applyFill="1" applyBorder="1" applyAlignment="1">
      <alignment vertical="center" wrapText="1"/>
      <protection/>
    </xf>
    <xf numFmtId="3" fontId="21" fillId="50" borderId="3" xfId="500" applyNumberFormat="1" applyFont="1" applyFill="1" applyBorder="1" applyAlignment="1">
      <alignment horizontal="center" vertical="center" wrapText="1"/>
      <protection/>
    </xf>
    <xf numFmtId="189" fontId="21" fillId="50" borderId="3" xfId="500" applyNumberFormat="1" applyFont="1" applyFill="1" applyBorder="1" applyAlignment="1">
      <alignment horizontal="center" vertical="center" wrapText="1"/>
      <protection/>
    </xf>
    <xf numFmtId="190" fontId="21" fillId="50" borderId="3" xfId="500" applyNumberFormat="1" applyFont="1" applyFill="1" applyBorder="1" applyAlignment="1">
      <alignment horizontal="center" vertical="center"/>
      <protection/>
    </xf>
    <xf numFmtId="1" fontId="20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Alignment="1" applyProtection="1">
      <alignment horizontal="left"/>
      <protection locked="0"/>
    </xf>
    <xf numFmtId="3" fontId="46" fillId="50" borderId="0" xfId="503" applyNumberFormat="1" applyFont="1" applyFill="1" applyAlignment="1" applyProtection="1">
      <alignment horizontal="center" vertical="center"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45" fillId="50" borderId="0" xfId="503" applyNumberFormat="1" applyFont="1" applyFill="1" applyAlignment="1" applyProtection="1">
      <alignment horizontal="center"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1" fontId="31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Border="1" applyProtection="1">
      <alignment/>
      <protection locked="0"/>
    </xf>
    <xf numFmtId="3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0" xfId="503" applyNumberFormat="1" applyFont="1" applyFill="1" applyBorder="1" applyAlignment="1" applyProtection="1">
      <alignment/>
      <protection locked="0"/>
    </xf>
    <xf numFmtId="1" fontId="50" fillId="50" borderId="0" xfId="503" applyNumberFormat="1" applyFont="1" applyFill="1" applyBorder="1" applyAlignment="1" applyProtection="1">
      <alignment/>
      <protection locked="0"/>
    </xf>
    <xf numFmtId="1" fontId="58" fillId="50" borderId="3" xfId="503" applyNumberFormat="1" applyFont="1" applyFill="1" applyBorder="1" applyAlignment="1" applyProtection="1">
      <alignment horizontal="center" vertical="center"/>
      <protection/>
    </xf>
    <xf numFmtId="3" fontId="58" fillId="50" borderId="3" xfId="503" applyNumberFormat="1" applyFont="1" applyFill="1" applyBorder="1" applyAlignment="1" applyProtection="1">
      <alignment horizontal="center" vertical="center"/>
      <protection/>
    </xf>
    <xf numFmtId="1" fontId="58" fillId="50" borderId="0" xfId="503" applyNumberFormat="1" applyFont="1" applyFill="1" applyBorder="1" applyAlignment="1" applyProtection="1">
      <alignment horizontal="center" vertical="center"/>
      <protection locked="0"/>
    </xf>
    <xf numFmtId="0" fontId="61" fillId="50" borderId="23" xfId="504" applyFont="1" applyFill="1" applyBorder="1" applyAlignment="1" applyProtection="1">
      <alignment horizontal="center" vertical="center" wrapText="1"/>
      <protection locked="0"/>
    </xf>
    <xf numFmtId="3" fontId="54" fillId="50" borderId="3" xfId="503" applyNumberFormat="1" applyFont="1" applyFill="1" applyBorder="1" applyAlignment="1" applyProtection="1">
      <alignment horizontal="center" vertical="center" wrapText="1" shrinkToFit="1"/>
      <protection/>
    </xf>
    <xf numFmtId="189" fontId="57" fillId="50" borderId="3" xfId="503" applyNumberFormat="1" applyFont="1" applyFill="1" applyBorder="1" applyAlignment="1" applyProtection="1">
      <alignment horizontal="center" vertical="center"/>
      <protection/>
    </xf>
    <xf numFmtId="3" fontId="54" fillId="50" borderId="3" xfId="503" applyNumberFormat="1" applyFont="1" applyFill="1" applyBorder="1" applyAlignment="1" applyProtection="1">
      <alignment horizontal="center" vertical="center"/>
      <protection/>
    </xf>
    <xf numFmtId="0" fontId="20" fillId="50" borderId="24" xfId="0" applyFont="1" applyFill="1" applyBorder="1" applyAlignment="1">
      <alignment/>
    </xf>
    <xf numFmtId="3" fontId="20" fillId="50" borderId="3" xfId="509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9" fontId="57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1" fontId="44" fillId="50" borderId="0" xfId="503" applyNumberFormat="1" applyFont="1" applyFill="1" applyBorder="1" applyAlignment="1" applyProtection="1">
      <alignment horizontal="center" vertical="center"/>
      <protection locked="0"/>
    </xf>
    <xf numFmtId="0" fontId="20" fillId="50" borderId="3" xfId="0" applyFont="1" applyFill="1" applyBorder="1" applyAlignment="1">
      <alignment/>
    </xf>
    <xf numFmtId="0" fontId="62" fillId="50" borderId="24" xfId="0" applyFont="1" applyFill="1" applyBorder="1" applyAlignment="1">
      <alignment/>
    </xf>
    <xf numFmtId="0" fontId="62" fillId="50" borderId="3" xfId="0" applyFont="1" applyFill="1" applyBorder="1" applyAlignment="1">
      <alignment/>
    </xf>
    <xf numFmtId="3" fontId="20" fillId="50" borderId="3" xfId="505" applyNumberFormat="1" applyFont="1" applyFill="1" applyBorder="1" applyAlignment="1">
      <alignment horizontal="center" vertical="center"/>
      <protection/>
    </xf>
    <xf numFmtId="3" fontId="20" fillId="50" borderId="3" xfId="505" applyNumberFormat="1" applyFont="1" applyFill="1" applyBorder="1" applyAlignment="1">
      <alignment horizontal="center" vertical="center" wrapText="1"/>
      <protection/>
    </xf>
    <xf numFmtId="0" fontId="20" fillId="50" borderId="25" xfId="0" applyFont="1" applyFill="1" applyBorder="1" applyAlignment="1">
      <alignment/>
    </xf>
    <xf numFmtId="0" fontId="20" fillId="50" borderId="3" xfId="505" applyFont="1" applyFill="1" applyBorder="1" applyAlignment="1">
      <alignment horizontal="center" vertical="center" wrapText="1"/>
      <protection/>
    </xf>
    <xf numFmtId="190" fontId="54" fillId="50" borderId="3" xfId="505" applyNumberFormat="1" applyFont="1" applyFill="1" applyBorder="1" applyAlignment="1">
      <alignment horizontal="center" vertical="center" wrapText="1"/>
      <protection/>
    </xf>
    <xf numFmtId="0" fontId="54" fillId="50" borderId="3" xfId="505" applyFont="1" applyFill="1" applyBorder="1" applyAlignment="1">
      <alignment horizontal="center" vertical="center" wrapText="1"/>
      <protection/>
    </xf>
    <xf numFmtId="1" fontId="44" fillId="50" borderId="0" xfId="503" applyNumberFormat="1" applyFont="1" applyFill="1" applyBorder="1" applyAlignment="1" applyProtection="1">
      <alignment horizontal="left" wrapText="1" shrinkToFit="1"/>
      <protection locked="0"/>
    </xf>
    <xf numFmtId="3" fontId="46" fillId="50" borderId="0" xfId="503" applyNumberFormat="1" applyFont="1" applyFill="1" applyBorder="1" applyAlignment="1" applyProtection="1">
      <alignment horizontal="center" vertical="center" wrapText="1" shrinkToFit="1"/>
      <protection locked="0"/>
    </xf>
    <xf numFmtId="0" fontId="48" fillId="5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22" fillId="50" borderId="0" xfId="503" applyNumberFormat="1" applyFont="1" applyFill="1" applyBorder="1" applyAlignment="1" applyProtection="1">
      <alignment horizontal="right"/>
      <protection locked="0"/>
    </xf>
    <xf numFmtId="190" fontId="32" fillId="50" borderId="0" xfId="503" applyNumberFormat="1" applyFont="1" applyFill="1" applyBorder="1" applyAlignment="1" applyProtection="1">
      <alignment horizontal="center" vertical="center"/>
      <protection locked="0"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  <xf numFmtId="190" fontId="57" fillId="50" borderId="3" xfId="505" applyNumberFormat="1" applyFont="1" applyFill="1" applyBorder="1" applyAlignment="1">
      <alignment horizontal="center" vertical="center" wrapText="1"/>
      <protection/>
    </xf>
    <xf numFmtId="189" fontId="57" fillId="50" borderId="3" xfId="505" applyNumberFormat="1" applyFont="1" applyFill="1" applyBorder="1" applyAlignment="1">
      <alignment horizontal="center" vertical="center" wrapText="1"/>
      <protection/>
    </xf>
    <xf numFmtId="0" fontId="32" fillId="50" borderId="0" xfId="506" applyFont="1" applyFill="1" applyAlignment="1">
      <alignment horizontal="center" vertical="center" wrapText="1"/>
      <protection/>
    </xf>
    <xf numFmtId="0" fontId="51" fillId="50" borderId="0" xfId="506" applyFont="1" applyFill="1" applyAlignment="1">
      <alignment horizontal="center"/>
      <protection/>
    </xf>
    <xf numFmtId="0" fontId="49" fillId="50" borderId="26" xfId="507" applyFont="1" applyFill="1" applyBorder="1" applyAlignment="1">
      <alignment horizontal="center" vertical="center" wrapText="1"/>
      <protection/>
    </xf>
    <xf numFmtId="0" fontId="21" fillId="50" borderId="27" xfId="507" applyFont="1" applyFill="1" applyBorder="1" applyAlignment="1">
      <alignment horizontal="center" vertical="center" wrapText="1"/>
      <protection/>
    </xf>
    <xf numFmtId="0" fontId="21" fillId="50" borderId="28" xfId="507" applyFont="1" applyFill="1" applyBorder="1" applyAlignment="1">
      <alignment horizontal="center" vertical="center" wrapText="1"/>
      <protection/>
    </xf>
    <xf numFmtId="1" fontId="22" fillId="50" borderId="29" xfId="503" applyNumberFormat="1" applyFont="1" applyFill="1" applyBorder="1" applyAlignment="1" applyProtection="1">
      <alignment horizontal="center" vertical="center" wrapText="1"/>
      <protection/>
    </xf>
    <xf numFmtId="1" fontId="22" fillId="50" borderId="30" xfId="503" applyNumberFormat="1" applyFont="1" applyFill="1" applyBorder="1" applyAlignment="1" applyProtection="1">
      <alignment horizontal="center" vertical="center" wrapText="1"/>
      <protection/>
    </xf>
    <xf numFmtId="1" fontId="22" fillId="50" borderId="31" xfId="503" applyNumberFormat="1" applyFont="1" applyFill="1" applyBorder="1" applyAlignment="1" applyProtection="1">
      <alignment horizontal="center" vertical="center" wrapText="1"/>
      <protection/>
    </xf>
    <xf numFmtId="1" fontId="32" fillId="50" borderId="0" xfId="503" applyNumberFormat="1" applyFont="1" applyFill="1" applyAlignment="1" applyProtection="1">
      <alignment horizontal="center" vertical="center" wrapText="1"/>
      <protection locked="0"/>
    </xf>
    <xf numFmtId="1" fontId="55" fillId="50" borderId="3" xfId="503" applyNumberFormat="1" applyFont="1" applyFill="1" applyBorder="1" applyAlignment="1" applyProtection="1">
      <alignment horizontal="left"/>
      <protection locked="0"/>
    </xf>
    <xf numFmtId="1" fontId="22" fillId="50" borderId="29" xfId="504" applyNumberFormat="1" applyFont="1" applyFill="1" applyBorder="1" applyAlignment="1" applyProtection="1">
      <alignment horizontal="center" vertical="center" wrapText="1"/>
      <protection/>
    </xf>
    <xf numFmtId="1" fontId="22" fillId="50" borderId="30" xfId="504" applyNumberFormat="1" applyFont="1" applyFill="1" applyBorder="1" applyAlignment="1" applyProtection="1">
      <alignment horizontal="center" vertical="center" wrapText="1"/>
      <protection/>
    </xf>
    <xf numFmtId="1" fontId="22" fillId="50" borderId="31" xfId="504" applyNumberFormat="1" applyFont="1" applyFill="1" applyBorder="1" applyAlignment="1" applyProtection="1">
      <alignment horizontal="center" vertical="center" wrapText="1"/>
      <protection/>
    </xf>
    <xf numFmtId="1" fontId="22" fillId="50" borderId="29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0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1" xfId="503" applyNumberFormat="1" applyFont="1" applyFill="1" applyBorder="1" applyAlignment="1" applyProtection="1">
      <alignment horizontal="center" vertical="center" wrapText="1"/>
      <protection locked="0"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  <xf numFmtId="1" fontId="45" fillId="50" borderId="32" xfId="503" applyNumberFormat="1" applyFont="1" applyFill="1" applyBorder="1" applyAlignment="1" applyProtection="1">
      <alignment horizont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4">
      <selection activeCell="L10" sqref="L10"/>
    </sheetView>
  </sheetViews>
  <sheetFormatPr defaultColWidth="0" defaultRowHeight="15"/>
  <cols>
    <col min="1" max="1" width="51.140625" style="1" customWidth="1"/>
    <col min="2" max="2" width="18.421875" style="1" customWidth="1"/>
    <col min="3" max="3" width="15.8515625" style="1" customWidth="1"/>
    <col min="4" max="4" width="12.7109375" style="1" customWidth="1"/>
    <col min="5" max="5" width="14.7109375" style="1" customWidth="1"/>
    <col min="6" max="6" width="12.421875" style="1" customWidth="1"/>
    <col min="7" max="7" width="11.28125" style="1" bestFit="1" customWidth="1"/>
    <col min="8" max="254" width="9.140625" style="1" customWidth="1"/>
    <col min="255" max="255" width="54.28125" style="1" customWidth="1"/>
    <col min="256" max="16384" width="0" style="1" hidden="1" customWidth="1"/>
  </cols>
  <sheetData>
    <row r="1" spans="1:6" ht="58.5" customHeight="1">
      <c r="A1" s="71" t="s">
        <v>55</v>
      </c>
      <c r="B1" s="71"/>
      <c r="C1" s="71"/>
      <c r="D1" s="71"/>
      <c r="E1" s="71"/>
      <c r="F1" s="71"/>
    </row>
    <row r="2" spans="1:6" s="2" customFormat="1" ht="21" customHeight="1">
      <c r="A2" s="72" t="s">
        <v>9</v>
      </c>
      <c r="B2" s="72"/>
      <c r="C2" s="72"/>
      <c r="D2" s="72"/>
      <c r="E2" s="72"/>
      <c r="F2" s="72"/>
    </row>
    <row r="3" spans="1:6" ht="18" customHeight="1">
      <c r="A3" s="3"/>
      <c r="B3" s="3"/>
      <c r="C3" s="3"/>
      <c r="D3" s="3"/>
      <c r="E3" s="3"/>
      <c r="F3" s="4" t="s">
        <v>24</v>
      </c>
    </row>
    <row r="4" spans="1:6" s="10" customFormat="1" ht="57" customHeight="1">
      <c r="A4" s="5" t="s">
        <v>10</v>
      </c>
      <c r="B4" s="6" t="s">
        <v>11</v>
      </c>
      <c r="C4" s="7" t="s">
        <v>2</v>
      </c>
      <c r="D4" s="8" t="s">
        <v>12</v>
      </c>
      <c r="E4" s="7" t="s">
        <v>0</v>
      </c>
      <c r="F4" s="9" t="s">
        <v>13</v>
      </c>
    </row>
    <row r="5" spans="1:6" s="12" customFormat="1" ht="17.25" customHeight="1">
      <c r="A5" s="11" t="s">
        <v>1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</row>
    <row r="6" spans="1:7" s="19" customFormat="1" ht="33.75" customHeight="1">
      <c r="A6" s="13" t="s">
        <v>14</v>
      </c>
      <c r="B6" s="14">
        <f>2!B7</f>
        <v>30073</v>
      </c>
      <c r="C6" s="15">
        <f>B6-E6</f>
        <v>15967</v>
      </c>
      <c r="D6" s="16">
        <f>C6/B6*100</f>
        <v>53.094137598510294</v>
      </c>
      <c r="E6" s="15">
        <v>14106</v>
      </c>
      <c r="F6" s="17">
        <f>E6/B6*100</f>
        <v>46.905862401489706</v>
      </c>
      <c r="G6" s="18"/>
    </row>
    <row r="7" spans="1:7" s="19" customFormat="1" ht="46.5" customHeight="1">
      <c r="A7" s="20" t="s">
        <v>20</v>
      </c>
      <c r="B7" s="15">
        <f>2!E7</f>
        <v>11026</v>
      </c>
      <c r="C7" s="15">
        <f>B7-E7</f>
        <v>6719</v>
      </c>
      <c r="D7" s="16">
        <f>C7/B7*100</f>
        <v>60.9377834210049</v>
      </c>
      <c r="E7" s="15">
        <v>4307</v>
      </c>
      <c r="F7" s="17">
        <f>E7/B7*100</f>
        <v>39.0622165789951</v>
      </c>
      <c r="G7" s="18"/>
    </row>
    <row r="8" spans="1:7" s="19" customFormat="1" ht="34.5" customHeight="1">
      <c r="A8" s="13" t="s">
        <v>15</v>
      </c>
      <c r="B8" s="14">
        <f>2!H7</f>
        <v>4898</v>
      </c>
      <c r="C8" s="15">
        <f>B8-E8</f>
        <v>3586</v>
      </c>
      <c r="D8" s="16">
        <f>C8/B8*100</f>
        <v>73.2135565536954</v>
      </c>
      <c r="E8" s="15">
        <v>1312</v>
      </c>
      <c r="F8" s="17">
        <f>E8/B8*100</f>
        <v>26.786443446304613</v>
      </c>
      <c r="G8" s="18"/>
    </row>
    <row r="9" spans="1:7" s="19" customFormat="1" ht="62.25" customHeight="1">
      <c r="A9" s="13" t="s">
        <v>5</v>
      </c>
      <c r="B9" s="14">
        <f>2!K7</f>
        <v>4531</v>
      </c>
      <c r="C9" s="15">
        <f>B9-E9</f>
        <v>3366</v>
      </c>
      <c r="D9" s="16">
        <f>C9/B9*100</f>
        <v>74.28823659236372</v>
      </c>
      <c r="E9" s="15">
        <v>1165</v>
      </c>
      <c r="F9" s="17">
        <f>E9/B9*100</f>
        <v>25.711763407636283</v>
      </c>
      <c r="G9" s="18"/>
    </row>
    <row r="10" spans="1:7" s="21" customFormat="1" ht="48.75" customHeight="1">
      <c r="A10" s="13" t="s">
        <v>16</v>
      </c>
      <c r="B10" s="14">
        <f>2!N7</f>
        <v>28319</v>
      </c>
      <c r="C10" s="15">
        <f>B10-E10</f>
        <v>15223</v>
      </c>
      <c r="D10" s="16">
        <f>C10/B10*100</f>
        <v>53.755429217133376</v>
      </c>
      <c r="E10" s="15">
        <v>13096</v>
      </c>
      <c r="F10" s="17">
        <f>E10/B10*100</f>
        <v>46.24457078286663</v>
      </c>
      <c r="G10" s="18"/>
    </row>
    <row r="11" spans="1:7" s="21" customFormat="1" ht="27" customHeight="1">
      <c r="A11" s="73" t="s">
        <v>56</v>
      </c>
      <c r="B11" s="74"/>
      <c r="C11" s="74"/>
      <c r="D11" s="74"/>
      <c r="E11" s="74"/>
      <c r="F11" s="75"/>
      <c r="G11" s="18"/>
    </row>
    <row r="12" spans="1:7" s="21" customFormat="1" ht="48.75" customHeight="1">
      <c r="A12" s="5" t="s">
        <v>10</v>
      </c>
      <c r="B12" s="6" t="s">
        <v>11</v>
      </c>
      <c r="C12" s="7" t="s">
        <v>2</v>
      </c>
      <c r="D12" s="8" t="s">
        <v>12</v>
      </c>
      <c r="E12" s="7" t="s">
        <v>0</v>
      </c>
      <c r="F12" s="9" t="s">
        <v>13</v>
      </c>
      <c r="G12" s="18"/>
    </row>
    <row r="13" spans="1:8" ht="48.75" customHeight="1">
      <c r="A13" s="22" t="s">
        <v>21</v>
      </c>
      <c r="B13" s="23">
        <f>2!Q7</f>
        <v>20961</v>
      </c>
      <c r="C13" s="23">
        <f>B13-E13</f>
        <v>10716</v>
      </c>
      <c r="D13" s="24">
        <f>C13/B13*100</f>
        <v>51.12351509947044</v>
      </c>
      <c r="E13" s="23">
        <v>10245</v>
      </c>
      <c r="F13" s="25">
        <f>E13/B13*100</f>
        <v>48.876484900529555</v>
      </c>
      <c r="G13" s="18"/>
      <c r="H13" s="21"/>
    </row>
    <row r="14" spans="1:7" ht="48.75" customHeight="1">
      <c r="A14" s="22" t="s">
        <v>17</v>
      </c>
      <c r="B14" s="23">
        <f>2!T7</f>
        <v>18258</v>
      </c>
      <c r="C14" s="23">
        <f>B14-E14</f>
        <v>9744</v>
      </c>
      <c r="D14" s="24">
        <f>C14/B14*100</f>
        <v>53.368386460729546</v>
      </c>
      <c r="E14" s="23">
        <v>8514</v>
      </c>
      <c r="F14" s="25">
        <f>E14/B14*100</f>
        <v>46.631613539270454</v>
      </c>
      <c r="G14" s="18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4"/>
  <sheetViews>
    <sheetView view="pageBreakPreview" zoomScaleNormal="85" zoomScaleSheetLayoutView="100" zoomScalePageLayoutView="0" workbookViewId="0" topLeftCell="A1">
      <selection activeCell="A4" sqref="A4:A5"/>
    </sheetView>
  </sheetViews>
  <sheetFormatPr defaultColWidth="9.140625" defaultRowHeight="15"/>
  <cols>
    <col min="1" max="1" width="19.57421875" style="61" customWidth="1"/>
    <col min="2" max="2" width="9.7109375" style="62" customWidth="1"/>
    <col min="3" max="3" width="8.28125" style="64" customWidth="1"/>
    <col min="4" max="4" width="6.8515625" style="64" customWidth="1"/>
    <col min="5" max="5" width="7.8515625" style="64" customWidth="1"/>
    <col min="6" max="6" width="8.00390625" style="64" customWidth="1"/>
    <col min="7" max="7" width="6.8515625" style="64" customWidth="1"/>
    <col min="8" max="9" width="7.8515625" style="64" customWidth="1"/>
    <col min="10" max="10" width="6.7109375" style="64" customWidth="1"/>
    <col min="11" max="11" width="8.140625" style="64" customWidth="1"/>
    <col min="12" max="12" width="8.421875" style="64" customWidth="1"/>
    <col min="13" max="13" width="7.00390625" style="64" customWidth="1"/>
    <col min="14" max="14" width="9.57421875" style="64" customWidth="1"/>
    <col min="15" max="15" width="8.00390625" style="64" customWidth="1"/>
    <col min="16" max="16" width="6.421875" style="64" customWidth="1"/>
    <col min="17" max="17" width="8.140625" style="64" customWidth="1"/>
    <col min="18" max="18" width="8.7109375" style="64" customWidth="1"/>
    <col min="19" max="19" width="7.00390625" style="64" customWidth="1"/>
    <col min="20" max="20" width="8.140625" style="64" customWidth="1"/>
    <col min="21" max="21" width="7.7109375" style="64" customWidth="1"/>
    <col min="22" max="22" width="6.57421875" style="66" customWidth="1"/>
    <col min="23" max="179" width="9.140625" style="66" customWidth="1"/>
    <col min="180" max="180" width="15.28125" style="66" customWidth="1"/>
    <col min="181" max="181" width="8.7109375" style="66" customWidth="1"/>
    <col min="182" max="182" width="8.28125" style="66" customWidth="1"/>
    <col min="183" max="183" width="6.140625" style="66" customWidth="1"/>
    <col min="184" max="184" width="8.28125" style="66" customWidth="1"/>
    <col min="185" max="185" width="8.57421875" style="66" customWidth="1"/>
    <col min="186" max="186" width="6.421875" style="66" customWidth="1"/>
    <col min="187" max="187" width="8.28125" style="66" customWidth="1"/>
    <col min="188" max="188" width="8.57421875" style="66" customWidth="1"/>
    <col min="189" max="189" width="6.00390625" style="66" customWidth="1"/>
    <col min="190" max="190" width="7.140625" style="66" customWidth="1"/>
    <col min="191" max="191" width="7.00390625" style="66" customWidth="1"/>
    <col min="192" max="192" width="6.28125" style="66" customWidth="1"/>
    <col min="193" max="193" width="7.57421875" style="66" customWidth="1"/>
    <col min="194" max="194" width="7.00390625" style="66" customWidth="1"/>
    <col min="195" max="195" width="6.421875" style="66" customWidth="1"/>
    <col min="196" max="196" width="7.140625" style="66" customWidth="1"/>
    <col min="197" max="197" width="7.28125" style="66" customWidth="1"/>
    <col min="198" max="198" width="6.7109375" style="66" customWidth="1"/>
    <col min="199" max="199" width="8.7109375" style="66" customWidth="1"/>
    <col min="200" max="200" width="8.57421875" style="66" customWidth="1"/>
    <col min="201" max="201" width="6.57421875" style="66" customWidth="1"/>
    <col min="202" max="202" width="9.00390625" style="66" customWidth="1"/>
    <col min="203" max="203" width="8.28125" style="66" customWidth="1"/>
    <col min="204" max="204" width="6.00390625" style="66" customWidth="1"/>
    <col min="205" max="205" width="8.28125" style="66" customWidth="1"/>
    <col min="206" max="206" width="8.8515625" style="66" customWidth="1"/>
    <col min="207" max="207" width="6.421875" style="66" customWidth="1"/>
    <col min="208" max="208" width="8.421875" style="66" customWidth="1"/>
    <col min="209" max="209" width="8.28125" style="66" customWidth="1"/>
    <col min="210" max="210" width="6.28125" style="66" customWidth="1"/>
    <col min="211" max="211" width="8.421875" style="66" customWidth="1"/>
    <col min="212" max="212" width="8.28125" style="66" customWidth="1"/>
    <col min="213" max="213" width="6.140625" style="66" customWidth="1"/>
    <col min="214" max="214" width="8.57421875" style="66" customWidth="1"/>
    <col min="215" max="215" width="8.421875" style="66" customWidth="1"/>
    <col min="216" max="216" width="6.28125" style="66" customWidth="1"/>
    <col min="217" max="16384" width="9.140625" style="66" customWidth="1"/>
  </cols>
  <sheetData>
    <row r="1" spans="1:22" s="26" customFormat="1" ht="30" customHeight="1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s="26" customFormat="1" ht="19.5" customHeight="1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26" customFormat="1" ht="17.25" customHeight="1">
      <c r="A3" s="27"/>
      <c r="B3" s="28"/>
      <c r="C3" s="29"/>
      <c r="D3" s="29"/>
      <c r="E3" s="29"/>
      <c r="F3" s="29"/>
      <c r="G3" s="29"/>
      <c r="H3" s="29"/>
      <c r="I3" s="29"/>
      <c r="J3" s="30"/>
      <c r="K3" s="30"/>
      <c r="L3" s="29"/>
      <c r="M3" s="29"/>
      <c r="N3" s="31"/>
      <c r="O3" s="29"/>
      <c r="P3" s="29"/>
      <c r="Q3" s="29"/>
      <c r="R3" s="32"/>
      <c r="S3" s="32"/>
      <c r="T3" s="32"/>
      <c r="U3" s="88" t="s">
        <v>53</v>
      </c>
      <c r="V3" s="88"/>
    </row>
    <row r="4" spans="1:22" s="33" customFormat="1" ht="79.5" customHeight="1">
      <c r="A4" s="80"/>
      <c r="B4" s="76" t="s">
        <v>3</v>
      </c>
      <c r="C4" s="77"/>
      <c r="D4" s="78"/>
      <c r="E4" s="76" t="s">
        <v>22</v>
      </c>
      <c r="F4" s="77"/>
      <c r="G4" s="78"/>
      <c r="H4" s="76" t="s">
        <v>4</v>
      </c>
      <c r="I4" s="77"/>
      <c r="J4" s="78"/>
      <c r="K4" s="76" t="s">
        <v>5</v>
      </c>
      <c r="L4" s="77"/>
      <c r="M4" s="78"/>
      <c r="N4" s="76" t="s">
        <v>8</v>
      </c>
      <c r="O4" s="77"/>
      <c r="P4" s="78"/>
      <c r="Q4" s="84" t="s">
        <v>6</v>
      </c>
      <c r="R4" s="85"/>
      <c r="S4" s="86"/>
      <c r="T4" s="81" t="s">
        <v>51</v>
      </c>
      <c r="U4" s="82"/>
      <c r="V4" s="83"/>
    </row>
    <row r="5" spans="1:23" s="38" customFormat="1" ht="33.75" customHeight="1">
      <c r="A5" s="80"/>
      <c r="B5" s="34" t="s">
        <v>7</v>
      </c>
      <c r="C5" s="35" t="s">
        <v>18</v>
      </c>
      <c r="D5" s="35" t="s">
        <v>19</v>
      </c>
      <c r="E5" s="36" t="s">
        <v>7</v>
      </c>
      <c r="F5" s="35" t="s">
        <v>18</v>
      </c>
      <c r="G5" s="35" t="s">
        <v>19</v>
      </c>
      <c r="H5" s="36" t="s">
        <v>7</v>
      </c>
      <c r="I5" s="35" t="s">
        <v>18</v>
      </c>
      <c r="J5" s="35" t="s">
        <v>19</v>
      </c>
      <c r="K5" s="36" t="s">
        <v>7</v>
      </c>
      <c r="L5" s="35" t="s">
        <v>18</v>
      </c>
      <c r="M5" s="35" t="s">
        <v>19</v>
      </c>
      <c r="N5" s="36" t="s">
        <v>7</v>
      </c>
      <c r="O5" s="35" t="s">
        <v>18</v>
      </c>
      <c r="P5" s="35" t="s">
        <v>19</v>
      </c>
      <c r="Q5" s="36" t="s">
        <v>7</v>
      </c>
      <c r="R5" s="35" t="s">
        <v>18</v>
      </c>
      <c r="S5" s="35" t="s">
        <v>19</v>
      </c>
      <c r="T5" s="36" t="s">
        <v>7</v>
      </c>
      <c r="U5" s="35" t="s">
        <v>18</v>
      </c>
      <c r="V5" s="35" t="s">
        <v>19</v>
      </c>
      <c r="W5" s="37"/>
    </row>
    <row r="6" spans="1:22" s="41" customFormat="1" ht="9.75" customHeight="1">
      <c r="A6" s="39" t="s">
        <v>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</row>
    <row r="7" spans="1:30" s="68" customFormat="1" ht="30" customHeight="1">
      <c r="A7" s="42" t="s">
        <v>52</v>
      </c>
      <c r="B7" s="43">
        <f>SUM(B8:B33)</f>
        <v>30073</v>
      </c>
      <c r="C7" s="44">
        <f>100-D7</f>
        <v>53.094137598510294</v>
      </c>
      <c r="D7" s="44">
        <v>46.905862401489706</v>
      </c>
      <c r="E7" s="45">
        <f>SUM(E8:E33)</f>
        <v>11026</v>
      </c>
      <c r="F7" s="44">
        <f>100-G7</f>
        <v>60.9377834210049</v>
      </c>
      <c r="G7" s="44">
        <v>39.0622165789951</v>
      </c>
      <c r="H7" s="45">
        <f>SUM(H8:H33)</f>
        <v>4898</v>
      </c>
      <c r="I7" s="44">
        <f>100-J7</f>
        <v>73.21355655369538</v>
      </c>
      <c r="J7" s="44">
        <v>26.786443446304613</v>
      </c>
      <c r="K7" s="45">
        <f>SUM(K8:K33)</f>
        <v>4531</v>
      </c>
      <c r="L7" s="44">
        <f>100-M7</f>
        <v>74.28823659236372</v>
      </c>
      <c r="M7" s="44">
        <v>25.711763407636283</v>
      </c>
      <c r="N7" s="45">
        <f>SUM(N8:N33)</f>
        <v>28319</v>
      </c>
      <c r="O7" s="44">
        <f>100-P7</f>
        <v>53.75542921713337</v>
      </c>
      <c r="P7" s="44">
        <v>46.24457078286663</v>
      </c>
      <c r="Q7" s="45">
        <f>SUM(Q8:Q33)</f>
        <v>20961</v>
      </c>
      <c r="R7" s="44">
        <f>100-S7</f>
        <v>51.123515099470445</v>
      </c>
      <c r="S7" s="44">
        <v>48.876484900529555</v>
      </c>
      <c r="T7" s="45">
        <f>SUM(T8:T33)</f>
        <v>18258</v>
      </c>
      <c r="U7" s="44">
        <f>100-V7</f>
        <v>53.368386460729546</v>
      </c>
      <c r="V7" s="44">
        <v>46.631613539270454</v>
      </c>
      <c r="X7" s="67"/>
      <c r="AD7" s="67"/>
    </row>
    <row r="8" spans="1:30" s="51" customFormat="1" ht="18.75" customHeight="1">
      <c r="A8" s="46" t="s">
        <v>25</v>
      </c>
      <c r="B8" s="47">
        <v>1088</v>
      </c>
      <c r="C8" s="44">
        <f aca="true" t="shared" si="0" ref="C8:C33">100-D8</f>
        <v>56.61764705882353</v>
      </c>
      <c r="D8" s="44">
        <v>43.38235294117647</v>
      </c>
      <c r="E8" s="48">
        <v>255</v>
      </c>
      <c r="F8" s="44">
        <f aca="true" t="shared" si="1" ref="F8:F33">100-G8</f>
        <v>72.15686274509804</v>
      </c>
      <c r="G8" s="44">
        <v>27.84313725490196</v>
      </c>
      <c r="H8" s="48">
        <v>208</v>
      </c>
      <c r="I8" s="49">
        <f aca="true" t="shared" si="2" ref="I8:I33">100-J8</f>
        <v>83.65384615384616</v>
      </c>
      <c r="J8" s="49">
        <v>16.346153846153847</v>
      </c>
      <c r="K8" s="48">
        <v>184</v>
      </c>
      <c r="L8" s="49">
        <f aca="true" t="shared" si="3" ref="L8:L33">100-M8</f>
        <v>88.58695652173913</v>
      </c>
      <c r="M8" s="44">
        <v>11.41304347826087</v>
      </c>
      <c r="N8" s="50">
        <v>1067</v>
      </c>
      <c r="O8" s="44">
        <f aca="true" t="shared" si="4" ref="O8:O33">100-P8</f>
        <v>56.70103092783505</v>
      </c>
      <c r="P8" s="44">
        <v>43.29896907216495</v>
      </c>
      <c r="Q8" s="50">
        <v>765</v>
      </c>
      <c r="R8" s="49">
        <f aca="true" t="shared" si="5" ref="R8:R33">100-S8</f>
        <v>52.81045751633987</v>
      </c>
      <c r="S8" s="49">
        <v>47.18954248366013</v>
      </c>
      <c r="T8" s="48">
        <v>640</v>
      </c>
      <c r="U8" s="49">
        <f aca="true" t="shared" si="6" ref="U8:U33">100-V8</f>
        <v>56.875</v>
      </c>
      <c r="V8" s="49">
        <v>43.125</v>
      </c>
      <c r="X8" s="67"/>
      <c r="AB8" s="68"/>
      <c r="AC8" s="68"/>
      <c r="AD8" s="67"/>
    </row>
    <row r="9" spans="1:30" s="51" customFormat="1" ht="18.75" customHeight="1">
      <c r="A9" s="52" t="s">
        <v>26</v>
      </c>
      <c r="B9" s="47">
        <v>1604</v>
      </c>
      <c r="C9" s="44">
        <f t="shared" si="0"/>
        <v>42.206982543640905</v>
      </c>
      <c r="D9" s="44">
        <v>57.793017456359095</v>
      </c>
      <c r="E9" s="48">
        <v>297</v>
      </c>
      <c r="F9" s="44">
        <f t="shared" si="1"/>
        <v>45.117845117845114</v>
      </c>
      <c r="G9" s="44">
        <v>54.882154882154886</v>
      </c>
      <c r="H9" s="48">
        <v>185</v>
      </c>
      <c r="I9" s="49">
        <f t="shared" si="2"/>
        <v>44.86486486486486</v>
      </c>
      <c r="J9" s="49">
        <v>55.13513513513514</v>
      </c>
      <c r="K9" s="48">
        <v>82</v>
      </c>
      <c r="L9" s="49">
        <f t="shared" si="3"/>
        <v>70.73170731707317</v>
      </c>
      <c r="M9" s="44">
        <v>29.268292682926827</v>
      </c>
      <c r="N9" s="50">
        <v>1537</v>
      </c>
      <c r="O9" s="44">
        <f t="shared" si="4"/>
        <v>43.005855562784646</v>
      </c>
      <c r="P9" s="44">
        <v>56.994144437215354</v>
      </c>
      <c r="Q9" s="50">
        <v>1222</v>
      </c>
      <c r="R9" s="49">
        <f t="shared" si="5"/>
        <v>41.325695581014735</v>
      </c>
      <c r="S9" s="49">
        <v>58.674304418985265</v>
      </c>
      <c r="T9" s="48">
        <v>1007</v>
      </c>
      <c r="U9" s="49">
        <f t="shared" si="6"/>
        <v>43.594836146971204</v>
      </c>
      <c r="V9" s="49">
        <v>56.405163853028796</v>
      </c>
      <c r="X9" s="67"/>
      <c r="AB9" s="68"/>
      <c r="AC9" s="68"/>
      <c r="AD9" s="67"/>
    </row>
    <row r="10" spans="1:30" s="51" customFormat="1" ht="18.75" customHeight="1">
      <c r="A10" s="52" t="s">
        <v>27</v>
      </c>
      <c r="B10" s="47">
        <v>1847</v>
      </c>
      <c r="C10" s="44">
        <f t="shared" si="0"/>
        <v>59.12290200324851</v>
      </c>
      <c r="D10" s="44">
        <v>40.87709799675149</v>
      </c>
      <c r="E10" s="48">
        <v>356</v>
      </c>
      <c r="F10" s="44">
        <f t="shared" si="1"/>
        <v>64.88764044943821</v>
      </c>
      <c r="G10" s="44">
        <v>35.1123595505618</v>
      </c>
      <c r="H10" s="48">
        <v>431</v>
      </c>
      <c r="I10" s="49">
        <f t="shared" si="2"/>
        <v>74.70997679814386</v>
      </c>
      <c r="J10" s="49">
        <v>25.290023201856147</v>
      </c>
      <c r="K10" s="48">
        <v>361</v>
      </c>
      <c r="L10" s="49">
        <f t="shared" si="3"/>
        <v>84.7645429362881</v>
      </c>
      <c r="M10" s="44">
        <v>15.23545706371191</v>
      </c>
      <c r="N10" s="50">
        <v>1756</v>
      </c>
      <c r="O10" s="44">
        <f t="shared" si="4"/>
        <v>59.908883826879276</v>
      </c>
      <c r="P10" s="44">
        <v>40.091116173120724</v>
      </c>
      <c r="Q10" s="50">
        <v>1482</v>
      </c>
      <c r="R10" s="49">
        <f t="shared" si="5"/>
        <v>58.56950067476383</v>
      </c>
      <c r="S10" s="49">
        <v>41.43049932523617</v>
      </c>
      <c r="T10" s="48">
        <v>1348</v>
      </c>
      <c r="U10" s="49">
        <f t="shared" si="6"/>
        <v>60.311572700296736</v>
      </c>
      <c r="V10" s="49">
        <v>39.688427299703264</v>
      </c>
      <c r="X10" s="67"/>
      <c r="AB10" s="68"/>
      <c r="AC10" s="68"/>
      <c r="AD10" s="67"/>
    </row>
    <row r="11" spans="1:30" s="51" customFormat="1" ht="18.75" customHeight="1">
      <c r="A11" s="52" t="s">
        <v>28</v>
      </c>
      <c r="B11" s="47">
        <v>410</v>
      </c>
      <c r="C11" s="44">
        <f t="shared" si="0"/>
        <v>48.536585365853654</v>
      </c>
      <c r="D11" s="44">
        <v>51.463414634146346</v>
      </c>
      <c r="E11" s="48">
        <v>141</v>
      </c>
      <c r="F11" s="44">
        <f t="shared" si="1"/>
        <v>54.60992907801418</v>
      </c>
      <c r="G11" s="44">
        <v>45.39007092198582</v>
      </c>
      <c r="H11" s="48">
        <v>65</v>
      </c>
      <c r="I11" s="49">
        <f t="shared" si="2"/>
        <v>63.07692307692307</v>
      </c>
      <c r="J11" s="49">
        <v>36.92307692307693</v>
      </c>
      <c r="K11" s="48">
        <v>49</v>
      </c>
      <c r="L11" s="49">
        <f t="shared" si="3"/>
        <v>69.38775510204081</v>
      </c>
      <c r="M11" s="44">
        <v>30.612244897959183</v>
      </c>
      <c r="N11" s="50">
        <v>399</v>
      </c>
      <c r="O11" s="44">
        <f t="shared" si="4"/>
        <v>47.869674185463666</v>
      </c>
      <c r="P11" s="44">
        <v>52.130325814536334</v>
      </c>
      <c r="Q11" s="50">
        <v>297</v>
      </c>
      <c r="R11" s="49">
        <f t="shared" si="5"/>
        <v>45.45454545454546</v>
      </c>
      <c r="S11" s="49">
        <v>54.54545454545454</v>
      </c>
      <c r="T11" s="48">
        <v>247</v>
      </c>
      <c r="U11" s="49">
        <f t="shared" si="6"/>
        <v>45.74898785425101</v>
      </c>
      <c r="V11" s="49">
        <v>54.25101214574899</v>
      </c>
      <c r="X11" s="67"/>
      <c r="AB11" s="68"/>
      <c r="AC11" s="68"/>
      <c r="AD11" s="67"/>
    </row>
    <row r="12" spans="1:30" s="51" customFormat="1" ht="18.75" customHeight="1">
      <c r="A12" s="53" t="s">
        <v>29</v>
      </c>
      <c r="B12" s="47">
        <v>713</v>
      </c>
      <c r="C12" s="44">
        <f t="shared" si="0"/>
        <v>55.39971949509116</v>
      </c>
      <c r="D12" s="44">
        <v>44.60028050490884</v>
      </c>
      <c r="E12" s="48">
        <v>283</v>
      </c>
      <c r="F12" s="44">
        <f t="shared" si="1"/>
        <v>68.90459363957598</v>
      </c>
      <c r="G12" s="44">
        <v>31.09540636042403</v>
      </c>
      <c r="H12" s="48">
        <v>202</v>
      </c>
      <c r="I12" s="49">
        <f t="shared" si="2"/>
        <v>77.72277227722772</v>
      </c>
      <c r="J12" s="49">
        <v>22.277227722772277</v>
      </c>
      <c r="K12" s="48">
        <v>97</v>
      </c>
      <c r="L12" s="49">
        <f t="shared" si="3"/>
        <v>70.10309278350516</v>
      </c>
      <c r="M12" s="44">
        <v>29.896907216494846</v>
      </c>
      <c r="N12" s="50">
        <v>704</v>
      </c>
      <c r="O12" s="44">
        <f t="shared" si="4"/>
        <v>55.965909090909086</v>
      </c>
      <c r="P12" s="44">
        <v>44.034090909090914</v>
      </c>
      <c r="Q12" s="50">
        <v>423</v>
      </c>
      <c r="R12" s="49">
        <f t="shared" si="5"/>
        <v>47.75413711583924</v>
      </c>
      <c r="S12" s="49">
        <v>52.24586288416076</v>
      </c>
      <c r="T12" s="48">
        <v>370</v>
      </c>
      <c r="U12" s="49">
        <f t="shared" si="6"/>
        <v>50.27027027027027</v>
      </c>
      <c r="V12" s="49">
        <v>49.72972972972973</v>
      </c>
      <c r="X12" s="67"/>
      <c r="AB12" s="68"/>
      <c r="AC12" s="68"/>
      <c r="AD12" s="67"/>
    </row>
    <row r="13" spans="1:30" s="51" customFormat="1" ht="18.75" customHeight="1">
      <c r="A13" s="52" t="s">
        <v>30</v>
      </c>
      <c r="B13" s="47">
        <v>1115</v>
      </c>
      <c r="C13" s="44">
        <f t="shared" si="0"/>
        <v>58.026905829596416</v>
      </c>
      <c r="D13" s="44">
        <v>41.973094170403584</v>
      </c>
      <c r="E13" s="48">
        <v>359</v>
      </c>
      <c r="F13" s="44">
        <f t="shared" si="1"/>
        <v>57.381615598885794</v>
      </c>
      <c r="G13" s="44">
        <v>42.618384401114206</v>
      </c>
      <c r="H13" s="48">
        <v>182</v>
      </c>
      <c r="I13" s="49">
        <f t="shared" si="2"/>
        <v>90.65934065934066</v>
      </c>
      <c r="J13" s="49">
        <v>9.340659340659341</v>
      </c>
      <c r="K13" s="48">
        <v>125</v>
      </c>
      <c r="L13" s="49">
        <f t="shared" si="3"/>
        <v>80.8</v>
      </c>
      <c r="M13" s="44">
        <v>19.2</v>
      </c>
      <c r="N13" s="50">
        <v>1025</v>
      </c>
      <c r="O13" s="44">
        <f t="shared" si="4"/>
        <v>58.24390243902439</v>
      </c>
      <c r="P13" s="44">
        <v>41.75609756097561</v>
      </c>
      <c r="Q13" s="50">
        <v>809</v>
      </c>
      <c r="R13" s="49">
        <f t="shared" si="5"/>
        <v>57.84919653893696</v>
      </c>
      <c r="S13" s="49">
        <v>42.15080346106304</v>
      </c>
      <c r="T13" s="48">
        <v>722</v>
      </c>
      <c r="U13" s="49">
        <f t="shared" si="6"/>
        <v>58.44875346260388</v>
      </c>
      <c r="V13" s="49">
        <v>41.55124653739612</v>
      </c>
      <c r="X13" s="67"/>
      <c r="AB13" s="68"/>
      <c r="AC13" s="68"/>
      <c r="AD13" s="67"/>
    </row>
    <row r="14" spans="1:30" s="51" customFormat="1" ht="18.75" customHeight="1">
      <c r="A14" s="52" t="s">
        <v>31</v>
      </c>
      <c r="B14" s="47">
        <v>1389</v>
      </c>
      <c r="C14" s="44">
        <f t="shared" si="0"/>
        <v>55.00359971202304</v>
      </c>
      <c r="D14" s="44">
        <v>44.99640028797696</v>
      </c>
      <c r="E14" s="48">
        <v>382</v>
      </c>
      <c r="F14" s="44">
        <f t="shared" si="1"/>
        <v>66.2303664921466</v>
      </c>
      <c r="G14" s="44">
        <v>33.7696335078534</v>
      </c>
      <c r="H14" s="48">
        <v>163</v>
      </c>
      <c r="I14" s="49">
        <f t="shared" si="2"/>
        <v>74.84662576687117</v>
      </c>
      <c r="J14" s="49">
        <v>25.153374233128833</v>
      </c>
      <c r="K14" s="48">
        <v>362</v>
      </c>
      <c r="L14" s="49">
        <f t="shared" si="3"/>
        <v>71.8232044198895</v>
      </c>
      <c r="M14" s="44">
        <v>28.176795580110497</v>
      </c>
      <c r="N14" s="50">
        <v>1304</v>
      </c>
      <c r="O14" s="44">
        <f t="shared" si="4"/>
        <v>56.211656441717786</v>
      </c>
      <c r="P14" s="44">
        <v>43.788343558282214</v>
      </c>
      <c r="Q14" s="50">
        <v>1103</v>
      </c>
      <c r="R14" s="49">
        <f t="shared" si="5"/>
        <v>53.58114233907525</v>
      </c>
      <c r="S14" s="49">
        <v>46.41885766092475</v>
      </c>
      <c r="T14" s="48">
        <v>1012</v>
      </c>
      <c r="U14" s="49">
        <f t="shared" si="6"/>
        <v>55.0395256916996</v>
      </c>
      <c r="V14" s="49">
        <v>44.9604743083004</v>
      </c>
      <c r="X14" s="67"/>
      <c r="AB14" s="68"/>
      <c r="AC14" s="68"/>
      <c r="AD14" s="67"/>
    </row>
    <row r="15" spans="1:30" s="51" customFormat="1" ht="18.75" customHeight="1">
      <c r="A15" s="52" t="s">
        <v>32</v>
      </c>
      <c r="B15" s="47">
        <v>1377</v>
      </c>
      <c r="C15" s="44">
        <f t="shared" si="0"/>
        <v>63.25344952795933</v>
      </c>
      <c r="D15" s="44">
        <v>36.74655047204067</v>
      </c>
      <c r="E15" s="48">
        <v>401</v>
      </c>
      <c r="F15" s="44">
        <f t="shared" si="1"/>
        <v>72.06982543640898</v>
      </c>
      <c r="G15" s="44">
        <v>27.93017456359102</v>
      </c>
      <c r="H15" s="48">
        <v>339</v>
      </c>
      <c r="I15" s="49">
        <f t="shared" si="2"/>
        <v>84.36578171091445</v>
      </c>
      <c r="J15" s="49">
        <v>15.634218289085547</v>
      </c>
      <c r="K15" s="48">
        <v>347</v>
      </c>
      <c r="L15" s="49">
        <f t="shared" si="3"/>
        <v>70.60518731988472</v>
      </c>
      <c r="M15" s="44">
        <v>29.394812680115272</v>
      </c>
      <c r="N15" s="50">
        <v>1338</v>
      </c>
      <c r="O15" s="44">
        <f t="shared" si="4"/>
        <v>63.751868460388636</v>
      </c>
      <c r="P15" s="44">
        <v>36.248131539611364</v>
      </c>
      <c r="Q15" s="50">
        <v>953</v>
      </c>
      <c r="R15" s="49">
        <f t="shared" si="5"/>
        <v>59.18153200419727</v>
      </c>
      <c r="S15" s="49">
        <v>40.81846799580273</v>
      </c>
      <c r="T15" s="48">
        <v>827</v>
      </c>
      <c r="U15" s="49">
        <f t="shared" si="6"/>
        <v>61.668681983071345</v>
      </c>
      <c r="V15" s="49">
        <v>38.331318016928655</v>
      </c>
      <c r="X15" s="67"/>
      <c r="AB15" s="68"/>
      <c r="AC15" s="68"/>
      <c r="AD15" s="67"/>
    </row>
    <row r="16" spans="1:30" s="51" customFormat="1" ht="18.75" customHeight="1">
      <c r="A16" s="52" t="s">
        <v>33</v>
      </c>
      <c r="B16" s="47">
        <v>633</v>
      </c>
      <c r="C16" s="44">
        <f t="shared" si="0"/>
        <v>56.08214849921011</v>
      </c>
      <c r="D16" s="44">
        <v>43.91785150078989</v>
      </c>
      <c r="E16" s="48">
        <v>206</v>
      </c>
      <c r="F16" s="44">
        <f t="shared" si="1"/>
        <v>67.96116504854368</v>
      </c>
      <c r="G16" s="44">
        <v>32.038834951456316</v>
      </c>
      <c r="H16" s="48">
        <v>147</v>
      </c>
      <c r="I16" s="49">
        <f t="shared" si="2"/>
        <v>87.07482993197279</v>
      </c>
      <c r="J16" s="49">
        <v>12.925170068027212</v>
      </c>
      <c r="K16" s="48">
        <v>179</v>
      </c>
      <c r="L16" s="49">
        <f t="shared" si="3"/>
        <v>85.47486033519553</v>
      </c>
      <c r="M16" s="44">
        <v>14.52513966480447</v>
      </c>
      <c r="N16" s="50">
        <v>620</v>
      </c>
      <c r="O16" s="44">
        <f t="shared" si="4"/>
        <v>56.45161290322581</v>
      </c>
      <c r="P16" s="44">
        <v>43.54838709677419</v>
      </c>
      <c r="Q16" s="50">
        <v>413</v>
      </c>
      <c r="R16" s="49">
        <f t="shared" si="5"/>
        <v>52.300242130750604</v>
      </c>
      <c r="S16" s="49">
        <v>47.699757869249396</v>
      </c>
      <c r="T16" s="48">
        <v>359</v>
      </c>
      <c r="U16" s="49">
        <f t="shared" si="6"/>
        <v>55.43175487465181</v>
      </c>
      <c r="V16" s="49">
        <v>44.56824512534819</v>
      </c>
      <c r="X16" s="67"/>
      <c r="AB16" s="68"/>
      <c r="AC16" s="68"/>
      <c r="AD16" s="67"/>
    </row>
    <row r="17" spans="1:30" s="51" customFormat="1" ht="18.75" customHeight="1">
      <c r="A17" s="52" t="s">
        <v>34</v>
      </c>
      <c r="B17" s="47">
        <v>504</v>
      </c>
      <c r="C17" s="44">
        <f t="shared" si="0"/>
        <v>44.24603174603175</v>
      </c>
      <c r="D17" s="44">
        <v>55.75396825396825</v>
      </c>
      <c r="E17" s="48">
        <v>199</v>
      </c>
      <c r="F17" s="44">
        <f t="shared" si="1"/>
        <v>47.73869346733668</v>
      </c>
      <c r="G17" s="44">
        <v>52.26130653266332</v>
      </c>
      <c r="H17" s="48">
        <v>105</v>
      </c>
      <c r="I17" s="49">
        <f t="shared" si="2"/>
        <v>50.476190476190474</v>
      </c>
      <c r="J17" s="49">
        <v>49.523809523809526</v>
      </c>
      <c r="K17" s="48">
        <v>45</v>
      </c>
      <c r="L17" s="49">
        <f t="shared" si="3"/>
        <v>53.333333333333336</v>
      </c>
      <c r="M17" s="44">
        <v>46.666666666666664</v>
      </c>
      <c r="N17" s="50">
        <v>496</v>
      </c>
      <c r="O17" s="44">
        <f t="shared" si="4"/>
        <v>44.556451612903224</v>
      </c>
      <c r="P17" s="44">
        <v>55.443548387096776</v>
      </c>
      <c r="Q17" s="50">
        <v>341</v>
      </c>
      <c r="R17" s="49">
        <f t="shared" si="5"/>
        <v>41.64222873900293</v>
      </c>
      <c r="S17" s="49">
        <v>58.35777126099707</v>
      </c>
      <c r="T17" s="48">
        <v>283</v>
      </c>
      <c r="U17" s="49">
        <f t="shared" si="6"/>
        <v>43.46289752650176</v>
      </c>
      <c r="V17" s="49">
        <v>56.53710247349824</v>
      </c>
      <c r="X17" s="67"/>
      <c r="AB17" s="68"/>
      <c r="AC17" s="68"/>
      <c r="AD17" s="67"/>
    </row>
    <row r="18" spans="1:30" s="51" customFormat="1" ht="18.75" customHeight="1">
      <c r="A18" s="52" t="s">
        <v>35</v>
      </c>
      <c r="B18" s="47">
        <v>843</v>
      </c>
      <c r="C18" s="44">
        <f t="shared" si="0"/>
        <v>46.02609727164887</v>
      </c>
      <c r="D18" s="44">
        <v>53.97390272835113</v>
      </c>
      <c r="E18" s="48">
        <v>166</v>
      </c>
      <c r="F18" s="44">
        <f t="shared" si="1"/>
        <v>46.98795180722891</v>
      </c>
      <c r="G18" s="44">
        <v>53.01204819277109</v>
      </c>
      <c r="H18" s="48">
        <v>53</v>
      </c>
      <c r="I18" s="49">
        <f t="shared" si="2"/>
        <v>77.35849056603773</v>
      </c>
      <c r="J18" s="49">
        <v>22.641509433962266</v>
      </c>
      <c r="K18" s="48">
        <v>54</v>
      </c>
      <c r="L18" s="49">
        <f t="shared" si="3"/>
        <v>53.7037037037037</v>
      </c>
      <c r="M18" s="44">
        <v>46.2962962962963</v>
      </c>
      <c r="N18" s="50">
        <v>783</v>
      </c>
      <c r="O18" s="44">
        <f t="shared" si="4"/>
        <v>44.955300127713926</v>
      </c>
      <c r="P18" s="44">
        <v>55.044699872286074</v>
      </c>
      <c r="Q18" s="50">
        <v>590</v>
      </c>
      <c r="R18" s="49">
        <f t="shared" si="5"/>
        <v>45.76271186440678</v>
      </c>
      <c r="S18" s="49">
        <v>54.23728813559322</v>
      </c>
      <c r="T18" s="48">
        <v>455</v>
      </c>
      <c r="U18" s="49">
        <f t="shared" si="6"/>
        <v>47.692307692307686</v>
      </c>
      <c r="V18" s="49">
        <v>52.307692307692314</v>
      </c>
      <c r="X18" s="67"/>
      <c r="AB18" s="68"/>
      <c r="AC18" s="68"/>
      <c r="AD18" s="67"/>
    </row>
    <row r="19" spans="1:30" s="51" customFormat="1" ht="18.75" customHeight="1">
      <c r="A19" s="52" t="s">
        <v>36</v>
      </c>
      <c r="B19" s="47">
        <v>1199</v>
      </c>
      <c r="C19" s="44">
        <f t="shared" si="0"/>
        <v>63.96997497914929</v>
      </c>
      <c r="D19" s="44">
        <v>36.03002502085071</v>
      </c>
      <c r="E19" s="48">
        <v>402</v>
      </c>
      <c r="F19" s="44">
        <f t="shared" si="1"/>
        <v>79.85074626865672</v>
      </c>
      <c r="G19" s="44">
        <v>20.149253731343283</v>
      </c>
      <c r="H19" s="48">
        <v>341</v>
      </c>
      <c r="I19" s="49">
        <f t="shared" si="2"/>
        <v>63.34310850439883</v>
      </c>
      <c r="J19" s="49">
        <v>36.65689149560117</v>
      </c>
      <c r="K19" s="48">
        <v>355</v>
      </c>
      <c r="L19" s="49">
        <f t="shared" si="3"/>
        <v>88.16901408450704</v>
      </c>
      <c r="M19" s="44">
        <v>11.830985915492958</v>
      </c>
      <c r="N19" s="50">
        <v>1116</v>
      </c>
      <c r="O19" s="44">
        <f t="shared" si="4"/>
        <v>63.70967741935484</v>
      </c>
      <c r="P19" s="44">
        <v>36.29032258064516</v>
      </c>
      <c r="Q19" s="50">
        <v>743</v>
      </c>
      <c r="R19" s="49">
        <f t="shared" si="5"/>
        <v>56.662180349932704</v>
      </c>
      <c r="S19" s="49">
        <v>43.337819650067296</v>
      </c>
      <c r="T19" s="48">
        <v>693</v>
      </c>
      <c r="U19" s="49">
        <f t="shared" si="6"/>
        <v>57.43145743145743</v>
      </c>
      <c r="V19" s="49">
        <v>42.56854256854257</v>
      </c>
      <c r="X19" s="67"/>
      <c r="AB19" s="68"/>
      <c r="AC19" s="68"/>
      <c r="AD19" s="67"/>
    </row>
    <row r="20" spans="1:30" s="51" customFormat="1" ht="18.75" customHeight="1">
      <c r="A20" s="54" t="s">
        <v>37</v>
      </c>
      <c r="B20" s="47">
        <v>1732</v>
      </c>
      <c r="C20" s="44">
        <f t="shared" si="0"/>
        <v>64.31870669745959</v>
      </c>
      <c r="D20" s="44">
        <v>35.68129330254042</v>
      </c>
      <c r="E20" s="48">
        <v>469</v>
      </c>
      <c r="F20" s="44">
        <f t="shared" si="1"/>
        <v>75.90618336886993</v>
      </c>
      <c r="G20" s="44">
        <v>24.093816631130064</v>
      </c>
      <c r="H20" s="48">
        <v>426</v>
      </c>
      <c r="I20" s="49">
        <f t="shared" si="2"/>
        <v>82.62910798122066</v>
      </c>
      <c r="J20" s="49">
        <v>17.370892018779344</v>
      </c>
      <c r="K20" s="48">
        <v>671</v>
      </c>
      <c r="L20" s="49">
        <f t="shared" si="3"/>
        <v>82.71236959761549</v>
      </c>
      <c r="M20" s="44">
        <v>17.2876304023845</v>
      </c>
      <c r="N20" s="50">
        <v>1701</v>
      </c>
      <c r="O20" s="44">
        <f t="shared" si="4"/>
        <v>64.49147560258672</v>
      </c>
      <c r="P20" s="44">
        <v>35.50852439741329</v>
      </c>
      <c r="Q20" s="50">
        <v>1247</v>
      </c>
      <c r="R20" s="49">
        <f t="shared" si="5"/>
        <v>59.9037690457097</v>
      </c>
      <c r="S20" s="49">
        <v>40.0962309542903</v>
      </c>
      <c r="T20" s="48">
        <v>1191</v>
      </c>
      <c r="U20" s="49">
        <f t="shared" si="6"/>
        <v>60.62132661628883</v>
      </c>
      <c r="V20" s="49">
        <v>39.37867338371117</v>
      </c>
      <c r="X20" s="67"/>
      <c r="AB20" s="68"/>
      <c r="AC20" s="68"/>
      <c r="AD20" s="67"/>
    </row>
    <row r="21" spans="1:30" s="51" customFormat="1" ht="18.75" customHeight="1">
      <c r="A21" s="52" t="s">
        <v>38</v>
      </c>
      <c r="B21" s="47">
        <v>1381</v>
      </c>
      <c r="C21" s="44">
        <f t="shared" si="0"/>
        <v>57.63939174511224</v>
      </c>
      <c r="D21" s="44">
        <v>42.36060825488776</v>
      </c>
      <c r="E21" s="48">
        <v>83</v>
      </c>
      <c r="F21" s="44">
        <f t="shared" si="1"/>
        <v>71.0843373493976</v>
      </c>
      <c r="G21" s="44">
        <v>28.915662650602407</v>
      </c>
      <c r="H21" s="48">
        <v>45</v>
      </c>
      <c r="I21" s="49">
        <f t="shared" si="2"/>
        <v>93.33333333333333</v>
      </c>
      <c r="J21" s="49">
        <v>6.666666666666667</v>
      </c>
      <c r="K21" s="48">
        <v>19</v>
      </c>
      <c r="L21" s="49">
        <f t="shared" si="3"/>
        <v>42.10526315789473</v>
      </c>
      <c r="M21" s="44">
        <v>57.89473684210527</v>
      </c>
      <c r="N21" s="50">
        <v>1268</v>
      </c>
      <c r="O21" s="44">
        <f t="shared" si="4"/>
        <v>58.3596214511041</v>
      </c>
      <c r="P21" s="44">
        <v>41.6403785488959</v>
      </c>
      <c r="Q21" s="50">
        <v>1124</v>
      </c>
      <c r="R21" s="49">
        <f t="shared" si="5"/>
        <v>57.829181494661924</v>
      </c>
      <c r="S21" s="49">
        <v>42.170818505338076</v>
      </c>
      <c r="T21" s="48">
        <v>960</v>
      </c>
      <c r="U21" s="49">
        <f t="shared" si="6"/>
        <v>60.3125</v>
      </c>
      <c r="V21" s="49">
        <v>39.6875</v>
      </c>
      <c r="X21" s="67"/>
      <c r="AB21" s="68"/>
      <c r="AC21" s="68"/>
      <c r="AD21" s="67"/>
    </row>
    <row r="22" spans="1:30" s="51" customFormat="1" ht="18.75" customHeight="1">
      <c r="A22" s="52" t="s">
        <v>39</v>
      </c>
      <c r="B22" s="47">
        <v>673</v>
      </c>
      <c r="C22" s="44">
        <f t="shared" si="0"/>
        <v>51.411589895988115</v>
      </c>
      <c r="D22" s="44">
        <v>48.588410104011885</v>
      </c>
      <c r="E22" s="48">
        <v>265</v>
      </c>
      <c r="F22" s="44">
        <f t="shared" si="1"/>
        <v>62.264150943396224</v>
      </c>
      <c r="G22" s="44">
        <v>37.735849056603776</v>
      </c>
      <c r="H22" s="48">
        <v>137</v>
      </c>
      <c r="I22" s="49">
        <f t="shared" si="2"/>
        <v>83.94160583941606</v>
      </c>
      <c r="J22" s="49">
        <v>16.05839416058394</v>
      </c>
      <c r="K22" s="48">
        <v>38</v>
      </c>
      <c r="L22" s="49">
        <f t="shared" si="3"/>
        <v>60.526315789473685</v>
      </c>
      <c r="M22" s="44">
        <v>39.473684210526315</v>
      </c>
      <c r="N22" s="50">
        <v>614</v>
      </c>
      <c r="O22" s="44">
        <f t="shared" si="4"/>
        <v>51.79153094462541</v>
      </c>
      <c r="P22" s="44">
        <v>48.20846905537459</v>
      </c>
      <c r="Q22" s="50">
        <v>435</v>
      </c>
      <c r="R22" s="49">
        <f t="shared" si="5"/>
        <v>49.195402298850574</v>
      </c>
      <c r="S22" s="49">
        <v>50.804597701149426</v>
      </c>
      <c r="T22" s="48">
        <v>365</v>
      </c>
      <c r="U22" s="49">
        <f t="shared" si="6"/>
        <v>52.05479452054795</v>
      </c>
      <c r="V22" s="49">
        <v>47.94520547945205</v>
      </c>
      <c r="X22" s="67"/>
      <c r="AB22" s="68"/>
      <c r="AC22" s="68"/>
      <c r="AD22" s="67"/>
    </row>
    <row r="23" spans="1:30" s="51" customFormat="1" ht="18.75" customHeight="1">
      <c r="A23" s="54" t="s">
        <v>40</v>
      </c>
      <c r="B23" s="47">
        <v>967</v>
      </c>
      <c r="C23" s="44">
        <f t="shared" si="0"/>
        <v>56.35987590486039</v>
      </c>
      <c r="D23" s="44">
        <v>43.64012409513961</v>
      </c>
      <c r="E23" s="48">
        <v>249</v>
      </c>
      <c r="F23" s="44">
        <f t="shared" si="1"/>
        <v>69.87951807228916</v>
      </c>
      <c r="G23" s="44">
        <v>30.120481927710845</v>
      </c>
      <c r="H23" s="48">
        <v>148</v>
      </c>
      <c r="I23" s="49">
        <f t="shared" si="2"/>
        <v>83.78378378378378</v>
      </c>
      <c r="J23" s="49">
        <v>16.216216216216218</v>
      </c>
      <c r="K23" s="48">
        <v>132</v>
      </c>
      <c r="L23" s="49">
        <f t="shared" si="3"/>
        <v>62.878787878787875</v>
      </c>
      <c r="M23" s="44">
        <v>37.121212121212125</v>
      </c>
      <c r="N23" s="50">
        <v>885</v>
      </c>
      <c r="O23" s="44">
        <f t="shared" si="4"/>
        <v>57.6271186440678</v>
      </c>
      <c r="P23" s="44">
        <v>42.3728813559322</v>
      </c>
      <c r="Q23" s="50">
        <v>663</v>
      </c>
      <c r="R23" s="49">
        <f t="shared" si="5"/>
        <v>53.54449472096531</v>
      </c>
      <c r="S23" s="49">
        <v>46.45550527903469</v>
      </c>
      <c r="T23" s="48">
        <v>575</v>
      </c>
      <c r="U23" s="49">
        <f t="shared" si="6"/>
        <v>56.52173913043478</v>
      </c>
      <c r="V23" s="49">
        <v>43.47826086956522</v>
      </c>
      <c r="X23" s="67"/>
      <c r="AB23" s="68"/>
      <c r="AC23" s="68"/>
      <c r="AD23" s="67"/>
    </row>
    <row r="24" spans="1:30" s="51" customFormat="1" ht="18.75" customHeight="1">
      <c r="A24" s="52" t="s">
        <v>41</v>
      </c>
      <c r="B24" s="47">
        <v>1612</v>
      </c>
      <c r="C24" s="44">
        <f t="shared" si="0"/>
        <v>65.01240694789081</v>
      </c>
      <c r="D24" s="44">
        <v>34.98759305210918</v>
      </c>
      <c r="E24" s="48">
        <v>321</v>
      </c>
      <c r="F24" s="44">
        <f t="shared" si="1"/>
        <v>87.22741433021807</v>
      </c>
      <c r="G24" s="44">
        <v>12.77258566978193</v>
      </c>
      <c r="H24" s="48">
        <v>272</v>
      </c>
      <c r="I24" s="49">
        <f t="shared" si="2"/>
        <v>83.82352941176471</v>
      </c>
      <c r="J24" s="49">
        <v>16.176470588235293</v>
      </c>
      <c r="K24" s="48">
        <v>349</v>
      </c>
      <c r="L24" s="49">
        <f t="shared" si="3"/>
        <v>88.82521489971347</v>
      </c>
      <c r="M24" s="44">
        <v>11.174785100286533</v>
      </c>
      <c r="N24" s="50">
        <v>1528</v>
      </c>
      <c r="O24" s="44">
        <f t="shared" si="4"/>
        <v>65.6413612565445</v>
      </c>
      <c r="P24" s="44">
        <v>34.3586387434555</v>
      </c>
      <c r="Q24" s="50">
        <v>1151</v>
      </c>
      <c r="R24" s="49">
        <f t="shared" si="5"/>
        <v>61.251086012163334</v>
      </c>
      <c r="S24" s="49">
        <v>38.748913987836666</v>
      </c>
      <c r="T24" s="48">
        <v>960</v>
      </c>
      <c r="U24" s="49">
        <f t="shared" si="6"/>
        <v>66.14583333333333</v>
      </c>
      <c r="V24" s="49">
        <v>33.85416666666667</v>
      </c>
      <c r="X24" s="67"/>
      <c r="AB24" s="68"/>
      <c r="AC24" s="68"/>
      <c r="AD24" s="67"/>
    </row>
    <row r="25" spans="1:30" s="51" customFormat="1" ht="18.75" customHeight="1">
      <c r="A25" s="52" t="s">
        <v>42</v>
      </c>
      <c r="B25" s="47">
        <v>871</v>
      </c>
      <c r="C25" s="44">
        <f t="shared" si="0"/>
        <v>64.29391504018369</v>
      </c>
      <c r="D25" s="44">
        <v>35.7060849598163</v>
      </c>
      <c r="E25" s="48">
        <v>330</v>
      </c>
      <c r="F25" s="44">
        <f t="shared" si="1"/>
        <v>83.03030303030303</v>
      </c>
      <c r="G25" s="44">
        <v>16.969696969696972</v>
      </c>
      <c r="H25" s="48">
        <v>32</v>
      </c>
      <c r="I25" s="49">
        <f t="shared" si="2"/>
        <v>75</v>
      </c>
      <c r="J25" s="49">
        <v>25</v>
      </c>
      <c r="K25" s="48">
        <v>60</v>
      </c>
      <c r="L25" s="49">
        <f t="shared" si="3"/>
        <v>83.33333333333334</v>
      </c>
      <c r="M25" s="44">
        <v>16.666666666666664</v>
      </c>
      <c r="N25" s="50">
        <v>850</v>
      </c>
      <c r="O25" s="44">
        <f t="shared" si="4"/>
        <v>64.82352941176471</v>
      </c>
      <c r="P25" s="44">
        <v>35.17647058823529</v>
      </c>
      <c r="Q25" s="50">
        <v>534</v>
      </c>
      <c r="R25" s="49">
        <f t="shared" si="5"/>
        <v>59.55056179775281</v>
      </c>
      <c r="S25" s="49">
        <v>40.44943820224719</v>
      </c>
      <c r="T25" s="48">
        <v>493</v>
      </c>
      <c r="U25" s="49">
        <f t="shared" si="6"/>
        <v>60.24340770791075</v>
      </c>
      <c r="V25" s="49">
        <v>39.75659229208925</v>
      </c>
      <c r="X25" s="67"/>
      <c r="AB25" s="68"/>
      <c r="AC25" s="68"/>
      <c r="AD25" s="67"/>
    </row>
    <row r="26" spans="1:30" s="51" customFormat="1" ht="18.75" customHeight="1">
      <c r="A26" s="52" t="s">
        <v>43</v>
      </c>
      <c r="B26" s="47">
        <v>403</v>
      </c>
      <c r="C26" s="44">
        <f t="shared" si="0"/>
        <v>59.801488833746895</v>
      </c>
      <c r="D26" s="44">
        <v>40.198511166253105</v>
      </c>
      <c r="E26" s="48">
        <v>94</v>
      </c>
      <c r="F26" s="44">
        <f t="shared" si="1"/>
        <v>51.06382978723404</v>
      </c>
      <c r="G26" s="44">
        <v>48.93617021276596</v>
      </c>
      <c r="H26" s="48">
        <v>150</v>
      </c>
      <c r="I26" s="49">
        <f t="shared" si="2"/>
        <v>68</v>
      </c>
      <c r="J26" s="49">
        <v>32</v>
      </c>
      <c r="K26" s="48">
        <v>204</v>
      </c>
      <c r="L26" s="49">
        <f t="shared" si="3"/>
        <v>78.92156862745098</v>
      </c>
      <c r="M26" s="44">
        <v>21.07843137254902</v>
      </c>
      <c r="N26" s="50">
        <v>396</v>
      </c>
      <c r="O26" s="44">
        <f t="shared" si="4"/>
        <v>59.84848484848485</v>
      </c>
      <c r="P26" s="44">
        <v>40.15151515151515</v>
      </c>
      <c r="Q26" s="50">
        <v>306</v>
      </c>
      <c r="R26" s="49">
        <f t="shared" si="5"/>
        <v>62.745098039215684</v>
      </c>
      <c r="S26" s="49">
        <v>37.254901960784316</v>
      </c>
      <c r="T26" s="48">
        <v>276</v>
      </c>
      <c r="U26" s="49">
        <f t="shared" si="6"/>
        <v>64.4927536231884</v>
      </c>
      <c r="V26" s="49">
        <v>35.507246376811594</v>
      </c>
      <c r="X26" s="67"/>
      <c r="AB26" s="68"/>
      <c r="AC26" s="68"/>
      <c r="AD26" s="67"/>
    </row>
    <row r="27" spans="1:30" s="51" customFormat="1" ht="18.75" customHeight="1">
      <c r="A27" s="52" t="s">
        <v>44</v>
      </c>
      <c r="B27" s="47">
        <v>753</v>
      </c>
      <c r="C27" s="44">
        <f t="shared" si="0"/>
        <v>58.03452855245684</v>
      </c>
      <c r="D27" s="44">
        <v>41.96547144754316</v>
      </c>
      <c r="E27" s="48">
        <v>143</v>
      </c>
      <c r="F27" s="44">
        <f t="shared" si="1"/>
        <v>60.83916083916084</v>
      </c>
      <c r="G27" s="44">
        <v>39.16083916083916</v>
      </c>
      <c r="H27" s="48">
        <v>133</v>
      </c>
      <c r="I27" s="49">
        <f t="shared" si="2"/>
        <v>72.93233082706767</v>
      </c>
      <c r="J27" s="49">
        <v>27.06766917293233</v>
      </c>
      <c r="K27" s="48">
        <v>63</v>
      </c>
      <c r="L27" s="49">
        <f t="shared" si="3"/>
        <v>63.492063492063494</v>
      </c>
      <c r="M27" s="44">
        <v>36.507936507936506</v>
      </c>
      <c r="N27" s="50">
        <v>648</v>
      </c>
      <c r="O27" s="44">
        <f t="shared" si="4"/>
        <v>58.95061728395062</v>
      </c>
      <c r="P27" s="44">
        <v>41.04938271604938</v>
      </c>
      <c r="Q27" s="50">
        <v>545</v>
      </c>
      <c r="R27" s="49">
        <f t="shared" si="5"/>
        <v>57.61467889908257</v>
      </c>
      <c r="S27" s="49">
        <v>42.38532110091743</v>
      </c>
      <c r="T27" s="48">
        <v>465</v>
      </c>
      <c r="U27" s="49">
        <f t="shared" si="6"/>
        <v>61.505376344086024</v>
      </c>
      <c r="V27" s="49">
        <v>38.494623655913976</v>
      </c>
      <c r="X27" s="67"/>
      <c r="AB27" s="68"/>
      <c r="AC27" s="68"/>
      <c r="AD27" s="67"/>
    </row>
    <row r="28" spans="1:30" s="51" customFormat="1" ht="18.75" customHeight="1">
      <c r="A28" s="52" t="s">
        <v>45</v>
      </c>
      <c r="B28" s="47">
        <v>902</v>
      </c>
      <c r="C28" s="44">
        <f t="shared" si="0"/>
        <v>61.86252771618626</v>
      </c>
      <c r="D28" s="44">
        <v>38.13747228381374</v>
      </c>
      <c r="E28" s="48">
        <v>336</v>
      </c>
      <c r="F28" s="44">
        <f t="shared" si="1"/>
        <v>68.75</v>
      </c>
      <c r="G28" s="44">
        <v>31.25</v>
      </c>
      <c r="H28" s="48">
        <v>288</v>
      </c>
      <c r="I28" s="49">
        <f t="shared" si="2"/>
        <v>85.41666666666667</v>
      </c>
      <c r="J28" s="49">
        <v>14.583333333333334</v>
      </c>
      <c r="K28" s="48">
        <v>131</v>
      </c>
      <c r="L28" s="49">
        <f t="shared" si="3"/>
        <v>77.86259541984732</v>
      </c>
      <c r="M28" s="44">
        <v>22.137404580152673</v>
      </c>
      <c r="N28" s="50">
        <v>885</v>
      </c>
      <c r="O28" s="44">
        <f t="shared" si="4"/>
        <v>61.920903954802256</v>
      </c>
      <c r="P28" s="44">
        <v>38.079096045197744</v>
      </c>
      <c r="Q28" s="50">
        <v>638</v>
      </c>
      <c r="R28" s="49">
        <f t="shared" si="5"/>
        <v>57.99373040752351</v>
      </c>
      <c r="S28" s="49">
        <v>42.00626959247649</v>
      </c>
      <c r="T28" s="48">
        <v>561</v>
      </c>
      <c r="U28" s="49">
        <f t="shared" si="6"/>
        <v>60.071301247771835</v>
      </c>
      <c r="V28" s="49">
        <v>39.928698752228165</v>
      </c>
      <c r="X28" s="67"/>
      <c r="AB28" s="68"/>
      <c r="AC28" s="68"/>
      <c r="AD28" s="67"/>
    </row>
    <row r="29" spans="1:30" s="51" customFormat="1" ht="18.75" customHeight="1">
      <c r="A29" s="52" t="s">
        <v>46</v>
      </c>
      <c r="B29" s="47">
        <v>3462</v>
      </c>
      <c r="C29" s="44">
        <f t="shared" si="0"/>
        <v>40.55459272097054</v>
      </c>
      <c r="D29" s="44">
        <v>59.44540727902946</v>
      </c>
      <c r="E29" s="48">
        <v>1694</v>
      </c>
      <c r="F29" s="44">
        <f t="shared" si="1"/>
        <v>52.007083825265646</v>
      </c>
      <c r="G29" s="44">
        <v>47.992916174734354</v>
      </c>
      <c r="H29" s="48">
        <v>335</v>
      </c>
      <c r="I29" s="49">
        <f t="shared" si="2"/>
        <v>60</v>
      </c>
      <c r="J29" s="49">
        <v>40</v>
      </c>
      <c r="K29" s="48">
        <v>222</v>
      </c>
      <c r="L29" s="49">
        <f t="shared" si="3"/>
        <v>31.531531531531527</v>
      </c>
      <c r="M29" s="44">
        <v>68.46846846846847</v>
      </c>
      <c r="N29" s="50">
        <v>3041</v>
      </c>
      <c r="O29" s="44">
        <f t="shared" si="4"/>
        <v>41.92699769812561</v>
      </c>
      <c r="P29" s="44">
        <v>58.07300230187439</v>
      </c>
      <c r="Q29" s="50">
        <v>2180</v>
      </c>
      <c r="R29" s="49">
        <f t="shared" si="5"/>
        <v>38.944954128440365</v>
      </c>
      <c r="S29" s="49">
        <v>61.055045871559635</v>
      </c>
      <c r="T29" s="48">
        <v>1879</v>
      </c>
      <c r="U29" s="49">
        <f t="shared" si="6"/>
        <v>40.76636508781266</v>
      </c>
      <c r="V29" s="49">
        <v>59.23363491218734</v>
      </c>
      <c r="X29" s="67"/>
      <c r="AB29" s="68"/>
      <c r="AC29" s="68"/>
      <c r="AD29" s="67"/>
    </row>
    <row r="30" spans="1:30" s="51" customFormat="1" ht="18.75" customHeight="1">
      <c r="A30" s="52" t="s">
        <v>47</v>
      </c>
      <c r="B30" s="55">
        <v>2111</v>
      </c>
      <c r="C30" s="44">
        <f t="shared" si="0"/>
        <v>41.8285172903837</v>
      </c>
      <c r="D30" s="44">
        <v>58.1714827096163</v>
      </c>
      <c r="E30" s="48">
        <v>1929</v>
      </c>
      <c r="F30" s="44">
        <f t="shared" si="1"/>
        <v>54.74339035769829</v>
      </c>
      <c r="G30" s="44">
        <v>45.25660964230171</v>
      </c>
      <c r="H30" s="48">
        <v>202</v>
      </c>
      <c r="I30" s="49">
        <f t="shared" si="2"/>
        <v>49.00990099009901</v>
      </c>
      <c r="J30" s="49">
        <v>50.99009900990099</v>
      </c>
      <c r="K30" s="48">
        <v>147</v>
      </c>
      <c r="L30" s="49">
        <f t="shared" si="3"/>
        <v>30.612244897959187</v>
      </c>
      <c r="M30" s="44">
        <v>69.38775510204081</v>
      </c>
      <c r="N30" s="50">
        <v>2031</v>
      </c>
      <c r="O30" s="44">
        <f t="shared" si="4"/>
        <v>41.999015263417036</v>
      </c>
      <c r="P30" s="44">
        <v>58.000984736582964</v>
      </c>
      <c r="Q30" s="50">
        <v>1291</v>
      </c>
      <c r="R30" s="49">
        <f t="shared" si="5"/>
        <v>39.736638264910916</v>
      </c>
      <c r="S30" s="49">
        <v>60.263361735089084</v>
      </c>
      <c r="T30" s="48">
        <v>1063</v>
      </c>
      <c r="U30" s="49">
        <f t="shared" si="6"/>
        <v>41.29821260583255</v>
      </c>
      <c r="V30" s="49">
        <v>58.70178739416745</v>
      </c>
      <c r="X30" s="67"/>
      <c r="AB30" s="68"/>
      <c r="AC30" s="68"/>
      <c r="AD30" s="67"/>
    </row>
    <row r="31" spans="1:30" s="51" customFormat="1" ht="18.75" customHeight="1">
      <c r="A31" s="52" t="s">
        <v>48</v>
      </c>
      <c r="B31" s="56">
        <v>1426</v>
      </c>
      <c r="C31" s="44">
        <f t="shared" si="0"/>
        <v>37.938288920056095</v>
      </c>
      <c r="D31" s="44">
        <v>62.061711079943905</v>
      </c>
      <c r="E31" s="48">
        <v>715</v>
      </c>
      <c r="F31" s="44">
        <f t="shared" si="1"/>
        <v>50.76923076923077</v>
      </c>
      <c r="G31" s="44">
        <v>49.23076923076923</v>
      </c>
      <c r="H31" s="48">
        <v>140</v>
      </c>
      <c r="I31" s="49">
        <f t="shared" si="2"/>
        <v>42.85714285714286</v>
      </c>
      <c r="J31" s="49">
        <v>57.14285714285714</v>
      </c>
      <c r="K31" s="48">
        <v>95</v>
      </c>
      <c r="L31" s="49">
        <f t="shared" si="3"/>
        <v>33.684210526315795</v>
      </c>
      <c r="M31" s="44">
        <v>66.3157894736842</v>
      </c>
      <c r="N31" s="50">
        <v>1302</v>
      </c>
      <c r="O31" s="44">
        <f t="shared" si="4"/>
        <v>38.402457757296474</v>
      </c>
      <c r="P31" s="44">
        <v>61.597542242703526</v>
      </c>
      <c r="Q31" s="50">
        <v>1051</v>
      </c>
      <c r="R31" s="49">
        <f t="shared" si="5"/>
        <v>37.202664129400574</v>
      </c>
      <c r="S31" s="49">
        <v>62.797335870599426</v>
      </c>
      <c r="T31" s="48">
        <v>939</v>
      </c>
      <c r="U31" s="49">
        <f t="shared" si="6"/>
        <v>38.33865814696485</v>
      </c>
      <c r="V31" s="49">
        <v>61.66134185303515</v>
      </c>
      <c r="X31" s="67"/>
      <c r="AB31" s="68"/>
      <c r="AC31" s="68"/>
      <c r="AD31" s="67"/>
    </row>
    <row r="32" spans="1:30" s="51" customFormat="1" ht="18.75" customHeight="1">
      <c r="A32" s="52" t="s">
        <v>49</v>
      </c>
      <c r="B32" s="56">
        <v>818</v>
      </c>
      <c r="C32" s="44">
        <f t="shared" si="0"/>
        <v>49.511002444987774</v>
      </c>
      <c r="D32" s="44">
        <v>50.488997555012226</v>
      </c>
      <c r="E32" s="48">
        <v>736</v>
      </c>
      <c r="F32" s="44">
        <f t="shared" si="1"/>
        <v>54.619565217391305</v>
      </c>
      <c r="G32" s="44">
        <v>45.380434782608695</v>
      </c>
      <c r="H32" s="48">
        <v>147</v>
      </c>
      <c r="I32" s="49">
        <f t="shared" si="2"/>
        <v>71.42857142857143</v>
      </c>
      <c r="J32" s="49">
        <v>28.57142857142857</v>
      </c>
      <c r="K32" s="48">
        <v>146</v>
      </c>
      <c r="L32" s="49">
        <f t="shared" si="3"/>
        <v>89.04109589041096</v>
      </c>
      <c r="M32" s="44">
        <v>10.95890410958904</v>
      </c>
      <c r="N32" s="50">
        <v>808</v>
      </c>
      <c r="O32" s="44">
        <f t="shared" si="4"/>
        <v>49.504950495049506</v>
      </c>
      <c r="P32" s="44">
        <v>50.495049504950494</v>
      </c>
      <c r="Q32" s="50">
        <v>521</v>
      </c>
      <c r="R32" s="49">
        <f t="shared" si="5"/>
        <v>49.712092130518236</v>
      </c>
      <c r="S32" s="49">
        <v>50.287907869481764</v>
      </c>
      <c r="T32" s="48">
        <v>455</v>
      </c>
      <c r="U32" s="49">
        <f t="shared" si="6"/>
        <v>53.62637362637363</v>
      </c>
      <c r="V32" s="49">
        <v>46.37362637362637</v>
      </c>
      <c r="X32" s="67"/>
      <c r="AB32" s="68"/>
      <c r="AC32" s="68"/>
      <c r="AD32" s="67"/>
    </row>
    <row r="33" spans="1:30" s="51" customFormat="1" ht="18.75" customHeight="1" thickBot="1">
      <c r="A33" s="57" t="s">
        <v>50</v>
      </c>
      <c r="B33" s="58">
        <v>240</v>
      </c>
      <c r="C33" s="44">
        <f t="shared" si="0"/>
        <v>39.583333333333336</v>
      </c>
      <c r="D33" s="59">
        <v>60.416666666666664</v>
      </c>
      <c r="E33" s="58">
        <v>215</v>
      </c>
      <c r="F33" s="59">
        <f t="shared" si="1"/>
        <v>65.11627906976744</v>
      </c>
      <c r="G33" s="59">
        <v>34.883720930232556</v>
      </c>
      <c r="H33" s="58">
        <v>22</v>
      </c>
      <c r="I33" s="59">
        <f t="shared" si="2"/>
        <v>13.63636363636364</v>
      </c>
      <c r="J33" s="59">
        <v>86.36363636363636</v>
      </c>
      <c r="K33" s="58">
        <v>14</v>
      </c>
      <c r="L33" s="69">
        <f t="shared" si="3"/>
        <v>21.42857142857143</v>
      </c>
      <c r="M33" s="69">
        <v>78.57142857142857</v>
      </c>
      <c r="N33" s="58">
        <v>217</v>
      </c>
      <c r="O33" s="70">
        <f t="shared" si="4"/>
        <v>41.013824884792626</v>
      </c>
      <c r="P33" s="59">
        <v>58.986175115207374</v>
      </c>
      <c r="Q33" s="58">
        <v>134</v>
      </c>
      <c r="R33" s="59">
        <f t="shared" si="5"/>
        <v>39.552238805970156</v>
      </c>
      <c r="S33" s="60">
        <v>60.447761194029844</v>
      </c>
      <c r="T33" s="58">
        <v>113</v>
      </c>
      <c r="U33" s="59">
        <f t="shared" si="6"/>
        <v>39.82300884955752</v>
      </c>
      <c r="V33" s="59">
        <v>60.17699115044248</v>
      </c>
      <c r="X33" s="67"/>
      <c r="AB33" s="68"/>
      <c r="AC33" s="68"/>
      <c r="AD33" s="67"/>
    </row>
    <row r="34" spans="3:29" ht="23.25">
      <c r="C34" s="63"/>
      <c r="O34" s="65"/>
      <c r="P34" s="65"/>
      <c r="Q34" s="65"/>
      <c r="X34" s="67"/>
      <c r="AB34" s="68"/>
      <c r="AC34" s="68"/>
    </row>
  </sheetData>
  <sheetProtection/>
  <mergeCells count="11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U3:V3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2019-04-15T12:01:38Z</dcterms:modified>
  <cp:category/>
  <cp:version/>
  <cp:contentType/>
  <cp:contentStatus/>
</cp:coreProperties>
</file>