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085" windowHeight="11385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<sst xmlns="http://schemas.openxmlformats.org/spreadsheetml/2006/main" count="83" uniqueCount="57">
  <si>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</si>
  <si>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</si>
  <si>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</si>
  <si>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</si>
  <si>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</si>
  <si>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</si>
  <si>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</si>
  <si>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</si>
  <si>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</si>
  <si>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</si>
  <si>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</si>
  <si>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</si>
  <si>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</si>
  <si>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</si>
  <si>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</si>
  <si>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</si>
  <si>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</si>
  <si>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</si>
  <si>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</si>
  <si>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</si>
  <si>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</si>
  <si>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</si>
  <si>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</si>
  <si>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</si>
  <si>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t>осіб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</si>
  <si>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</si>
  <si>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</si>
  <si>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</si>
  <si>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</si>
  <si>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</si>
  <si>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</si>
  <si>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</si>
  <si>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</si>
  <si>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</si>
  <si>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</si>
  <si>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</si>
  <si>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</si>
  <si>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</si>
  <si>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</si>
  <si>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</si>
  <si>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</si>
  <si>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</si>
  <si>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</si>
  <si>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</si>
  <si>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</si>
  <si>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</si>
  <si>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</si>
  <si>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</si>
  <si>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</si>
  <si>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</si>
  <si>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</si>
  <si>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з них отримують допомогу по безробіттю</t>
  </si>
  <si>
    <t>особи</t>
  </si>
  <si>
    <t>Полтавська область</t>
  </si>
  <si>
    <t>Надання послуг Полтавською обласною службою зайнятості зареєстрованим безробітним та іншим категоріям громадян у січні  2019 р.</t>
  </si>
  <si>
    <t>Станом на 1 лютого 2019 року:</t>
  </si>
  <si>
    <t xml:space="preserve"> активної політики сприяння зайнятості у січні 2019 року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</si>
</sst>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0.000"/>
    <numFmt numFmtId="194" formatCode="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b/>
      <sz val="12"/>
      <name val="Times New Roman Cyr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7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8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9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1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0" fillId="50" borderId="0" xfId="506" applyFont="1" applyFill="1">
      <alignment/>
      <protection/>
    </xf>
    <xf numFmtId="0" fontId="44" fillId="50" borderId="0" xfId="506" applyFont="1" applyFill="1">
      <alignment/>
      <protection/>
    </xf>
    <xf numFmtId="0" fontId="50" fillId="50" borderId="0" xfId="506" applyFont="1" applyFill="1" applyAlignment="1">
      <alignment/>
      <protection/>
    </xf>
    <xf numFmtId="0" fontId="45" fillId="50" borderId="0" xfId="506" applyFont="1" applyFill="1" applyAlignment="1">
      <alignment horizontal="center"/>
      <protection/>
    </xf>
    <xf numFmtId="0" fontId="21" fillId="50" borderId="3" xfId="500" applyFont="1" applyFill="1" applyBorder="1" applyAlignment="1">
      <alignment horizontal="center" vertical="center" wrapText="1"/>
      <protection/>
    </xf>
    <xf numFmtId="0" fontId="21" fillId="50" borderId="22" xfId="500" applyFont="1" applyFill="1" applyBorder="1" applyAlignment="1">
      <alignment horizontal="center" vertical="center" wrapText="1"/>
      <protection/>
    </xf>
    <xf numFmtId="0" fontId="21" fillId="50" borderId="22" xfId="506" applyFont="1" applyFill="1" applyBorder="1" applyAlignment="1">
      <alignment horizontal="center" vertical="center" wrapText="1"/>
      <protection/>
    </xf>
    <xf numFmtId="0" fontId="45" fillId="50" borderId="22" xfId="506" applyFont="1" applyFill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50" borderId="0" xfId="507" applyFont="1" applyFill="1" applyAlignment="1">
      <alignment vertical="center" wrapText="1"/>
      <protection/>
    </xf>
    <xf numFmtId="0" fontId="22" fillId="50" borderId="3" xfId="507" applyFont="1" applyFill="1" applyBorder="1" applyAlignment="1">
      <alignment horizontal="center" vertical="center" wrapText="1"/>
      <protection/>
    </xf>
    <xf numFmtId="0" fontId="59" fillId="50" borderId="0" xfId="507" applyFont="1" applyFill="1" applyAlignment="1">
      <alignment vertical="center" wrapText="1"/>
      <protection/>
    </xf>
    <xf numFmtId="0" fontId="21" fillId="50" borderId="3" xfId="507" applyFont="1" applyFill="1" applyBorder="1" applyAlignment="1">
      <alignment vertical="center" wrapText="1"/>
      <protection/>
    </xf>
    <xf numFmtId="3" fontId="21" fillId="50" borderId="3" xfId="507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189" fontId="21" fillId="50" borderId="3" xfId="506" applyNumberFormat="1" applyFont="1" applyFill="1" applyBorder="1" applyAlignment="1">
      <alignment horizontal="center" vertical="center" wrapText="1"/>
      <protection/>
    </xf>
    <xf numFmtId="189" fontId="53" fillId="50" borderId="3" xfId="506" applyNumberFormat="1" applyFont="1" applyFill="1" applyBorder="1" applyAlignment="1">
      <alignment horizontal="center" vertical="center" wrapText="1"/>
      <protection/>
    </xf>
    <xf numFmtId="189" fontId="52" fillId="50" borderId="0" xfId="507" applyNumberFormat="1" applyFont="1" applyFill="1" applyAlignment="1">
      <alignment vertical="center" wrapText="1"/>
      <protection/>
    </xf>
    <xf numFmtId="0" fontId="52" fillId="50" borderId="0" xfId="507" applyFont="1" applyFill="1" applyAlignment="1">
      <alignment vertical="center" wrapText="1"/>
      <protection/>
    </xf>
    <xf numFmtId="0" fontId="21" fillId="50" borderId="3" xfId="506" applyFont="1" applyFill="1" applyBorder="1" applyAlignment="1">
      <alignment horizontal="left" vertical="center" wrapText="1"/>
      <protection/>
    </xf>
    <xf numFmtId="0" fontId="20" fillId="50" borderId="0" xfId="507" applyFont="1" applyFill="1" applyAlignment="1">
      <alignment vertical="center" wrapText="1"/>
      <protection/>
    </xf>
    <xf numFmtId="0" fontId="21" fillId="50" borderId="3" xfId="500" applyFont="1" applyFill="1" applyBorder="1" applyAlignment="1">
      <alignment vertical="center" wrapText="1"/>
      <protection/>
    </xf>
    <xf numFmtId="3" fontId="21" fillId="50" borderId="3" xfId="500" applyNumberFormat="1" applyFont="1" applyFill="1" applyBorder="1" applyAlignment="1">
      <alignment horizontal="center" vertical="center" wrapText="1"/>
      <protection/>
    </xf>
    <xf numFmtId="189" fontId="21" fillId="50" borderId="3" xfId="500" applyNumberFormat="1" applyFont="1" applyFill="1" applyBorder="1" applyAlignment="1">
      <alignment horizontal="center" vertical="center" wrapText="1"/>
      <protection/>
    </xf>
    <xf numFmtId="190" fontId="21" fillId="50" borderId="3" xfId="500" applyNumberFormat="1" applyFont="1" applyFill="1" applyBorder="1" applyAlignment="1">
      <alignment horizontal="center" vertical="center"/>
      <protection/>
    </xf>
    <xf numFmtId="1" fontId="20" fillId="50" borderId="0" xfId="503" applyNumberFormat="1" applyFont="1" applyFill="1" applyProtection="1">
      <alignment/>
      <protection locked="0"/>
    </xf>
    <xf numFmtId="1" fontId="44" fillId="50" borderId="0" xfId="503" applyNumberFormat="1" applyFont="1" applyFill="1" applyAlignment="1" applyProtection="1">
      <alignment horizontal="left"/>
      <protection locked="0"/>
    </xf>
    <xf numFmtId="3" fontId="46" fillId="50" borderId="0" xfId="503" applyNumberFormat="1" applyFont="1" applyFill="1" applyAlignment="1" applyProtection="1">
      <alignment horizontal="center" vertical="center"/>
      <protection locked="0"/>
    </xf>
    <xf numFmtId="1" fontId="47" fillId="50" borderId="0" xfId="503" applyNumberFormat="1" applyFont="1" applyFill="1" applyBorder="1" applyAlignment="1" applyProtection="1">
      <alignment/>
      <protection locked="0"/>
    </xf>
    <xf numFmtId="1" fontId="45" fillId="50" borderId="0" xfId="503" applyNumberFormat="1" applyFont="1" applyFill="1" applyAlignment="1" applyProtection="1">
      <alignment horizontal="center"/>
      <protection locked="0"/>
    </xf>
    <xf numFmtId="1" fontId="31" fillId="50" borderId="0" xfId="503" applyNumberFormat="1" applyFont="1" applyFill="1" applyBorder="1" applyAlignment="1" applyProtection="1">
      <alignment horizontal="center"/>
      <protection locked="0"/>
    </xf>
    <xf numFmtId="1" fontId="31" fillId="50" borderId="0" xfId="503" applyNumberFormat="1" applyFont="1" applyFill="1" applyProtection="1">
      <alignment/>
      <protection locked="0"/>
    </xf>
    <xf numFmtId="1" fontId="44" fillId="50" borderId="0" xfId="503" applyNumberFormat="1" applyFont="1" applyFill="1" applyBorder="1" applyProtection="1">
      <alignment/>
      <protection locked="0"/>
    </xf>
    <xf numFmtId="3" fontId="56" fillId="50" borderId="3" xfId="503" applyNumberFormat="1" applyFont="1" applyFill="1" applyBorder="1" applyAlignment="1" applyProtection="1">
      <alignment horizontal="center" vertical="center"/>
      <protection locked="0"/>
    </xf>
    <xf numFmtId="1" fontId="56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56" fillId="50" borderId="3" xfId="503" applyNumberFormat="1" applyFont="1" applyFill="1" applyBorder="1" applyAlignment="1" applyProtection="1">
      <alignment horizontal="center" vertical="center"/>
      <protection locked="0"/>
    </xf>
    <xf numFmtId="1" fontId="56" fillId="50" borderId="0" xfId="503" applyNumberFormat="1" applyFont="1" applyFill="1" applyBorder="1" applyAlignment="1" applyProtection="1">
      <alignment/>
      <protection locked="0"/>
    </xf>
    <xf numFmtId="1" fontId="50" fillId="50" borderId="0" xfId="503" applyNumberFormat="1" applyFont="1" applyFill="1" applyBorder="1" applyAlignment="1" applyProtection="1">
      <alignment/>
      <protection locked="0"/>
    </xf>
    <xf numFmtId="1" fontId="58" fillId="50" borderId="3" xfId="503" applyNumberFormat="1" applyFont="1" applyFill="1" applyBorder="1" applyAlignment="1" applyProtection="1">
      <alignment horizontal="center" vertical="center"/>
      <protection/>
    </xf>
    <xf numFmtId="3" fontId="58" fillId="50" borderId="3" xfId="503" applyNumberFormat="1" applyFont="1" applyFill="1" applyBorder="1" applyAlignment="1" applyProtection="1">
      <alignment horizontal="center" vertical="center"/>
      <protection/>
    </xf>
    <xf numFmtId="1" fontId="58" fillId="50" borderId="0" xfId="503" applyNumberFormat="1" applyFont="1" applyFill="1" applyBorder="1" applyAlignment="1" applyProtection="1">
      <alignment horizontal="center" vertical="center"/>
      <protection locked="0"/>
    </xf>
    <xf numFmtId="0" fontId="61" fillId="50" borderId="23" xfId="504" applyFont="1" applyFill="1" applyBorder="1" applyAlignment="1" applyProtection="1">
      <alignment horizontal="center" vertical="center" wrapText="1"/>
      <protection locked="0"/>
    </xf>
    <xf numFmtId="3" fontId="54" fillId="50" borderId="3" xfId="503" applyNumberFormat="1" applyFont="1" applyFill="1" applyBorder="1" applyAlignment="1" applyProtection="1">
      <alignment horizontal="center" vertical="center" wrapText="1" shrinkToFit="1"/>
      <protection/>
    </xf>
    <xf numFmtId="189" fontId="57" fillId="50" borderId="3" xfId="503" applyNumberFormat="1" applyFont="1" applyFill="1" applyBorder="1" applyAlignment="1" applyProtection="1">
      <alignment horizontal="center" vertical="center"/>
      <protection/>
    </xf>
    <xf numFmtId="3" fontId="54" fillId="50" borderId="3" xfId="503" applyNumberFormat="1" applyFont="1" applyFill="1" applyBorder="1" applyAlignment="1" applyProtection="1">
      <alignment horizontal="center" vertical="center"/>
      <protection/>
    </xf>
    <xf numFmtId="189" fontId="54" fillId="50" borderId="3" xfId="503" applyNumberFormat="1" applyFont="1" applyFill="1" applyBorder="1" applyAlignment="1" applyProtection="1">
      <alignment horizontal="center" vertical="center"/>
      <protection/>
    </xf>
    <xf numFmtId="0" fontId="20" fillId="50" borderId="24" xfId="0" applyFont="1" applyFill="1" applyBorder="1" applyAlignment="1">
      <alignment/>
    </xf>
    <xf numFmtId="3" fontId="20" fillId="50" borderId="3" xfId="509" applyNumberFormat="1" applyFont="1" applyFill="1" applyBorder="1" applyAlignment="1">
      <alignment horizontal="center" vertical="center"/>
      <protection/>
    </xf>
    <xf numFmtId="3" fontId="20" fillId="50" borderId="3" xfId="503" applyNumberFormat="1" applyFont="1" applyFill="1" applyBorder="1" applyAlignment="1" applyProtection="1">
      <alignment horizontal="center" vertical="center"/>
      <protection locked="0"/>
    </xf>
    <xf numFmtId="189" fontId="57" fillId="50" borderId="3" xfId="503" applyNumberFormat="1" applyFont="1" applyFill="1" applyBorder="1" applyAlignment="1" applyProtection="1">
      <alignment horizontal="center" vertical="center"/>
      <protection locked="0"/>
    </xf>
    <xf numFmtId="189" fontId="54" fillId="50" borderId="3" xfId="503" applyNumberFormat="1" applyFont="1" applyFill="1" applyBorder="1" applyAlignment="1" applyProtection="1">
      <alignment horizontal="center" vertical="center"/>
      <protection locked="0"/>
    </xf>
    <xf numFmtId="3" fontId="20" fillId="50" borderId="3" xfId="503" applyNumberFormat="1" applyFont="1" applyFill="1" applyBorder="1" applyAlignment="1" applyProtection="1">
      <alignment horizontal="center" vertical="center"/>
      <protection/>
    </xf>
    <xf numFmtId="1" fontId="44" fillId="50" borderId="0" xfId="503" applyNumberFormat="1" applyFont="1" applyFill="1" applyBorder="1" applyAlignment="1" applyProtection="1">
      <alignment horizontal="center" vertical="center"/>
      <protection locked="0"/>
    </xf>
    <xf numFmtId="0" fontId="20" fillId="50" borderId="3" xfId="0" applyFont="1" applyFill="1" applyBorder="1" applyAlignment="1">
      <alignment/>
    </xf>
    <xf numFmtId="0" fontId="62" fillId="50" borderId="24" xfId="0" applyFont="1" applyFill="1" applyBorder="1" applyAlignment="1">
      <alignment/>
    </xf>
    <xf numFmtId="0" fontId="62" fillId="50" borderId="3" xfId="0" applyFont="1" applyFill="1" applyBorder="1" applyAlignment="1">
      <alignment/>
    </xf>
    <xf numFmtId="3" fontId="20" fillId="50" borderId="3" xfId="505" applyNumberFormat="1" applyFont="1" applyFill="1" applyBorder="1" applyAlignment="1">
      <alignment horizontal="center" vertical="center"/>
      <protection/>
    </xf>
    <xf numFmtId="3" fontId="20" fillId="50" borderId="3" xfId="505" applyNumberFormat="1" applyFont="1" applyFill="1" applyBorder="1" applyAlignment="1">
      <alignment horizontal="center" vertical="center" wrapText="1"/>
      <protection/>
    </xf>
    <xf numFmtId="0" fontId="20" fillId="50" borderId="25" xfId="0" applyFont="1" applyFill="1" applyBorder="1" applyAlignment="1">
      <alignment/>
    </xf>
    <xf numFmtId="0" fontId="20" fillId="50" borderId="3" xfId="505" applyFont="1" applyFill="1" applyBorder="1" applyAlignment="1">
      <alignment horizontal="center" vertical="center" wrapText="1"/>
      <protection/>
    </xf>
    <xf numFmtId="190" fontId="54" fillId="50" borderId="3" xfId="505" applyNumberFormat="1" applyFont="1" applyFill="1" applyBorder="1" applyAlignment="1">
      <alignment horizontal="center" vertical="center" wrapText="1"/>
      <protection/>
    </xf>
    <xf numFmtId="189" fontId="54" fillId="50" borderId="3" xfId="505" applyNumberFormat="1" applyFont="1" applyFill="1" applyBorder="1" applyAlignment="1">
      <alignment horizontal="center" vertical="center" wrapText="1"/>
      <protection/>
    </xf>
    <xf numFmtId="0" fontId="54" fillId="50" borderId="3" xfId="505" applyFont="1" applyFill="1" applyBorder="1" applyAlignment="1">
      <alignment horizontal="center" vertical="center" wrapText="1"/>
      <protection/>
    </xf>
    <xf numFmtId="1" fontId="44" fillId="50" borderId="0" xfId="503" applyNumberFormat="1" applyFont="1" applyFill="1" applyBorder="1" applyAlignment="1" applyProtection="1">
      <alignment horizontal="left" wrapText="1" shrinkToFit="1"/>
      <protection locked="0"/>
    </xf>
    <xf numFmtId="3" fontId="46" fillId="50" borderId="0" xfId="503" applyNumberFormat="1" applyFont="1" applyFill="1" applyBorder="1" applyAlignment="1" applyProtection="1">
      <alignment horizontal="center" vertical="center" wrapText="1" shrinkToFit="1"/>
      <protection locked="0"/>
    </xf>
    <xf numFmtId="0" fontId="48" fillId="50" borderId="0" xfId="508" applyFont="1" applyFill="1">
      <alignment/>
      <protection/>
    </xf>
    <xf numFmtId="1" fontId="31" fillId="50" borderId="0" xfId="503" applyNumberFormat="1" applyFont="1" applyFill="1" applyBorder="1" applyAlignment="1" applyProtection="1">
      <alignment horizontal="right"/>
      <protection locked="0"/>
    </xf>
    <xf numFmtId="3" fontId="31" fillId="50" borderId="0" xfId="503" applyNumberFormat="1" applyFont="1" applyFill="1" applyBorder="1" applyAlignment="1" applyProtection="1">
      <alignment horizontal="right"/>
      <protection locked="0"/>
    </xf>
    <xf numFmtId="1" fontId="22" fillId="50" borderId="0" xfId="503" applyNumberFormat="1" applyFont="1" applyFill="1" applyBorder="1" applyAlignment="1" applyProtection="1">
      <alignment horizontal="right"/>
      <protection locked="0"/>
    </xf>
    <xf numFmtId="190" fontId="32" fillId="50" borderId="0" xfId="503" applyNumberFormat="1" applyFont="1" applyFill="1" applyBorder="1" applyAlignment="1" applyProtection="1">
      <alignment horizontal="center" vertical="center"/>
      <protection locked="0"/>
    </xf>
    <xf numFmtId="1" fontId="32" fillId="50" borderId="0" xfId="503" applyNumberFormat="1" applyFont="1" applyFill="1" applyBorder="1" applyAlignment="1" applyProtection="1">
      <alignment horizontal="center" vertical="center"/>
      <protection locked="0"/>
    </xf>
    <xf numFmtId="0" fontId="32" fillId="50" borderId="0" xfId="506" applyFont="1" applyFill="1" applyAlignment="1">
      <alignment horizontal="center" vertical="center" wrapText="1"/>
      <protection/>
    </xf>
    <xf numFmtId="0" fontId="51" fillId="50" borderId="0" xfId="506" applyFont="1" applyFill="1" applyAlignment="1">
      <alignment horizontal="center"/>
      <protection/>
    </xf>
    <xf numFmtId="0" fontId="49" fillId="50" borderId="26" xfId="507" applyFont="1" applyFill="1" applyBorder="1" applyAlignment="1">
      <alignment horizontal="center" vertical="center" wrapText="1"/>
      <protection/>
    </xf>
    <xf numFmtId="0" fontId="21" fillId="50" borderId="27" xfId="507" applyFont="1" applyFill="1" applyBorder="1" applyAlignment="1">
      <alignment horizontal="center" vertical="center" wrapText="1"/>
      <protection/>
    </xf>
    <xf numFmtId="0" fontId="21" fillId="50" borderId="28" xfId="507" applyFont="1" applyFill="1" applyBorder="1" applyAlignment="1">
      <alignment horizontal="center" vertical="center" wrapText="1"/>
      <protection/>
    </xf>
    <xf numFmtId="1" fontId="22" fillId="50" borderId="29" xfId="503" applyNumberFormat="1" applyFont="1" applyFill="1" applyBorder="1" applyAlignment="1" applyProtection="1">
      <alignment horizontal="center" vertical="center" wrapText="1"/>
      <protection/>
    </xf>
    <xf numFmtId="1" fontId="22" fillId="50" borderId="30" xfId="503" applyNumberFormat="1" applyFont="1" applyFill="1" applyBorder="1" applyAlignment="1" applyProtection="1">
      <alignment horizontal="center" vertical="center" wrapText="1"/>
      <protection/>
    </xf>
    <xf numFmtId="1" fontId="22" fillId="50" borderId="31" xfId="503" applyNumberFormat="1" applyFont="1" applyFill="1" applyBorder="1" applyAlignment="1" applyProtection="1">
      <alignment horizontal="center" vertical="center" wrapText="1"/>
      <protection/>
    </xf>
    <xf numFmtId="1" fontId="45" fillId="50" borderId="32" xfId="503" applyNumberFormat="1" applyFont="1" applyFill="1" applyBorder="1" applyAlignment="1" applyProtection="1">
      <alignment horizontal="center"/>
      <protection locked="0"/>
    </xf>
    <xf numFmtId="1" fontId="32" fillId="50" borderId="0" xfId="503" applyNumberFormat="1" applyFont="1" applyFill="1" applyAlignment="1" applyProtection="1">
      <alignment horizontal="center" vertical="center" wrapText="1"/>
      <protection locked="0"/>
    </xf>
    <xf numFmtId="1" fontId="55" fillId="50" borderId="3" xfId="503" applyNumberFormat="1" applyFont="1" applyFill="1" applyBorder="1" applyAlignment="1" applyProtection="1">
      <alignment horizontal="left"/>
      <protection locked="0"/>
    </xf>
    <xf numFmtId="1" fontId="22" fillId="50" borderId="29" xfId="504" applyNumberFormat="1" applyFont="1" applyFill="1" applyBorder="1" applyAlignment="1" applyProtection="1">
      <alignment horizontal="center" vertical="center" wrapText="1"/>
      <protection/>
    </xf>
    <xf numFmtId="1" fontId="22" fillId="50" borderId="30" xfId="504" applyNumberFormat="1" applyFont="1" applyFill="1" applyBorder="1" applyAlignment="1" applyProtection="1">
      <alignment horizontal="center" vertical="center" wrapText="1"/>
      <protection/>
    </xf>
    <xf numFmtId="1" fontId="22" fillId="50" borderId="31" xfId="504" applyNumberFormat="1" applyFont="1" applyFill="1" applyBorder="1" applyAlignment="1" applyProtection="1">
      <alignment horizontal="center" vertical="center" wrapText="1"/>
      <protection/>
    </xf>
    <xf numFmtId="1" fontId="22" fillId="50" borderId="29" xfId="503" applyNumberFormat="1" applyFont="1" applyFill="1" applyBorder="1" applyAlignment="1" applyProtection="1">
      <alignment horizontal="center" vertical="center" wrapText="1"/>
      <protection locked="0"/>
    </xf>
    <xf numFmtId="1" fontId="22" fillId="50" borderId="30" xfId="503" applyNumberFormat="1" applyFont="1" applyFill="1" applyBorder="1" applyAlignment="1" applyProtection="1">
      <alignment horizontal="center" vertical="center" wrapText="1"/>
      <protection locked="0"/>
    </xf>
    <xf numFmtId="1" fontId="22" fillId="50" borderId="31" xfId="503" applyNumberFormat="1" applyFont="1" applyFill="1" applyBorder="1" applyAlignment="1" applyProtection="1">
      <alignment horizontal="center" vertical="center" wrapText="1"/>
      <protection locked="0"/>
    </xf>
    <xf numFmtId="1" fontId="32" fillId="50" borderId="0" xfId="503" applyNumberFormat="1" applyFont="1" applyFill="1" applyBorder="1" applyAlignment="1" applyProtection="1">
      <alignment horizontal="center" vertic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Табл. 3.15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Percent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Comma" xfId="555"/>
    <cellStyle name="Comma [0]" xfId="556"/>
    <cellStyle name="ФинᎰнсовый_Лист1 (3)_1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1">
      <selection activeCell="A4" sqref="A4"/>
    </sheetView>
  </sheetViews>
  <sheetFormatPr defaultColWidth="0" defaultRowHeight="15"/>
  <cols>
    <col min="1" max="1" width="51.140625" style="1" customWidth="1"/>
    <col min="2" max="2" width="18.421875" style="1" customWidth="1"/>
    <col min="3" max="3" width="15.8515625" style="1" customWidth="1"/>
    <col min="4" max="4" width="12.7109375" style="1" customWidth="1"/>
    <col min="5" max="5" width="14.7109375" style="1" customWidth="1"/>
    <col min="6" max="6" width="12.421875" style="1" customWidth="1"/>
    <col min="7" max="7" width="11.28125" style="1" bestFit="1" customWidth="1"/>
    <col min="8" max="254" width="9.140625" style="1" customWidth="1"/>
    <col min="255" max="255" width="54.28125" style="1" customWidth="1"/>
    <col min="256" max="16384" width="0" style="1" hidden="1" customWidth="1"/>
  </cols>
  <sheetData>
    <row r="1" spans="1:6" ht="58.5" customHeight="1">
      <c r="A1" s="72" t="s">
        <v>54</v>
      </c>
      <c r="B1" s="72"/>
      <c r="C1" s="72"/>
      <c r="D1" s="72"/>
      <c r="E1" s="72"/>
      <c r="F1" s="72"/>
    </row>
    <row r="2" spans="1:6" s="2" customFormat="1" ht="21" customHeight="1">
      <c r="A2" s="73" t="s">
        <v>9</v>
      </c>
      <c r="B2" s="73"/>
      <c r="C2" s="73"/>
      <c r="D2" s="73"/>
      <c r="E2" s="73"/>
      <c r="F2" s="73"/>
    </row>
    <row r="3" spans="1:6" ht="18" customHeight="1">
      <c r="A3" s="3"/>
      <c r="B3" s="3"/>
      <c r="C3" s="3"/>
      <c r="D3" s="3"/>
      <c r="E3" s="3"/>
      <c r="F3" s="4" t="s">
        <v>24</v>
      </c>
    </row>
    <row r="4" spans="1:6" s="10" customFormat="1" ht="57" customHeight="1">
      <c r="A4" s="5" t="s">
        <v>10</v>
      </c>
      <c r="B4" s="6" t="s">
        <v>11</v>
      </c>
      <c r="C4" s="7" t="s">
        <v>2</v>
      </c>
      <c r="D4" s="8" t="s">
        <v>12</v>
      </c>
      <c r="E4" s="7" t="s">
        <v>0</v>
      </c>
      <c r="F4" s="9" t="s">
        <v>13</v>
      </c>
    </row>
    <row r="5" spans="1:6" s="12" customFormat="1" ht="17.25" customHeight="1">
      <c r="A5" s="11" t="s">
        <v>1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</row>
    <row r="6" spans="1:7" s="19" customFormat="1" ht="33.75" customHeight="1">
      <c r="A6" s="13" t="s">
        <v>14</v>
      </c>
      <c r="B6" s="14">
        <f>2!B7</f>
        <v>24894</v>
      </c>
      <c r="C6" s="15">
        <f>B6-E6</f>
        <v>13576</v>
      </c>
      <c r="D6" s="16">
        <f>C6/B6*100</f>
        <v>54.535229372539575</v>
      </c>
      <c r="E6" s="15">
        <v>11318</v>
      </c>
      <c r="F6" s="17">
        <f>E6/B6*100</f>
        <v>45.46477062746043</v>
      </c>
      <c r="G6" s="18"/>
    </row>
    <row r="7" spans="1:7" s="19" customFormat="1" ht="46.5" customHeight="1">
      <c r="A7" s="20" t="s">
        <v>20</v>
      </c>
      <c r="B7" s="15">
        <f>2!E7</f>
        <v>2284</v>
      </c>
      <c r="C7" s="15">
        <f>B7-E7</f>
        <v>1125</v>
      </c>
      <c r="D7" s="16">
        <f>C7/B7*100</f>
        <v>49.25569176882662</v>
      </c>
      <c r="E7" s="15">
        <v>1159</v>
      </c>
      <c r="F7" s="17">
        <f>E7/B7*100</f>
        <v>50.744308231173385</v>
      </c>
      <c r="G7" s="18"/>
    </row>
    <row r="8" spans="1:7" s="19" customFormat="1" ht="34.5" customHeight="1">
      <c r="A8" s="13" t="s">
        <v>15</v>
      </c>
      <c r="B8" s="14">
        <f>2!H7</f>
        <v>1511</v>
      </c>
      <c r="C8" s="15">
        <f>B8-E8</f>
        <v>1042</v>
      </c>
      <c r="D8" s="16">
        <f>C8/B8*100</f>
        <v>68.96095301125082</v>
      </c>
      <c r="E8" s="15">
        <v>469</v>
      </c>
      <c r="F8" s="17">
        <f>E8/B8*100</f>
        <v>31.039046988749174</v>
      </c>
      <c r="G8" s="18"/>
    </row>
    <row r="9" spans="1:7" s="19" customFormat="1" ht="62.25" customHeight="1">
      <c r="A9" s="13" t="s">
        <v>5</v>
      </c>
      <c r="B9" s="14">
        <f>2!K7</f>
        <v>859</v>
      </c>
      <c r="C9" s="15">
        <f>B9-E9</f>
        <v>572</v>
      </c>
      <c r="D9" s="16">
        <f>C9/B9*100</f>
        <v>66.58905704307334</v>
      </c>
      <c r="E9" s="15">
        <v>287</v>
      </c>
      <c r="F9" s="17">
        <f>E9/B9*100</f>
        <v>33.41094295692666</v>
      </c>
      <c r="G9" s="18"/>
    </row>
    <row r="10" spans="1:7" s="21" customFormat="1" ht="48.75" customHeight="1">
      <c r="A10" s="13" t="s">
        <v>16</v>
      </c>
      <c r="B10" s="14">
        <f>2!N7</f>
        <v>21028</v>
      </c>
      <c r="C10" s="15">
        <f>B10-E10</f>
        <v>11711</v>
      </c>
      <c r="D10" s="16">
        <f>C10/B10*100</f>
        <v>55.692410119840204</v>
      </c>
      <c r="E10" s="15">
        <v>9317</v>
      </c>
      <c r="F10" s="17">
        <f>E10/B10*100</f>
        <v>44.30758988015979</v>
      </c>
      <c r="G10" s="18"/>
    </row>
    <row r="11" spans="1:7" s="21" customFormat="1" ht="27" customHeight="1">
      <c r="A11" s="74" t="s">
        <v>55</v>
      </c>
      <c r="B11" s="75"/>
      <c r="C11" s="75"/>
      <c r="D11" s="75"/>
      <c r="E11" s="75"/>
      <c r="F11" s="76"/>
      <c r="G11" s="18"/>
    </row>
    <row r="12" spans="1:7" s="21" customFormat="1" ht="48.75" customHeight="1">
      <c r="A12" s="5" t="s">
        <v>10</v>
      </c>
      <c r="B12" s="6" t="s">
        <v>11</v>
      </c>
      <c r="C12" s="7" t="s">
        <v>2</v>
      </c>
      <c r="D12" s="8" t="s">
        <v>12</v>
      </c>
      <c r="E12" s="7" t="s">
        <v>0</v>
      </c>
      <c r="F12" s="9" t="s">
        <v>13</v>
      </c>
      <c r="G12" s="18"/>
    </row>
    <row r="13" spans="1:8" ht="48.75" customHeight="1">
      <c r="A13" s="22" t="s">
        <v>21</v>
      </c>
      <c r="B13" s="23">
        <f>2!Q7</f>
        <v>22758</v>
      </c>
      <c r="C13" s="23">
        <f>B13-E13</f>
        <v>12657</v>
      </c>
      <c r="D13" s="24">
        <f>C13/B13*100</f>
        <v>55.61560769839178</v>
      </c>
      <c r="E13" s="23">
        <v>10101</v>
      </c>
      <c r="F13" s="25">
        <f>E13/B13*100</f>
        <v>44.38439230160823</v>
      </c>
      <c r="G13" s="18"/>
      <c r="H13" s="21"/>
    </row>
    <row r="14" spans="1:7" ht="48.75" customHeight="1">
      <c r="A14" s="22" t="s">
        <v>17</v>
      </c>
      <c r="B14" s="23">
        <f>2!T7</f>
        <v>20207</v>
      </c>
      <c r="C14" s="23">
        <f>B14-E14</f>
        <v>11711</v>
      </c>
      <c r="D14" s="24">
        <f>C14/B14*100</f>
        <v>57.95516405206117</v>
      </c>
      <c r="E14" s="23">
        <v>8496</v>
      </c>
      <c r="F14" s="25">
        <f>E14/B14*100</f>
        <v>42.044835947938836</v>
      </c>
      <c r="G14" s="18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4"/>
  <sheetViews>
    <sheetView view="pageBreakPreview" zoomScale="80" zoomScaleNormal="85" zoomScaleSheetLayoutView="80" zoomScalePageLayoutView="0" workbookViewId="0" topLeftCell="A1">
      <selection activeCell="K22" sqref="K22"/>
    </sheetView>
  </sheetViews>
  <sheetFormatPr defaultColWidth="9.140625" defaultRowHeight="15"/>
  <cols>
    <col min="1" max="1" width="19.57421875" style="64" customWidth="1"/>
    <col min="2" max="2" width="9.7109375" style="65" customWidth="1"/>
    <col min="3" max="3" width="8.28125" style="67" customWidth="1"/>
    <col min="4" max="4" width="6.8515625" style="67" customWidth="1"/>
    <col min="5" max="5" width="7.8515625" style="67" customWidth="1"/>
    <col min="6" max="6" width="8.00390625" style="67" customWidth="1"/>
    <col min="7" max="7" width="6.8515625" style="67" customWidth="1"/>
    <col min="8" max="9" width="7.8515625" style="67" customWidth="1"/>
    <col min="10" max="10" width="6.7109375" style="67" customWidth="1"/>
    <col min="11" max="11" width="8.140625" style="67" customWidth="1"/>
    <col min="12" max="12" width="8.421875" style="67" customWidth="1"/>
    <col min="13" max="13" width="7.00390625" style="67" customWidth="1"/>
    <col min="14" max="14" width="9.57421875" style="67" customWidth="1"/>
    <col min="15" max="15" width="8.00390625" style="67" customWidth="1"/>
    <col min="16" max="16" width="6.421875" style="67" customWidth="1"/>
    <col min="17" max="17" width="8.140625" style="67" customWidth="1"/>
    <col min="18" max="18" width="8.7109375" style="67" customWidth="1"/>
    <col min="19" max="19" width="7.00390625" style="67" customWidth="1"/>
    <col min="20" max="20" width="8.140625" style="67" customWidth="1"/>
    <col min="21" max="21" width="7.7109375" style="67" customWidth="1"/>
    <col min="22" max="22" width="6.57421875" style="69" customWidth="1"/>
    <col min="23" max="179" width="9.140625" style="69" customWidth="1"/>
    <col min="180" max="180" width="15.28125" style="69" customWidth="1"/>
    <col min="181" max="181" width="8.7109375" style="69" customWidth="1"/>
    <col min="182" max="182" width="8.28125" style="69" customWidth="1"/>
    <col min="183" max="183" width="6.140625" style="69" customWidth="1"/>
    <col min="184" max="184" width="8.28125" style="69" customWidth="1"/>
    <col min="185" max="185" width="8.57421875" style="69" customWidth="1"/>
    <col min="186" max="186" width="6.421875" style="69" customWidth="1"/>
    <col min="187" max="187" width="8.28125" style="69" customWidth="1"/>
    <col min="188" max="188" width="8.57421875" style="69" customWidth="1"/>
    <col min="189" max="189" width="6.00390625" style="69" customWidth="1"/>
    <col min="190" max="190" width="7.140625" style="69" customWidth="1"/>
    <col min="191" max="191" width="7.00390625" style="69" customWidth="1"/>
    <col min="192" max="192" width="6.28125" style="69" customWidth="1"/>
    <col min="193" max="193" width="7.57421875" style="69" customWidth="1"/>
    <col min="194" max="194" width="7.00390625" style="69" customWidth="1"/>
    <col min="195" max="195" width="6.421875" style="69" customWidth="1"/>
    <col min="196" max="196" width="7.140625" style="69" customWidth="1"/>
    <col min="197" max="197" width="7.28125" style="69" customWidth="1"/>
    <col min="198" max="198" width="6.7109375" style="69" customWidth="1"/>
    <col min="199" max="199" width="8.7109375" style="69" customWidth="1"/>
    <col min="200" max="200" width="8.57421875" style="69" customWidth="1"/>
    <col min="201" max="201" width="6.57421875" style="69" customWidth="1"/>
    <col min="202" max="202" width="9.00390625" style="69" customWidth="1"/>
    <col min="203" max="203" width="8.28125" style="69" customWidth="1"/>
    <col min="204" max="204" width="6.00390625" style="69" customWidth="1"/>
    <col min="205" max="205" width="8.28125" style="69" customWidth="1"/>
    <col min="206" max="206" width="8.8515625" style="69" customWidth="1"/>
    <col min="207" max="207" width="6.421875" style="69" customWidth="1"/>
    <col min="208" max="208" width="8.421875" style="69" customWidth="1"/>
    <col min="209" max="209" width="8.28125" style="69" customWidth="1"/>
    <col min="210" max="210" width="6.28125" style="69" customWidth="1"/>
    <col min="211" max="211" width="8.421875" style="69" customWidth="1"/>
    <col min="212" max="212" width="8.28125" style="69" customWidth="1"/>
    <col min="213" max="213" width="6.140625" style="69" customWidth="1"/>
    <col min="214" max="214" width="8.57421875" style="69" customWidth="1"/>
    <col min="215" max="215" width="8.421875" style="69" customWidth="1"/>
    <col min="216" max="216" width="6.28125" style="69" customWidth="1"/>
    <col min="217" max="16384" width="9.140625" style="69" customWidth="1"/>
  </cols>
  <sheetData>
    <row r="1" spans="1:22" s="26" customFormat="1" ht="30" customHeight="1">
      <c r="A1" s="81" t="s">
        <v>23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s="26" customFormat="1" ht="19.5" customHeight="1">
      <c r="A2" s="89" t="s">
        <v>56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s="26" customFormat="1" ht="17.25" customHeight="1">
      <c r="A3" s="27"/>
      <c r="B3" s="28"/>
      <c r="C3" s="29"/>
      <c r="D3" s="29"/>
      <c r="E3" s="29"/>
      <c r="F3" s="29"/>
      <c r="G3" s="29"/>
      <c r="H3" s="29"/>
      <c r="I3" s="29"/>
      <c r="J3" s="30"/>
      <c r="K3" s="30"/>
      <c r="L3" s="29"/>
      <c r="M3" s="29"/>
      <c r="N3" s="31"/>
      <c r="O3" s="29"/>
      <c r="P3" s="29"/>
      <c r="Q3" s="29"/>
      <c r="R3" s="32"/>
      <c r="S3" s="32"/>
      <c r="T3" s="32"/>
      <c r="U3" s="80" t="s">
        <v>52</v>
      </c>
      <c r="V3" s="80"/>
    </row>
    <row r="4" spans="1:22" s="33" customFormat="1" ht="79.5" customHeight="1">
      <c r="A4" s="82"/>
      <c r="B4" s="77" t="s">
        <v>3</v>
      </c>
      <c r="C4" s="78"/>
      <c r="D4" s="79"/>
      <c r="E4" s="77" t="s">
        <v>22</v>
      </c>
      <c r="F4" s="78"/>
      <c r="G4" s="79"/>
      <c r="H4" s="77" t="s">
        <v>4</v>
      </c>
      <c r="I4" s="78"/>
      <c r="J4" s="79"/>
      <c r="K4" s="77" t="s">
        <v>5</v>
      </c>
      <c r="L4" s="78"/>
      <c r="M4" s="79"/>
      <c r="N4" s="77" t="s">
        <v>8</v>
      </c>
      <c r="O4" s="78"/>
      <c r="P4" s="79"/>
      <c r="Q4" s="86" t="s">
        <v>6</v>
      </c>
      <c r="R4" s="87"/>
      <c r="S4" s="88"/>
      <c r="T4" s="83" t="s">
        <v>51</v>
      </c>
      <c r="U4" s="84"/>
      <c r="V4" s="85"/>
    </row>
    <row r="5" spans="1:23" s="38" customFormat="1" ht="33.75" customHeight="1">
      <c r="A5" s="82"/>
      <c r="B5" s="34" t="s">
        <v>7</v>
      </c>
      <c r="C5" s="35" t="s">
        <v>18</v>
      </c>
      <c r="D5" s="35" t="s">
        <v>19</v>
      </c>
      <c r="E5" s="36" t="s">
        <v>7</v>
      </c>
      <c r="F5" s="35" t="s">
        <v>18</v>
      </c>
      <c r="G5" s="35" t="s">
        <v>19</v>
      </c>
      <c r="H5" s="36" t="s">
        <v>7</v>
      </c>
      <c r="I5" s="35" t="s">
        <v>18</v>
      </c>
      <c r="J5" s="35" t="s">
        <v>19</v>
      </c>
      <c r="K5" s="36" t="s">
        <v>7</v>
      </c>
      <c r="L5" s="35" t="s">
        <v>18</v>
      </c>
      <c r="M5" s="35" t="s">
        <v>19</v>
      </c>
      <c r="N5" s="36" t="s">
        <v>7</v>
      </c>
      <c r="O5" s="35" t="s">
        <v>18</v>
      </c>
      <c r="P5" s="35" t="s">
        <v>19</v>
      </c>
      <c r="Q5" s="36" t="s">
        <v>7</v>
      </c>
      <c r="R5" s="35" t="s">
        <v>18</v>
      </c>
      <c r="S5" s="35" t="s">
        <v>19</v>
      </c>
      <c r="T5" s="36" t="s">
        <v>7</v>
      </c>
      <c r="U5" s="35" t="s">
        <v>18</v>
      </c>
      <c r="V5" s="35" t="s">
        <v>19</v>
      </c>
      <c r="W5" s="37"/>
    </row>
    <row r="6" spans="1:22" s="41" customFormat="1" ht="9.75" customHeight="1">
      <c r="A6" s="39" t="s">
        <v>1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</row>
    <row r="7" spans="1:30" s="71" customFormat="1" ht="30" customHeight="1">
      <c r="A7" s="42" t="s">
        <v>53</v>
      </c>
      <c r="B7" s="43">
        <f>SUM(B8:B33)</f>
        <v>24894</v>
      </c>
      <c r="C7" s="44">
        <f>100-D7</f>
        <v>54.53522937253957</v>
      </c>
      <c r="D7" s="44">
        <v>45.46477062746043</v>
      </c>
      <c r="E7" s="45">
        <f>SUM(E8:E33)</f>
        <v>2284</v>
      </c>
      <c r="F7" s="44">
        <f>100-G7</f>
        <v>49.255691768826615</v>
      </c>
      <c r="G7" s="44">
        <v>50.744308231173385</v>
      </c>
      <c r="H7" s="45">
        <f>SUM(H8:H33)</f>
        <v>1511</v>
      </c>
      <c r="I7" s="44">
        <f>100-J7</f>
        <v>68.96095301125082</v>
      </c>
      <c r="J7" s="44">
        <v>31.039046988749174</v>
      </c>
      <c r="K7" s="45">
        <f>SUM(K8:K33)</f>
        <v>859</v>
      </c>
      <c r="L7" s="46">
        <f>100-M7</f>
        <v>66.58905704307334</v>
      </c>
      <c r="M7" s="46">
        <v>33.41094295692666</v>
      </c>
      <c r="N7" s="45">
        <f>SUM(N8:N33)</f>
        <v>21028</v>
      </c>
      <c r="O7" s="46">
        <f>100-P7</f>
        <v>55.69241011984021</v>
      </c>
      <c r="P7" s="44">
        <v>44.30758988015979</v>
      </c>
      <c r="Q7" s="45">
        <f>SUM(Q8:Q33)</f>
        <v>22758</v>
      </c>
      <c r="R7" s="44">
        <f>100-S7</f>
        <v>55.61560769839177</v>
      </c>
      <c r="S7" s="44">
        <v>44.38439230160823</v>
      </c>
      <c r="T7" s="45">
        <f>SUM(T8:T33)</f>
        <v>20207</v>
      </c>
      <c r="U7" s="44">
        <f>100-V7</f>
        <v>57.955164052061164</v>
      </c>
      <c r="V7" s="44">
        <v>42.044835947938836</v>
      </c>
      <c r="X7" s="70"/>
      <c r="AD7" s="70"/>
    </row>
    <row r="8" spans="1:30" s="53" customFormat="1" ht="18.75" customHeight="1">
      <c r="A8" s="47" t="s">
        <v>25</v>
      </c>
      <c r="B8" s="48">
        <v>910</v>
      </c>
      <c r="C8" s="44">
        <f aca="true" t="shared" si="0" ref="C8:C33">100-D8</f>
        <v>59.78021978021978</v>
      </c>
      <c r="D8" s="44">
        <v>40.21978021978022</v>
      </c>
      <c r="E8" s="49">
        <v>28</v>
      </c>
      <c r="F8" s="44">
        <f aca="true" t="shared" si="1" ref="F8:F33">100-G8</f>
        <v>60.714285714285715</v>
      </c>
      <c r="G8" s="44">
        <v>39.285714285714285</v>
      </c>
      <c r="H8" s="49">
        <v>88</v>
      </c>
      <c r="I8" s="50">
        <f aca="true" t="shared" si="2" ref="I8:I33">100-J8</f>
        <v>72.72727272727273</v>
      </c>
      <c r="J8" s="50">
        <v>27.27272727272727</v>
      </c>
      <c r="K8" s="49">
        <v>48</v>
      </c>
      <c r="L8" s="51">
        <f aca="true" t="shared" si="3" ref="L8:L33">100-M8</f>
        <v>85.41666666666667</v>
      </c>
      <c r="M8" s="46">
        <v>14.583333333333334</v>
      </c>
      <c r="N8" s="52">
        <v>781</v>
      </c>
      <c r="O8" s="46">
        <f aca="true" t="shared" si="4" ref="O8:O33">100-P8</f>
        <v>61.07554417413572</v>
      </c>
      <c r="P8" s="44">
        <v>38.92445582586428</v>
      </c>
      <c r="Q8" s="52">
        <v>843</v>
      </c>
      <c r="R8" s="50">
        <f aca="true" t="shared" si="5" ref="R8:R33">100-S8</f>
        <v>60.49822064056939</v>
      </c>
      <c r="S8" s="50">
        <v>39.50177935943061</v>
      </c>
      <c r="T8" s="49">
        <v>737</v>
      </c>
      <c r="U8" s="50">
        <f aca="true" t="shared" si="6" ref="U8:U33">100-V8</f>
        <v>65.26458616010855</v>
      </c>
      <c r="V8" s="50">
        <v>34.73541383989145</v>
      </c>
      <c r="X8" s="70"/>
      <c r="AB8" s="71"/>
      <c r="AC8" s="71"/>
      <c r="AD8" s="70"/>
    </row>
    <row r="9" spans="1:30" s="53" customFormat="1" ht="18.75" customHeight="1">
      <c r="A9" s="54" t="s">
        <v>26</v>
      </c>
      <c r="B9" s="48">
        <v>1273</v>
      </c>
      <c r="C9" s="44">
        <f t="shared" si="0"/>
        <v>41.39827179890023</v>
      </c>
      <c r="D9" s="44">
        <v>58.60172820109977</v>
      </c>
      <c r="E9" s="49">
        <v>86</v>
      </c>
      <c r="F9" s="44">
        <f t="shared" si="1"/>
        <v>16.279069767441854</v>
      </c>
      <c r="G9" s="44">
        <v>83.72093023255815</v>
      </c>
      <c r="H9" s="49">
        <v>94</v>
      </c>
      <c r="I9" s="50">
        <f t="shared" si="2"/>
        <v>27.659574468085097</v>
      </c>
      <c r="J9" s="50">
        <v>72.3404255319149</v>
      </c>
      <c r="K9" s="49">
        <v>14</v>
      </c>
      <c r="L9" s="51">
        <f t="shared" si="3"/>
        <v>57.142857142857146</v>
      </c>
      <c r="M9" s="46">
        <v>42.857142857142854</v>
      </c>
      <c r="N9" s="52">
        <v>1016</v>
      </c>
      <c r="O9" s="46">
        <f t="shared" si="4"/>
        <v>44.98031496062992</v>
      </c>
      <c r="P9" s="44">
        <v>55.01968503937008</v>
      </c>
      <c r="Q9" s="52">
        <v>1147</v>
      </c>
      <c r="R9" s="50">
        <f t="shared" si="5"/>
        <v>42.371403661726234</v>
      </c>
      <c r="S9" s="50">
        <v>57.628596338273766</v>
      </c>
      <c r="T9" s="49">
        <v>931</v>
      </c>
      <c r="U9" s="50">
        <f t="shared" si="6"/>
        <v>45.54242749731472</v>
      </c>
      <c r="V9" s="50">
        <v>54.45757250268528</v>
      </c>
      <c r="X9" s="70"/>
      <c r="AB9" s="71"/>
      <c r="AC9" s="71"/>
      <c r="AD9" s="70"/>
    </row>
    <row r="10" spans="1:30" s="53" customFormat="1" ht="18.75" customHeight="1">
      <c r="A10" s="54" t="s">
        <v>27</v>
      </c>
      <c r="B10" s="48">
        <v>1556</v>
      </c>
      <c r="C10" s="44">
        <f t="shared" si="0"/>
        <v>60.796915167095115</v>
      </c>
      <c r="D10" s="44">
        <v>39.203084832904885</v>
      </c>
      <c r="E10" s="49">
        <v>60</v>
      </c>
      <c r="F10" s="44">
        <f t="shared" si="1"/>
        <v>63.333333333333336</v>
      </c>
      <c r="G10" s="44">
        <v>36.666666666666664</v>
      </c>
      <c r="H10" s="49">
        <v>108</v>
      </c>
      <c r="I10" s="50">
        <f t="shared" si="2"/>
        <v>71.2962962962963</v>
      </c>
      <c r="J10" s="50">
        <v>28.703703703703702</v>
      </c>
      <c r="K10" s="49">
        <v>64</v>
      </c>
      <c r="L10" s="51">
        <f t="shared" si="3"/>
        <v>71.875</v>
      </c>
      <c r="M10" s="46">
        <v>28.125</v>
      </c>
      <c r="N10" s="52">
        <v>1438</v>
      </c>
      <c r="O10" s="46">
        <f t="shared" si="4"/>
        <v>61.96105702364395</v>
      </c>
      <c r="P10" s="44">
        <v>38.03894297635605</v>
      </c>
      <c r="Q10" s="52">
        <v>1472</v>
      </c>
      <c r="R10" s="50">
        <f t="shared" si="5"/>
        <v>61.27717391304348</v>
      </c>
      <c r="S10" s="50">
        <v>38.72282608695652</v>
      </c>
      <c r="T10" s="49">
        <v>1352</v>
      </c>
      <c r="U10" s="50">
        <f t="shared" si="6"/>
        <v>63.09171597633136</v>
      </c>
      <c r="V10" s="50">
        <v>36.90828402366864</v>
      </c>
      <c r="X10" s="70"/>
      <c r="AB10" s="71"/>
      <c r="AC10" s="71"/>
      <c r="AD10" s="70"/>
    </row>
    <row r="11" spans="1:30" s="53" customFormat="1" ht="18.75" customHeight="1">
      <c r="A11" s="54" t="s">
        <v>28</v>
      </c>
      <c r="B11" s="48">
        <v>326</v>
      </c>
      <c r="C11" s="44">
        <f t="shared" si="0"/>
        <v>47.85276073619632</v>
      </c>
      <c r="D11" s="44">
        <v>52.14723926380368</v>
      </c>
      <c r="E11" s="49">
        <v>55</v>
      </c>
      <c r="F11" s="44">
        <f t="shared" si="1"/>
        <v>45.45454545454546</v>
      </c>
      <c r="G11" s="44">
        <v>54.54545454545454</v>
      </c>
      <c r="H11" s="49">
        <v>35</v>
      </c>
      <c r="I11" s="50">
        <f t="shared" si="2"/>
        <v>65.71428571428572</v>
      </c>
      <c r="J11" s="50">
        <v>34.285714285714285</v>
      </c>
      <c r="K11" s="49">
        <v>11</v>
      </c>
      <c r="L11" s="51">
        <f t="shared" si="3"/>
        <v>63.63636363636363</v>
      </c>
      <c r="M11" s="46">
        <v>36.36363636363637</v>
      </c>
      <c r="N11" s="52">
        <v>310</v>
      </c>
      <c r="O11" s="46">
        <f t="shared" si="4"/>
        <v>47.41935483870968</v>
      </c>
      <c r="P11" s="44">
        <v>52.58064516129032</v>
      </c>
      <c r="Q11" s="52">
        <v>293</v>
      </c>
      <c r="R11" s="50">
        <f t="shared" si="5"/>
        <v>47.098976109215016</v>
      </c>
      <c r="S11" s="50">
        <v>52.901023890784984</v>
      </c>
      <c r="T11" s="49">
        <v>256</v>
      </c>
      <c r="U11" s="50">
        <f t="shared" si="6"/>
        <v>49.21875</v>
      </c>
      <c r="V11" s="50">
        <v>50.78125</v>
      </c>
      <c r="X11" s="70"/>
      <c r="AB11" s="71"/>
      <c r="AC11" s="71"/>
      <c r="AD11" s="70"/>
    </row>
    <row r="12" spans="1:30" s="53" customFormat="1" ht="18.75" customHeight="1">
      <c r="A12" s="55" t="s">
        <v>29</v>
      </c>
      <c r="B12" s="48">
        <v>591</v>
      </c>
      <c r="C12" s="44">
        <f t="shared" si="0"/>
        <v>58.03722504230118</v>
      </c>
      <c r="D12" s="44">
        <v>41.96277495769882</v>
      </c>
      <c r="E12" s="49">
        <v>41</v>
      </c>
      <c r="F12" s="44">
        <f t="shared" si="1"/>
        <v>41.463414634146346</v>
      </c>
      <c r="G12" s="44">
        <v>58.536585365853654</v>
      </c>
      <c r="H12" s="49">
        <v>10</v>
      </c>
      <c r="I12" s="50">
        <f t="shared" si="2"/>
        <v>50</v>
      </c>
      <c r="J12" s="50">
        <v>50</v>
      </c>
      <c r="K12" s="49">
        <v>11</v>
      </c>
      <c r="L12" s="51">
        <f t="shared" si="3"/>
        <v>72.72727272727273</v>
      </c>
      <c r="M12" s="46">
        <v>27.27272727272727</v>
      </c>
      <c r="N12" s="52">
        <v>516</v>
      </c>
      <c r="O12" s="46">
        <f t="shared" si="4"/>
        <v>58.13953488372093</v>
      </c>
      <c r="P12" s="44">
        <v>41.86046511627907</v>
      </c>
      <c r="Q12" s="52">
        <v>554</v>
      </c>
      <c r="R12" s="50">
        <f t="shared" si="5"/>
        <v>59.205776173285194</v>
      </c>
      <c r="S12" s="50">
        <v>40.794223826714806</v>
      </c>
      <c r="T12" s="49">
        <v>518</v>
      </c>
      <c r="U12" s="50">
        <f t="shared" si="6"/>
        <v>60.424710424710426</v>
      </c>
      <c r="V12" s="50">
        <v>39.575289575289574</v>
      </c>
      <c r="X12" s="70"/>
      <c r="AB12" s="71"/>
      <c r="AC12" s="71"/>
      <c r="AD12" s="70"/>
    </row>
    <row r="13" spans="1:30" s="53" customFormat="1" ht="18.75" customHeight="1">
      <c r="A13" s="54" t="s">
        <v>30</v>
      </c>
      <c r="B13" s="48">
        <v>954</v>
      </c>
      <c r="C13" s="44">
        <f t="shared" si="0"/>
        <v>58.700209643605874</v>
      </c>
      <c r="D13" s="44">
        <v>41.299790356394126</v>
      </c>
      <c r="E13" s="49">
        <v>72</v>
      </c>
      <c r="F13" s="44">
        <f t="shared" si="1"/>
        <v>41.666666666666664</v>
      </c>
      <c r="G13" s="44">
        <v>58.333333333333336</v>
      </c>
      <c r="H13" s="49">
        <v>17</v>
      </c>
      <c r="I13" s="50">
        <f t="shared" si="2"/>
        <v>88.23529411764706</v>
      </c>
      <c r="J13" s="50">
        <v>11.76470588235294</v>
      </c>
      <c r="K13" s="49">
        <v>13</v>
      </c>
      <c r="L13" s="51">
        <f t="shared" si="3"/>
        <v>84.61538461538461</v>
      </c>
      <c r="M13" s="46">
        <v>15.384615384615385</v>
      </c>
      <c r="N13" s="52">
        <v>663</v>
      </c>
      <c r="O13" s="46">
        <f t="shared" si="4"/>
        <v>59.125188536953246</v>
      </c>
      <c r="P13" s="44">
        <v>40.874811463046754</v>
      </c>
      <c r="Q13" s="52">
        <v>894</v>
      </c>
      <c r="R13" s="50">
        <f t="shared" si="5"/>
        <v>60.178970917225946</v>
      </c>
      <c r="S13" s="50">
        <v>39.821029082774054</v>
      </c>
      <c r="T13" s="49">
        <v>816</v>
      </c>
      <c r="U13" s="50">
        <f t="shared" si="6"/>
        <v>61.27450980392157</v>
      </c>
      <c r="V13" s="50">
        <v>38.72549019607843</v>
      </c>
      <c r="X13" s="70"/>
      <c r="AB13" s="71"/>
      <c r="AC13" s="71"/>
      <c r="AD13" s="70"/>
    </row>
    <row r="14" spans="1:30" s="53" customFormat="1" ht="18.75" customHeight="1">
      <c r="A14" s="54" t="s">
        <v>31</v>
      </c>
      <c r="B14" s="48">
        <v>1168</v>
      </c>
      <c r="C14" s="44">
        <f t="shared" si="0"/>
        <v>55.0513698630137</v>
      </c>
      <c r="D14" s="44">
        <v>44.9486301369863</v>
      </c>
      <c r="E14" s="49">
        <v>103</v>
      </c>
      <c r="F14" s="44">
        <f t="shared" si="1"/>
        <v>52.42718446601942</v>
      </c>
      <c r="G14" s="44">
        <v>47.57281553398058</v>
      </c>
      <c r="H14" s="49">
        <v>44</v>
      </c>
      <c r="I14" s="50">
        <f t="shared" si="2"/>
        <v>70.45454545454545</v>
      </c>
      <c r="J14" s="50">
        <v>29.545454545454547</v>
      </c>
      <c r="K14" s="49">
        <v>70</v>
      </c>
      <c r="L14" s="51">
        <f t="shared" si="3"/>
        <v>60</v>
      </c>
      <c r="M14" s="46">
        <v>40</v>
      </c>
      <c r="N14" s="52">
        <v>996</v>
      </c>
      <c r="O14" s="46">
        <f t="shared" si="4"/>
        <v>58.23293172690763</v>
      </c>
      <c r="P14" s="44">
        <v>41.76706827309237</v>
      </c>
      <c r="Q14" s="52">
        <v>1115</v>
      </c>
      <c r="R14" s="50">
        <f t="shared" si="5"/>
        <v>55.7847533632287</v>
      </c>
      <c r="S14" s="50">
        <v>44.2152466367713</v>
      </c>
      <c r="T14" s="49">
        <v>1027</v>
      </c>
      <c r="U14" s="50">
        <f t="shared" si="6"/>
        <v>56.864654333008765</v>
      </c>
      <c r="V14" s="50">
        <v>43.135345666991235</v>
      </c>
      <c r="X14" s="70"/>
      <c r="AB14" s="71"/>
      <c r="AC14" s="71"/>
      <c r="AD14" s="70"/>
    </row>
    <row r="15" spans="1:30" s="53" customFormat="1" ht="18.75" customHeight="1">
      <c r="A15" s="54" t="s">
        <v>32</v>
      </c>
      <c r="B15" s="48">
        <v>1159</v>
      </c>
      <c r="C15" s="44">
        <f t="shared" si="0"/>
        <v>65.91889559965487</v>
      </c>
      <c r="D15" s="44">
        <v>34.081104400345126</v>
      </c>
      <c r="E15" s="49">
        <v>70</v>
      </c>
      <c r="F15" s="44">
        <f t="shared" si="1"/>
        <v>48.57142857142858</v>
      </c>
      <c r="G15" s="44">
        <v>51.42857142857142</v>
      </c>
      <c r="H15" s="49">
        <v>111</v>
      </c>
      <c r="I15" s="50">
        <f t="shared" si="2"/>
        <v>85.58558558558559</v>
      </c>
      <c r="J15" s="50">
        <v>14.414414414414415</v>
      </c>
      <c r="K15" s="49">
        <v>56</v>
      </c>
      <c r="L15" s="51">
        <f t="shared" si="3"/>
        <v>64.28571428571428</v>
      </c>
      <c r="M15" s="46">
        <v>35.714285714285715</v>
      </c>
      <c r="N15" s="52">
        <v>1040</v>
      </c>
      <c r="O15" s="46">
        <f t="shared" si="4"/>
        <v>68.07692307692308</v>
      </c>
      <c r="P15" s="44">
        <v>31.92307692307692</v>
      </c>
      <c r="Q15" s="52">
        <v>1088</v>
      </c>
      <c r="R15" s="50">
        <f t="shared" si="5"/>
        <v>66.91176470588235</v>
      </c>
      <c r="S15" s="50">
        <v>33.088235294117645</v>
      </c>
      <c r="T15" s="49">
        <v>956</v>
      </c>
      <c r="U15" s="50">
        <f t="shared" si="6"/>
        <v>69.24686192468619</v>
      </c>
      <c r="V15" s="50">
        <v>30.753138075313807</v>
      </c>
      <c r="X15" s="70"/>
      <c r="AB15" s="71"/>
      <c r="AC15" s="71"/>
      <c r="AD15" s="70"/>
    </row>
    <row r="16" spans="1:30" s="53" customFormat="1" ht="18.75" customHeight="1">
      <c r="A16" s="54" t="s">
        <v>33</v>
      </c>
      <c r="B16" s="48">
        <v>552</v>
      </c>
      <c r="C16" s="44">
        <f t="shared" si="0"/>
        <v>57.065217391304344</v>
      </c>
      <c r="D16" s="44">
        <v>42.934782608695656</v>
      </c>
      <c r="E16" s="49">
        <v>30</v>
      </c>
      <c r="F16" s="44">
        <f t="shared" si="1"/>
        <v>50</v>
      </c>
      <c r="G16" s="44">
        <v>50</v>
      </c>
      <c r="H16" s="49">
        <v>54</v>
      </c>
      <c r="I16" s="50">
        <f t="shared" si="2"/>
        <v>88.88888888888889</v>
      </c>
      <c r="J16" s="50">
        <v>11.11111111111111</v>
      </c>
      <c r="K16" s="49">
        <v>27</v>
      </c>
      <c r="L16" s="51">
        <f t="shared" si="3"/>
        <v>100</v>
      </c>
      <c r="M16" s="46">
        <v>0</v>
      </c>
      <c r="N16" s="52">
        <v>526</v>
      </c>
      <c r="O16" s="46">
        <f t="shared" si="4"/>
        <v>57.60456273764258</v>
      </c>
      <c r="P16" s="44">
        <v>42.39543726235742</v>
      </c>
      <c r="Q16" s="52">
        <v>494</v>
      </c>
      <c r="R16" s="50">
        <f t="shared" si="5"/>
        <v>58.70445344129555</v>
      </c>
      <c r="S16" s="50">
        <v>41.29554655870445</v>
      </c>
      <c r="T16" s="49">
        <v>426</v>
      </c>
      <c r="U16" s="50">
        <f t="shared" si="6"/>
        <v>63.14553990610329</v>
      </c>
      <c r="V16" s="50">
        <v>36.85446009389671</v>
      </c>
      <c r="X16" s="70"/>
      <c r="AB16" s="71"/>
      <c r="AC16" s="71"/>
      <c r="AD16" s="70"/>
    </row>
    <row r="17" spans="1:30" s="53" customFormat="1" ht="18.75" customHeight="1">
      <c r="A17" s="54" t="s">
        <v>34</v>
      </c>
      <c r="B17" s="48">
        <v>436</v>
      </c>
      <c r="C17" s="44">
        <f t="shared" si="0"/>
        <v>43.34862385321101</v>
      </c>
      <c r="D17" s="44">
        <v>56.65137614678899</v>
      </c>
      <c r="E17" s="49">
        <v>34</v>
      </c>
      <c r="F17" s="44">
        <f t="shared" si="1"/>
        <v>35.294117647058826</v>
      </c>
      <c r="G17" s="44">
        <v>64.70588235294117</v>
      </c>
      <c r="H17" s="49">
        <v>15</v>
      </c>
      <c r="I17" s="50">
        <f t="shared" si="2"/>
        <v>6.666666666666671</v>
      </c>
      <c r="J17" s="50">
        <v>93.33333333333333</v>
      </c>
      <c r="K17" s="49">
        <v>11</v>
      </c>
      <c r="L17" s="51">
        <f t="shared" si="3"/>
        <v>54.54545454545455</v>
      </c>
      <c r="M17" s="46">
        <v>45.45454545454545</v>
      </c>
      <c r="N17" s="52">
        <v>419</v>
      </c>
      <c r="O17" s="46">
        <f t="shared" si="4"/>
        <v>44.39140811455847</v>
      </c>
      <c r="P17" s="44">
        <v>55.60859188544153</v>
      </c>
      <c r="Q17" s="52">
        <v>404</v>
      </c>
      <c r="R17" s="50">
        <f t="shared" si="5"/>
        <v>44.306930693069305</v>
      </c>
      <c r="S17" s="50">
        <v>55.693069306930695</v>
      </c>
      <c r="T17" s="49">
        <v>338</v>
      </c>
      <c r="U17" s="50">
        <f t="shared" si="6"/>
        <v>47.337278106508876</v>
      </c>
      <c r="V17" s="50">
        <v>52.662721893491124</v>
      </c>
      <c r="X17" s="70"/>
      <c r="AB17" s="71"/>
      <c r="AC17" s="71"/>
      <c r="AD17" s="70"/>
    </row>
    <row r="18" spans="1:30" s="53" customFormat="1" ht="18.75" customHeight="1">
      <c r="A18" s="54" t="s">
        <v>35</v>
      </c>
      <c r="B18" s="48">
        <v>653</v>
      </c>
      <c r="C18" s="44">
        <f t="shared" si="0"/>
        <v>45.94180704441041</v>
      </c>
      <c r="D18" s="44">
        <v>54.05819295558959</v>
      </c>
      <c r="E18" s="49">
        <v>41</v>
      </c>
      <c r="F18" s="44">
        <f t="shared" si="1"/>
        <v>41.463414634146346</v>
      </c>
      <c r="G18" s="44">
        <v>58.536585365853654</v>
      </c>
      <c r="H18" s="49">
        <v>2</v>
      </c>
      <c r="I18" s="50">
        <f t="shared" si="2"/>
        <v>0</v>
      </c>
      <c r="J18" s="50">
        <v>100</v>
      </c>
      <c r="K18" s="49">
        <v>16</v>
      </c>
      <c r="L18" s="51">
        <f t="shared" si="3"/>
        <v>37.5</v>
      </c>
      <c r="M18" s="46">
        <v>62.5</v>
      </c>
      <c r="N18" s="52">
        <v>513</v>
      </c>
      <c r="O18" s="46">
        <f t="shared" si="4"/>
        <v>45.41910331384016</v>
      </c>
      <c r="P18" s="44">
        <v>54.58089668615984</v>
      </c>
      <c r="Q18" s="52">
        <v>570</v>
      </c>
      <c r="R18" s="50">
        <f t="shared" si="5"/>
        <v>46.14035087719298</v>
      </c>
      <c r="S18" s="50">
        <v>53.85964912280702</v>
      </c>
      <c r="T18" s="49">
        <v>483</v>
      </c>
      <c r="U18" s="50">
        <f t="shared" si="6"/>
        <v>46.79089026915114</v>
      </c>
      <c r="V18" s="50">
        <v>53.20910973084886</v>
      </c>
      <c r="X18" s="70"/>
      <c r="AB18" s="71"/>
      <c r="AC18" s="71"/>
      <c r="AD18" s="70"/>
    </row>
    <row r="19" spans="1:30" s="53" customFormat="1" ht="18.75" customHeight="1">
      <c r="A19" s="54" t="s">
        <v>36</v>
      </c>
      <c r="B19" s="48">
        <v>1097</v>
      </c>
      <c r="C19" s="44">
        <f t="shared" si="0"/>
        <v>64.44849589790337</v>
      </c>
      <c r="D19" s="44">
        <v>35.55150410209663</v>
      </c>
      <c r="E19" s="49">
        <v>31</v>
      </c>
      <c r="F19" s="44">
        <f t="shared" si="1"/>
        <v>54.83870967741936</v>
      </c>
      <c r="G19" s="44">
        <v>45.16129032258064</v>
      </c>
      <c r="H19" s="49">
        <v>114</v>
      </c>
      <c r="I19" s="50">
        <f t="shared" si="2"/>
        <v>87.71929824561404</v>
      </c>
      <c r="J19" s="50">
        <v>12.280701754385964</v>
      </c>
      <c r="K19" s="49">
        <v>92</v>
      </c>
      <c r="L19" s="51">
        <f t="shared" si="3"/>
        <v>82.6086956521739</v>
      </c>
      <c r="M19" s="46">
        <v>17.391304347826086</v>
      </c>
      <c r="N19" s="52">
        <v>774</v>
      </c>
      <c r="O19" s="46">
        <f t="shared" si="4"/>
        <v>67.05426356589147</v>
      </c>
      <c r="P19" s="44">
        <v>32.945736434108525</v>
      </c>
      <c r="Q19" s="52">
        <v>1048</v>
      </c>
      <c r="R19" s="50">
        <f t="shared" si="5"/>
        <v>64.8854961832061</v>
      </c>
      <c r="S19" s="50">
        <v>35.11450381679389</v>
      </c>
      <c r="T19" s="49">
        <v>1006</v>
      </c>
      <c r="U19" s="50">
        <f t="shared" si="6"/>
        <v>65.1093439363817</v>
      </c>
      <c r="V19" s="50">
        <v>34.890656063618295</v>
      </c>
      <c r="X19" s="70"/>
      <c r="AB19" s="71"/>
      <c r="AC19" s="71"/>
      <c r="AD19" s="70"/>
    </row>
    <row r="20" spans="1:30" s="53" customFormat="1" ht="18.75" customHeight="1">
      <c r="A20" s="56" t="s">
        <v>37</v>
      </c>
      <c r="B20" s="48">
        <v>1626</v>
      </c>
      <c r="C20" s="44">
        <f t="shared" si="0"/>
        <v>65.86715867158671</v>
      </c>
      <c r="D20" s="44">
        <v>34.132841328413285</v>
      </c>
      <c r="E20" s="49">
        <v>64</v>
      </c>
      <c r="F20" s="44">
        <f t="shared" si="1"/>
        <v>50</v>
      </c>
      <c r="G20" s="44">
        <v>50</v>
      </c>
      <c r="H20" s="49">
        <v>119</v>
      </c>
      <c r="I20" s="50">
        <f t="shared" si="2"/>
        <v>98.31932773109244</v>
      </c>
      <c r="J20" s="50">
        <v>1.680672268907563</v>
      </c>
      <c r="K20" s="49">
        <v>161</v>
      </c>
      <c r="L20" s="51">
        <f t="shared" si="3"/>
        <v>81.98757763975155</v>
      </c>
      <c r="M20" s="46">
        <v>18.012422360248447</v>
      </c>
      <c r="N20" s="52">
        <v>1522</v>
      </c>
      <c r="O20" s="46">
        <f t="shared" si="4"/>
        <v>66.81997371879106</v>
      </c>
      <c r="P20" s="44">
        <v>33.18002628120894</v>
      </c>
      <c r="Q20" s="52">
        <v>1543</v>
      </c>
      <c r="R20" s="50">
        <f t="shared" si="5"/>
        <v>66.36422553467271</v>
      </c>
      <c r="S20" s="50">
        <v>33.63577446532729</v>
      </c>
      <c r="T20" s="49">
        <v>1500</v>
      </c>
      <c r="U20" s="50">
        <f t="shared" si="6"/>
        <v>66.66666666666667</v>
      </c>
      <c r="V20" s="50">
        <v>33.33333333333333</v>
      </c>
      <c r="X20" s="70"/>
      <c r="AB20" s="71"/>
      <c r="AC20" s="71"/>
      <c r="AD20" s="70"/>
    </row>
    <row r="21" spans="1:30" s="53" customFormat="1" ht="18.75" customHeight="1">
      <c r="A21" s="54" t="s">
        <v>38</v>
      </c>
      <c r="B21" s="48">
        <v>1216</v>
      </c>
      <c r="C21" s="44">
        <f t="shared" si="0"/>
        <v>58.223684210526315</v>
      </c>
      <c r="D21" s="44">
        <v>41.776315789473685</v>
      </c>
      <c r="E21" s="49">
        <v>11</v>
      </c>
      <c r="F21" s="44">
        <f t="shared" si="1"/>
        <v>45.45454545454546</v>
      </c>
      <c r="G21" s="44">
        <v>54.54545454545454</v>
      </c>
      <c r="H21" s="49">
        <v>28</v>
      </c>
      <c r="I21" s="50">
        <f t="shared" si="2"/>
        <v>89.28571428571429</v>
      </c>
      <c r="J21" s="50">
        <v>10.714285714285714</v>
      </c>
      <c r="K21" s="49">
        <v>1</v>
      </c>
      <c r="L21" s="51">
        <f t="shared" si="3"/>
        <v>0</v>
      </c>
      <c r="M21" s="46">
        <v>100</v>
      </c>
      <c r="N21" s="52">
        <v>896</v>
      </c>
      <c r="O21" s="46">
        <f t="shared" si="4"/>
        <v>59.151785714285715</v>
      </c>
      <c r="P21" s="44">
        <v>40.848214285714285</v>
      </c>
      <c r="Q21" s="52">
        <v>1122</v>
      </c>
      <c r="R21" s="50">
        <f t="shared" si="5"/>
        <v>59.269162210338685</v>
      </c>
      <c r="S21" s="50">
        <v>40.730837789661315</v>
      </c>
      <c r="T21" s="49">
        <v>940</v>
      </c>
      <c r="U21" s="50">
        <f t="shared" si="6"/>
        <v>63.19148936170213</v>
      </c>
      <c r="V21" s="50">
        <v>36.80851063829787</v>
      </c>
      <c r="X21" s="70"/>
      <c r="AB21" s="71"/>
      <c r="AC21" s="71"/>
      <c r="AD21" s="70"/>
    </row>
    <row r="22" spans="1:30" s="53" customFormat="1" ht="18.75" customHeight="1">
      <c r="A22" s="54" t="s">
        <v>39</v>
      </c>
      <c r="B22" s="48">
        <v>549</v>
      </c>
      <c r="C22" s="44">
        <f t="shared" si="0"/>
        <v>54.28051001821493</v>
      </c>
      <c r="D22" s="44">
        <v>45.71948998178507</v>
      </c>
      <c r="E22" s="49">
        <v>56</v>
      </c>
      <c r="F22" s="44">
        <f t="shared" si="1"/>
        <v>57.142857142857146</v>
      </c>
      <c r="G22" s="44">
        <v>42.857142857142854</v>
      </c>
      <c r="H22" s="49">
        <v>18</v>
      </c>
      <c r="I22" s="50">
        <f t="shared" si="2"/>
        <v>72.22222222222223</v>
      </c>
      <c r="J22" s="50">
        <v>27.77777777777778</v>
      </c>
      <c r="K22" s="49">
        <v>5</v>
      </c>
      <c r="L22" s="51">
        <f t="shared" si="3"/>
        <v>100</v>
      </c>
      <c r="M22" s="46">
        <v>0</v>
      </c>
      <c r="N22" s="52">
        <v>422</v>
      </c>
      <c r="O22" s="46">
        <f t="shared" si="4"/>
        <v>56.161137440758296</v>
      </c>
      <c r="P22" s="44">
        <v>43.838862559241704</v>
      </c>
      <c r="Q22" s="52">
        <v>505</v>
      </c>
      <c r="R22" s="50">
        <f t="shared" si="5"/>
        <v>55.64356435643564</v>
      </c>
      <c r="S22" s="50">
        <v>44.35643564356436</v>
      </c>
      <c r="T22" s="49">
        <v>420</v>
      </c>
      <c r="U22" s="50">
        <f t="shared" si="6"/>
        <v>58.57142857142857</v>
      </c>
      <c r="V22" s="50">
        <v>41.42857142857143</v>
      </c>
      <c r="X22" s="70"/>
      <c r="AB22" s="71"/>
      <c r="AC22" s="71"/>
      <c r="AD22" s="70"/>
    </row>
    <row r="23" spans="1:30" s="53" customFormat="1" ht="18.75" customHeight="1">
      <c r="A23" s="56" t="s">
        <v>40</v>
      </c>
      <c r="B23" s="48">
        <v>833</v>
      </c>
      <c r="C23" s="44">
        <f t="shared" si="0"/>
        <v>57.262905162064826</v>
      </c>
      <c r="D23" s="44">
        <v>42.737094837935174</v>
      </c>
      <c r="E23" s="49">
        <v>41</v>
      </c>
      <c r="F23" s="44">
        <f t="shared" si="1"/>
        <v>43.90243902439024</v>
      </c>
      <c r="G23" s="44">
        <v>56.09756097560976</v>
      </c>
      <c r="H23" s="49">
        <v>49</v>
      </c>
      <c r="I23" s="50">
        <f t="shared" si="2"/>
        <v>83.6734693877551</v>
      </c>
      <c r="J23" s="50">
        <v>16.3265306122449</v>
      </c>
      <c r="K23" s="49">
        <v>13</v>
      </c>
      <c r="L23" s="51">
        <f t="shared" si="3"/>
        <v>30.769230769230774</v>
      </c>
      <c r="M23" s="46">
        <v>69.23076923076923</v>
      </c>
      <c r="N23" s="52">
        <v>604</v>
      </c>
      <c r="O23" s="46">
        <f t="shared" si="4"/>
        <v>59.105960264900666</v>
      </c>
      <c r="P23" s="44">
        <v>40.894039735099334</v>
      </c>
      <c r="Q23" s="52">
        <v>772</v>
      </c>
      <c r="R23" s="50">
        <f t="shared" si="5"/>
        <v>58.160621761658035</v>
      </c>
      <c r="S23" s="50">
        <v>41.839378238341965</v>
      </c>
      <c r="T23" s="49">
        <v>680</v>
      </c>
      <c r="U23" s="50">
        <f t="shared" si="6"/>
        <v>60.44117647058824</v>
      </c>
      <c r="V23" s="50">
        <v>39.55882352941176</v>
      </c>
      <c r="X23" s="70"/>
      <c r="AB23" s="71"/>
      <c r="AC23" s="71"/>
      <c r="AD23" s="70"/>
    </row>
    <row r="24" spans="1:30" s="53" customFormat="1" ht="18.75" customHeight="1">
      <c r="A24" s="54" t="s">
        <v>41</v>
      </c>
      <c r="B24" s="48">
        <v>1423</v>
      </c>
      <c r="C24" s="44">
        <f t="shared" si="0"/>
        <v>67.3928320449754</v>
      </c>
      <c r="D24" s="44">
        <v>32.60716795502459</v>
      </c>
      <c r="E24" s="49">
        <v>22</v>
      </c>
      <c r="F24" s="44">
        <f t="shared" si="1"/>
        <v>63.63636363636363</v>
      </c>
      <c r="G24" s="44">
        <v>36.36363636363637</v>
      </c>
      <c r="H24" s="49">
        <v>104</v>
      </c>
      <c r="I24" s="50">
        <f t="shared" si="2"/>
        <v>75.96153846153845</v>
      </c>
      <c r="J24" s="50">
        <v>24.03846153846154</v>
      </c>
      <c r="K24" s="49">
        <v>20</v>
      </c>
      <c r="L24" s="51">
        <f t="shared" si="3"/>
        <v>55</v>
      </c>
      <c r="M24" s="46">
        <v>45</v>
      </c>
      <c r="N24" s="52">
        <v>1171</v>
      </c>
      <c r="O24" s="46">
        <f t="shared" si="4"/>
        <v>68.57386848847139</v>
      </c>
      <c r="P24" s="44">
        <v>31.42613151152861</v>
      </c>
      <c r="Q24" s="52">
        <v>1352</v>
      </c>
      <c r="R24" s="50">
        <f t="shared" si="5"/>
        <v>67.82544378698225</v>
      </c>
      <c r="S24" s="50">
        <v>32.17455621301775</v>
      </c>
      <c r="T24" s="49">
        <v>1194</v>
      </c>
      <c r="U24" s="50">
        <f t="shared" si="6"/>
        <v>71.69179229480737</v>
      </c>
      <c r="V24" s="50">
        <v>28.30820770519263</v>
      </c>
      <c r="X24" s="70"/>
      <c r="AB24" s="71"/>
      <c r="AC24" s="71"/>
      <c r="AD24" s="70"/>
    </row>
    <row r="25" spans="1:30" s="53" customFormat="1" ht="18.75" customHeight="1">
      <c r="A25" s="54" t="s">
        <v>42</v>
      </c>
      <c r="B25" s="48">
        <v>765</v>
      </c>
      <c r="C25" s="44">
        <f t="shared" si="0"/>
        <v>65.359477124183</v>
      </c>
      <c r="D25" s="44">
        <v>34.64052287581699</v>
      </c>
      <c r="E25" s="49">
        <v>20</v>
      </c>
      <c r="F25" s="44">
        <f t="shared" si="1"/>
        <v>85</v>
      </c>
      <c r="G25" s="44">
        <v>15</v>
      </c>
      <c r="H25" s="49">
        <v>16</v>
      </c>
      <c r="I25" s="50">
        <f t="shared" si="2"/>
        <v>81.25</v>
      </c>
      <c r="J25" s="50">
        <v>18.75</v>
      </c>
      <c r="K25" s="49">
        <v>9</v>
      </c>
      <c r="L25" s="51">
        <f t="shared" si="3"/>
        <v>55.55555555555556</v>
      </c>
      <c r="M25" s="46">
        <v>44.44444444444444</v>
      </c>
      <c r="N25" s="52">
        <v>716</v>
      </c>
      <c r="O25" s="46">
        <f t="shared" si="4"/>
        <v>66.06145251396649</v>
      </c>
      <c r="P25" s="44">
        <v>33.93854748603352</v>
      </c>
      <c r="Q25" s="52">
        <v>720</v>
      </c>
      <c r="R25" s="50">
        <f t="shared" si="5"/>
        <v>66.25</v>
      </c>
      <c r="S25" s="50">
        <v>33.75</v>
      </c>
      <c r="T25" s="49">
        <v>655</v>
      </c>
      <c r="U25" s="50">
        <f t="shared" si="6"/>
        <v>67.63358778625954</v>
      </c>
      <c r="V25" s="50">
        <v>32.36641221374046</v>
      </c>
      <c r="X25" s="70"/>
      <c r="AB25" s="71"/>
      <c r="AC25" s="71"/>
      <c r="AD25" s="70"/>
    </row>
    <row r="26" spans="1:30" s="53" customFormat="1" ht="18.75" customHeight="1">
      <c r="A26" s="54" t="s">
        <v>43</v>
      </c>
      <c r="B26" s="48">
        <v>322</v>
      </c>
      <c r="C26" s="44">
        <f t="shared" si="0"/>
        <v>61.80124223602485</v>
      </c>
      <c r="D26" s="44">
        <v>38.19875776397515</v>
      </c>
      <c r="E26" s="49">
        <v>26</v>
      </c>
      <c r="F26" s="44">
        <f t="shared" si="1"/>
        <v>57.69230769230769</v>
      </c>
      <c r="G26" s="44">
        <v>42.30769230769231</v>
      </c>
      <c r="H26" s="49">
        <v>28</v>
      </c>
      <c r="I26" s="50">
        <f t="shared" si="2"/>
        <v>35.71428571428571</v>
      </c>
      <c r="J26" s="50">
        <v>64.28571428571429</v>
      </c>
      <c r="K26" s="49">
        <v>24</v>
      </c>
      <c r="L26" s="51">
        <f t="shared" si="3"/>
        <v>95.83333333333333</v>
      </c>
      <c r="M26" s="46">
        <v>4.166666666666666</v>
      </c>
      <c r="N26" s="52">
        <v>321</v>
      </c>
      <c r="O26" s="46">
        <f t="shared" si="4"/>
        <v>61.993769470404985</v>
      </c>
      <c r="P26" s="44">
        <v>38.006230529595015</v>
      </c>
      <c r="Q26" s="52">
        <v>295</v>
      </c>
      <c r="R26" s="50">
        <f t="shared" si="5"/>
        <v>62.3728813559322</v>
      </c>
      <c r="S26" s="50">
        <v>37.6271186440678</v>
      </c>
      <c r="T26" s="49">
        <v>263</v>
      </c>
      <c r="U26" s="50">
        <f t="shared" si="6"/>
        <v>63.87832699619772</v>
      </c>
      <c r="V26" s="50">
        <v>36.12167300380228</v>
      </c>
      <c r="X26" s="70"/>
      <c r="AB26" s="71"/>
      <c r="AC26" s="71"/>
      <c r="AD26" s="70"/>
    </row>
    <row r="27" spans="1:30" s="53" customFormat="1" ht="18.75" customHeight="1">
      <c r="A27" s="54" t="s">
        <v>44</v>
      </c>
      <c r="B27" s="48">
        <v>627</v>
      </c>
      <c r="C27" s="44">
        <f t="shared" si="0"/>
        <v>60.28708133971292</v>
      </c>
      <c r="D27" s="44">
        <v>39.71291866028708</v>
      </c>
      <c r="E27" s="49">
        <v>32</v>
      </c>
      <c r="F27" s="44">
        <f t="shared" si="1"/>
        <v>56.25</v>
      </c>
      <c r="G27" s="44">
        <v>43.75</v>
      </c>
      <c r="H27" s="49">
        <v>54</v>
      </c>
      <c r="I27" s="50">
        <f t="shared" si="2"/>
        <v>72.22222222222223</v>
      </c>
      <c r="J27" s="50">
        <v>27.77777777777778</v>
      </c>
      <c r="K27" s="49">
        <v>8</v>
      </c>
      <c r="L27" s="51">
        <f t="shared" si="3"/>
        <v>75</v>
      </c>
      <c r="M27" s="46">
        <v>25</v>
      </c>
      <c r="N27" s="52">
        <v>302</v>
      </c>
      <c r="O27" s="46">
        <f t="shared" si="4"/>
        <v>57.28476821192053</v>
      </c>
      <c r="P27" s="44">
        <v>42.71523178807947</v>
      </c>
      <c r="Q27" s="52">
        <v>566</v>
      </c>
      <c r="R27" s="50">
        <f t="shared" si="5"/>
        <v>62.014134275618375</v>
      </c>
      <c r="S27" s="50">
        <v>37.985865724381625</v>
      </c>
      <c r="T27" s="49">
        <v>499</v>
      </c>
      <c r="U27" s="50">
        <f t="shared" si="6"/>
        <v>65.13026052104209</v>
      </c>
      <c r="V27" s="50">
        <v>34.86973947895792</v>
      </c>
      <c r="X27" s="70"/>
      <c r="AB27" s="71"/>
      <c r="AC27" s="71"/>
      <c r="AD27" s="70"/>
    </row>
    <row r="28" spans="1:30" s="53" customFormat="1" ht="18.75" customHeight="1">
      <c r="A28" s="54" t="s">
        <v>45</v>
      </c>
      <c r="B28" s="48">
        <v>773</v>
      </c>
      <c r="C28" s="44">
        <f t="shared" si="0"/>
        <v>62.48382923673997</v>
      </c>
      <c r="D28" s="44">
        <v>37.51617076326003</v>
      </c>
      <c r="E28" s="49">
        <v>43</v>
      </c>
      <c r="F28" s="44">
        <f t="shared" si="1"/>
        <v>41.860465116279066</v>
      </c>
      <c r="G28" s="44">
        <v>58.139534883720934</v>
      </c>
      <c r="H28" s="49">
        <v>129</v>
      </c>
      <c r="I28" s="50">
        <f t="shared" si="2"/>
        <v>98.44961240310077</v>
      </c>
      <c r="J28" s="50">
        <v>1.550387596899225</v>
      </c>
      <c r="K28" s="49">
        <v>19</v>
      </c>
      <c r="L28" s="51">
        <f t="shared" si="3"/>
        <v>42.10526315789473</v>
      </c>
      <c r="M28" s="46">
        <v>57.89473684210527</v>
      </c>
      <c r="N28" s="52">
        <v>735</v>
      </c>
      <c r="O28" s="46">
        <f t="shared" si="4"/>
        <v>62.58503401360544</v>
      </c>
      <c r="P28" s="44">
        <v>37.41496598639456</v>
      </c>
      <c r="Q28" s="52">
        <v>741</v>
      </c>
      <c r="R28" s="50">
        <f t="shared" si="5"/>
        <v>63.15789473684211</v>
      </c>
      <c r="S28" s="50">
        <v>36.84210526315789</v>
      </c>
      <c r="T28" s="49">
        <v>653</v>
      </c>
      <c r="U28" s="50">
        <f t="shared" si="6"/>
        <v>65.3905053598775</v>
      </c>
      <c r="V28" s="50">
        <v>34.60949464012251</v>
      </c>
      <c r="X28" s="70"/>
      <c r="AB28" s="71"/>
      <c r="AC28" s="71"/>
      <c r="AD28" s="70"/>
    </row>
    <row r="29" spans="1:30" s="53" customFormat="1" ht="18.75" customHeight="1">
      <c r="A29" s="54" t="s">
        <v>46</v>
      </c>
      <c r="B29" s="48">
        <v>2555</v>
      </c>
      <c r="C29" s="44">
        <f t="shared" si="0"/>
        <v>39.960861056751476</v>
      </c>
      <c r="D29" s="44">
        <v>60.039138943248524</v>
      </c>
      <c r="E29" s="49">
        <v>319</v>
      </c>
      <c r="F29" s="44">
        <f t="shared" si="1"/>
        <v>43.57366771159875</v>
      </c>
      <c r="G29" s="44">
        <v>56.42633228840125</v>
      </c>
      <c r="H29" s="49">
        <v>131</v>
      </c>
      <c r="I29" s="50">
        <f t="shared" si="2"/>
        <v>42.74809160305344</v>
      </c>
      <c r="J29" s="50">
        <v>57.25190839694656</v>
      </c>
      <c r="K29" s="49">
        <v>78</v>
      </c>
      <c r="L29" s="51">
        <f t="shared" si="3"/>
        <v>41.02564102564102</v>
      </c>
      <c r="M29" s="46">
        <v>58.97435897435898</v>
      </c>
      <c r="N29" s="52">
        <v>2100</v>
      </c>
      <c r="O29" s="46">
        <f t="shared" si="4"/>
        <v>41.61904761904762</v>
      </c>
      <c r="P29" s="44">
        <v>58.38095238095238</v>
      </c>
      <c r="Q29" s="52">
        <v>2208</v>
      </c>
      <c r="R29" s="50">
        <f t="shared" si="5"/>
        <v>40.39855072463768</v>
      </c>
      <c r="S29" s="50">
        <v>59.60144927536232</v>
      </c>
      <c r="T29" s="49">
        <v>1892</v>
      </c>
      <c r="U29" s="50">
        <f t="shared" si="6"/>
        <v>42.600422832980975</v>
      </c>
      <c r="V29" s="50">
        <v>57.399577167019025</v>
      </c>
      <c r="X29" s="70"/>
      <c r="AB29" s="71"/>
      <c r="AC29" s="71"/>
      <c r="AD29" s="70"/>
    </row>
    <row r="30" spans="1:30" s="53" customFormat="1" ht="18.75" customHeight="1">
      <c r="A30" s="54" t="s">
        <v>47</v>
      </c>
      <c r="B30" s="57">
        <v>1550</v>
      </c>
      <c r="C30" s="44">
        <f t="shared" si="0"/>
        <v>40.58064516129032</v>
      </c>
      <c r="D30" s="44">
        <v>59.41935483870968</v>
      </c>
      <c r="E30" s="49">
        <v>566</v>
      </c>
      <c r="F30" s="44">
        <f t="shared" si="1"/>
        <v>52.29681978798587</v>
      </c>
      <c r="G30" s="44">
        <v>47.70318021201413</v>
      </c>
      <c r="H30" s="49">
        <v>90</v>
      </c>
      <c r="I30" s="50">
        <f t="shared" si="2"/>
        <v>33.33333333333334</v>
      </c>
      <c r="J30" s="50">
        <v>66.66666666666666</v>
      </c>
      <c r="K30" s="49">
        <v>67</v>
      </c>
      <c r="L30" s="51">
        <f t="shared" si="3"/>
        <v>31.343283582089555</v>
      </c>
      <c r="M30" s="46">
        <v>68.65671641791045</v>
      </c>
      <c r="N30" s="52">
        <v>1479</v>
      </c>
      <c r="O30" s="46">
        <f t="shared" si="4"/>
        <v>41.17647058823529</v>
      </c>
      <c r="P30" s="44">
        <v>58.82352941176471</v>
      </c>
      <c r="Q30" s="52">
        <v>1253</v>
      </c>
      <c r="R30" s="50">
        <f t="shared" si="5"/>
        <v>40.62250598563448</v>
      </c>
      <c r="S30" s="50">
        <v>59.37749401436552</v>
      </c>
      <c r="T30" s="49">
        <v>1087</v>
      </c>
      <c r="U30" s="50">
        <f t="shared" si="6"/>
        <v>42.502299908003685</v>
      </c>
      <c r="V30" s="50">
        <v>57.497700091996315</v>
      </c>
      <c r="X30" s="70"/>
      <c r="AB30" s="71"/>
      <c r="AC30" s="71"/>
      <c r="AD30" s="70"/>
    </row>
    <row r="31" spans="1:30" s="53" customFormat="1" ht="18.75" customHeight="1">
      <c r="A31" s="54" t="s">
        <v>48</v>
      </c>
      <c r="B31" s="58">
        <v>1181</v>
      </c>
      <c r="C31" s="44">
        <f t="shared" si="0"/>
        <v>38.10330228619814</v>
      </c>
      <c r="D31" s="44">
        <v>61.89669771380186</v>
      </c>
      <c r="E31" s="49">
        <v>148</v>
      </c>
      <c r="F31" s="44">
        <f t="shared" si="1"/>
        <v>47.297297297297305</v>
      </c>
      <c r="G31" s="44">
        <v>52.702702702702695</v>
      </c>
      <c r="H31" s="49">
        <v>39</v>
      </c>
      <c r="I31" s="50">
        <f t="shared" si="2"/>
        <v>12.820512820512818</v>
      </c>
      <c r="J31" s="50">
        <v>87.17948717948718</v>
      </c>
      <c r="K31" s="49">
        <v>4</v>
      </c>
      <c r="L31" s="51">
        <f t="shared" si="3"/>
        <v>0</v>
      </c>
      <c r="M31" s="46">
        <v>100</v>
      </c>
      <c r="N31" s="52">
        <v>1006</v>
      </c>
      <c r="O31" s="46">
        <f t="shared" si="4"/>
        <v>38.568588469184895</v>
      </c>
      <c r="P31" s="44">
        <v>61.431411530815105</v>
      </c>
      <c r="Q31" s="52">
        <v>1062</v>
      </c>
      <c r="R31" s="50">
        <f t="shared" si="5"/>
        <v>38.51224105461394</v>
      </c>
      <c r="S31" s="50">
        <v>61.48775894538606</v>
      </c>
      <c r="T31" s="49">
        <v>943</v>
      </c>
      <c r="U31" s="50">
        <f t="shared" si="6"/>
        <v>40.19088016967126</v>
      </c>
      <c r="V31" s="50">
        <v>59.80911983032874</v>
      </c>
      <c r="X31" s="70"/>
      <c r="AB31" s="71"/>
      <c r="AC31" s="71"/>
      <c r="AD31" s="70"/>
    </row>
    <row r="32" spans="1:30" s="53" customFormat="1" ht="18.75" customHeight="1">
      <c r="A32" s="54" t="s">
        <v>49</v>
      </c>
      <c r="B32" s="58">
        <v>621</v>
      </c>
      <c r="C32" s="44">
        <f t="shared" si="0"/>
        <v>53.14009661835748</v>
      </c>
      <c r="D32" s="44">
        <v>46.85990338164252</v>
      </c>
      <c r="E32" s="49">
        <v>220</v>
      </c>
      <c r="F32" s="44">
        <f t="shared" si="1"/>
        <v>53.63636363636364</v>
      </c>
      <c r="G32" s="44">
        <v>46.36363636363636</v>
      </c>
      <c r="H32" s="49">
        <v>8</v>
      </c>
      <c r="I32" s="50">
        <f t="shared" si="2"/>
        <v>12.5</v>
      </c>
      <c r="J32" s="50">
        <v>87.5</v>
      </c>
      <c r="K32" s="49">
        <v>15</v>
      </c>
      <c r="L32" s="51">
        <f t="shared" si="3"/>
        <v>60</v>
      </c>
      <c r="M32" s="46">
        <v>40</v>
      </c>
      <c r="N32" s="52">
        <v>611</v>
      </c>
      <c r="O32" s="46">
        <f t="shared" si="4"/>
        <v>53.191489361702125</v>
      </c>
      <c r="P32" s="44">
        <v>46.808510638297875</v>
      </c>
      <c r="Q32" s="52">
        <v>554</v>
      </c>
      <c r="R32" s="50">
        <f t="shared" si="5"/>
        <v>53.97111913357401</v>
      </c>
      <c r="S32" s="50">
        <v>46.02888086642599</v>
      </c>
      <c r="T32" s="49">
        <v>513</v>
      </c>
      <c r="U32" s="50">
        <f t="shared" si="6"/>
        <v>54.580896686159846</v>
      </c>
      <c r="V32" s="50">
        <v>45.419103313840154</v>
      </c>
      <c r="X32" s="70"/>
      <c r="AB32" s="71"/>
      <c r="AC32" s="71"/>
      <c r="AD32" s="70"/>
    </row>
    <row r="33" spans="1:30" s="53" customFormat="1" ht="18.75" customHeight="1" thickBot="1">
      <c r="A33" s="59" t="s">
        <v>50</v>
      </c>
      <c r="B33" s="60">
        <v>178</v>
      </c>
      <c r="C33" s="44">
        <f t="shared" si="0"/>
        <v>44.38202247191011</v>
      </c>
      <c r="D33" s="61">
        <v>55.61797752808989</v>
      </c>
      <c r="E33" s="60">
        <v>65</v>
      </c>
      <c r="F33" s="61">
        <f t="shared" si="1"/>
        <v>66.15384615384616</v>
      </c>
      <c r="G33" s="61">
        <v>33.84615384615385</v>
      </c>
      <c r="H33" s="60">
        <v>6</v>
      </c>
      <c r="I33" s="61">
        <f t="shared" si="2"/>
        <v>16.666666666666657</v>
      </c>
      <c r="J33" s="61">
        <v>83.33333333333334</v>
      </c>
      <c r="K33" s="60">
        <v>2</v>
      </c>
      <c r="L33" s="61">
        <f t="shared" si="3"/>
        <v>100</v>
      </c>
      <c r="M33" s="61">
        <v>0</v>
      </c>
      <c r="N33" s="60">
        <v>151</v>
      </c>
      <c r="O33" s="62">
        <f t="shared" si="4"/>
        <v>48.34437086092716</v>
      </c>
      <c r="P33" s="61">
        <v>51.65562913907284</v>
      </c>
      <c r="Q33" s="60">
        <v>143</v>
      </c>
      <c r="R33" s="61">
        <f t="shared" si="5"/>
        <v>47.55244755244755</v>
      </c>
      <c r="S33" s="63">
        <v>52.44755244755245</v>
      </c>
      <c r="T33" s="60">
        <v>122</v>
      </c>
      <c r="U33" s="61">
        <f t="shared" si="6"/>
        <v>50</v>
      </c>
      <c r="V33" s="61">
        <v>50</v>
      </c>
      <c r="X33" s="70"/>
      <c r="AB33" s="71"/>
      <c r="AC33" s="71"/>
      <c r="AD33" s="70"/>
    </row>
    <row r="34" spans="3:29" ht="23.25">
      <c r="C34" s="66"/>
      <c r="O34" s="68"/>
      <c r="P34" s="68"/>
      <c r="Q34" s="68"/>
      <c r="X34" s="70"/>
      <c r="AB34" s="71"/>
      <c r="AC34" s="71"/>
    </row>
  </sheetData>
  <sheetProtection/>
  <mergeCells count="11">
    <mergeCell ref="A2:V2"/>
    <mergeCell ref="H4:J4"/>
    <mergeCell ref="U3:V3"/>
    <mergeCell ref="B4:D4"/>
    <mergeCell ref="E4:G4"/>
    <mergeCell ref="A1:V1"/>
    <mergeCell ref="A4:A5"/>
    <mergeCell ref="T4:V4"/>
    <mergeCell ref="Q4:S4"/>
    <mergeCell ref="N4:P4"/>
    <mergeCell ref="K4:M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2019-02-07T08:07:52Z</dcterms:modified>
  <cp:category/>
  <cp:version/>
  <cp:contentType/>
  <cp:contentStatus/>
</cp:coreProperties>
</file>