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6410" windowHeight="11385" tabRatio="633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'2'!$A$1:$V$33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<sst xmlns="http://schemas.openxmlformats.org/spreadsheetml/2006/main" count="83" uniqueCount="57">
  <si>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</si>
  <si>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</si>
  <si>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</si>
  <si>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</si>
  <si>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</si>
  <si>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</si>
  <si>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</si>
  <si>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</si>
  <si>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</si>
  <si>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</si>
  <si>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</si>
  <si>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</si>
  <si>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</si>
  <si>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</si>
  <si>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</si>
  <si>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</si>
  <si>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</si>
  <si>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</si>
  <si>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</si>
  <si>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</si>
  <si>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</si>
  <si>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</si>
  <si>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</si>
  <si>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 Структура зареєстрованих безробітних, охоплених заходами</t>
  </si>
  <si>
    <t>осіб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</si>
  <si>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</si>
  <si>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</si>
  <si>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</si>
  <si>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</si>
  <si>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</si>
  <si>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</si>
  <si>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</si>
  <si>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</si>
  <si>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</si>
  <si>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</si>
  <si>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</si>
  <si>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</si>
  <si>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</si>
  <si>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</si>
  <si>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</si>
  <si>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</si>
  <si>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</si>
  <si>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</si>
  <si>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</si>
  <si>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</si>
  <si>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</si>
  <si>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</si>
  <si>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</si>
  <si>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</si>
  <si>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</si>
  <si>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</si>
  <si>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з них отримують допомогу по безробіттю</t>
  </si>
  <si>
    <t>особи</t>
  </si>
  <si>
    <t>Полтавська область</t>
  </si>
  <si>
    <t>Надання послуг Полтавською обласною службою зайнятості зареєстрованим безробітним та іншим категоріям громадян у січні-листопаді  2018 р.</t>
  </si>
  <si>
    <t>Станом на 1 грудня 2018 року:</t>
  </si>
  <si>
    <t xml:space="preserve"> активної політики сприяння зайнятості у січні-листопаді 2018 року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</si>
</sst>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  <numFmt numFmtId="193" formatCode="0.000"/>
    <numFmt numFmtId="194" formatCode="0.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b/>
      <sz val="12"/>
      <name val="Times New Roman Cyr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92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91" fontId="28" fillId="0" borderId="0" applyFont="0" applyFill="0" applyBorder="0" applyProtection="0">
      <alignment/>
    </xf>
    <xf numFmtId="191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7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8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9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9" fontId="1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0" fillId="50" borderId="0" xfId="506" applyFont="1" applyFill="1">
      <alignment/>
      <protection/>
    </xf>
    <xf numFmtId="0" fontId="44" fillId="50" borderId="0" xfId="506" applyFont="1" applyFill="1">
      <alignment/>
      <protection/>
    </xf>
    <xf numFmtId="0" fontId="50" fillId="50" borderId="0" xfId="506" applyFont="1" applyFill="1" applyAlignment="1">
      <alignment/>
      <protection/>
    </xf>
    <xf numFmtId="0" fontId="45" fillId="50" borderId="0" xfId="506" applyFont="1" applyFill="1" applyAlignment="1">
      <alignment horizontal="center"/>
      <protection/>
    </xf>
    <xf numFmtId="0" fontId="21" fillId="50" borderId="3" xfId="500" applyFont="1" applyFill="1" applyBorder="1" applyAlignment="1">
      <alignment horizontal="center" vertical="center" wrapText="1"/>
      <protection/>
    </xf>
    <xf numFmtId="0" fontId="21" fillId="50" borderId="22" xfId="500" applyFont="1" applyFill="1" applyBorder="1" applyAlignment="1">
      <alignment horizontal="center" vertical="center" wrapText="1"/>
      <protection/>
    </xf>
    <xf numFmtId="0" fontId="21" fillId="50" borderId="22" xfId="506" applyFont="1" applyFill="1" applyBorder="1" applyAlignment="1">
      <alignment horizontal="center" vertical="center" wrapText="1"/>
      <protection/>
    </xf>
    <xf numFmtId="0" fontId="45" fillId="50" borderId="22" xfId="506" applyFont="1" applyFill="1" applyBorder="1" applyAlignment="1">
      <alignment horizontal="center" vertical="center" wrapText="1"/>
      <protection/>
    </xf>
    <xf numFmtId="0" fontId="45" fillId="50" borderId="3" xfId="506" applyFont="1" applyFill="1" applyBorder="1" applyAlignment="1">
      <alignment horizontal="center" vertical="center" wrapText="1"/>
      <protection/>
    </xf>
    <xf numFmtId="0" fontId="31" fillId="50" borderId="0" xfId="507" applyFont="1" applyFill="1" applyAlignment="1">
      <alignment vertical="center" wrapText="1"/>
      <protection/>
    </xf>
    <xf numFmtId="0" fontId="22" fillId="50" borderId="3" xfId="507" applyFont="1" applyFill="1" applyBorder="1" applyAlignment="1">
      <alignment horizontal="center" vertical="center" wrapText="1"/>
      <protection/>
    </xf>
    <xf numFmtId="0" fontId="59" fillId="50" borderId="0" xfId="507" applyFont="1" applyFill="1" applyAlignment="1">
      <alignment vertical="center" wrapText="1"/>
      <protection/>
    </xf>
    <xf numFmtId="0" fontId="21" fillId="50" borderId="3" xfId="507" applyFont="1" applyFill="1" applyBorder="1" applyAlignment="1">
      <alignment vertical="center" wrapText="1"/>
      <protection/>
    </xf>
    <xf numFmtId="3" fontId="21" fillId="50" borderId="3" xfId="507" applyNumberFormat="1" applyFont="1" applyFill="1" applyBorder="1" applyAlignment="1">
      <alignment horizontal="center" vertical="center" wrapText="1"/>
      <protection/>
    </xf>
    <xf numFmtId="3" fontId="21" fillId="50" borderId="3" xfId="506" applyNumberFormat="1" applyFont="1" applyFill="1" applyBorder="1" applyAlignment="1">
      <alignment horizontal="center" vertical="center" wrapText="1"/>
      <protection/>
    </xf>
    <xf numFmtId="189" fontId="21" fillId="50" borderId="3" xfId="506" applyNumberFormat="1" applyFont="1" applyFill="1" applyBorder="1" applyAlignment="1">
      <alignment horizontal="center" vertical="center" wrapText="1"/>
      <protection/>
    </xf>
    <xf numFmtId="189" fontId="53" fillId="50" borderId="3" xfId="506" applyNumberFormat="1" applyFont="1" applyFill="1" applyBorder="1" applyAlignment="1">
      <alignment horizontal="center" vertical="center" wrapText="1"/>
      <protection/>
    </xf>
    <xf numFmtId="189" fontId="52" fillId="50" borderId="0" xfId="507" applyNumberFormat="1" applyFont="1" applyFill="1" applyAlignment="1">
      <alignment vertical="center" wrapText="1"/>
      <protection/>
    </xf>
    <xf numFmtId="0" fontId="52" fillId="50" borderId="0" xfId="507" applyFont="1" applyFill="1" applyAlignment="1">
      <alignment vertical="center" wrapText="1"/>
      <protection/>
    </xf>
    <xf numFmtId="0" fontId="21" fillId="50" borderId="3" xfId="506" applyFont="1" applyFill="1" applyBorder="1" applyAlignment="1">
      <alignment horizontal="left" vertical="center" wrapText="1"/>
      <protection/>
    </xf>
    <xf numFmtId="0" fontId="20" fillId="50" borderId="0" xfId="507" applyFont="1" applyFill="1" applyAlignment="1">
      <alignment vertical="center" wrapText="1"/>
      <protection/>
    </xf>
    <xf numFmtId="0" fontId="21" fillId="50" borderId="3" xfId="500" applyFont="1" applyFill="1" applyBorder="1" applyAlignment="1">
      <alignment vertical="center" wrapText="1"/>
      <protection/>
    </xf>
    <xf numFmtId="3" fontId="21" fillId="50" borderId="3" xfId="500" applyNumberFormat="1" applyFont="1" applyFill="1" applyBorder="1" applyAlignment="1">
      <alignment horizontal="center" vertical="center" wrapText="1"/>
      <protection/>
    </xf>
    <xf numFmtId="189" fontId="21" fillId="50" borderId="3" xfId="500" applyNumberFormat="1" applyFont="1" applyFill="1" applyBorder="1" applyAlignment="1">
      <alignment horizontal="center" vertical="center" wrapText="1"/>
      <protection/>
    </xf>
    <xf numFmtId="190" fontId="21" fillId="50" borderId="3" xfId="500" applyNumberFormat="1" applyFont="1" applyFill="1" applyBorder="1" applyAlignment="1">
      <alignment horizontal="center" vertical="center"/>
      <protection/>
    </xf>
    <xf numFmtId="1" fontId="20" fillId="50" borderId="0" xfId="503" applyNumberFormat="1" applyFont="1" applyFill="1" applyProtection="1">
      <alignment/>
      <protection locked="0"/>
    </xf>
    <xf numFmtId="1" fontId="44" fillId="50" borderId="0" xfId="503" applyNumberFormat="1" applyFont="1" applyFill="1" applyAlignment="1" applyProtection="1">
      <alignment horizontal="left"/>
      <protection locked="0"/>
    </xf>
    <xf numFmtId="3" fontId="46" fillId="50" borderId="0" xfId="503" applyNumberFormat="1" applyFont="1" applyFill="1" applyAlignment="1" applyProtection="1">
      <alignment horizontal="center" vertical="center"/>
      <protection locked="0"/>
    </xf>
    <xf numFmtId="1" fontId="47" fillId="50" borderId="0" xfId="503" applyNumberFormat="1" applyFont="1" applyFill="1" applyBorder="1" applyAlignment="1" applyProtection="1">
      <alignment/>
      <protection locked="0"/>
    </xf>
    <xf numFmtId="1" fontId="45" fillId="50" borderId="0" xfId="503" applyNumberFormat="1" applyFont="1" applyFill="1" applyAlignment="1" applyProtection="1">
      <alignment horizontal="center"/>
      <protection locked="0"/>
    </xf>
    <xf numFmtId="1" fontId="31" fillId="50" borderId="0" xfId="503" applyNumberFormat="1" applyFont="1" applyFill="1" applyBorder="1" applyAlignment="1" applyProtection="1">
      <alignment horizontal="center"/>
      <protection locked="0"/>
    </xf>
    <xf numFmtId="1" fontId="31" fillId="50" borderId="0" xfId="503" applyNumberFormat="1" applyFont="1" applyFill="1" applyProtection="1">
      <alignment/>
      <protection locked="0"/>
    </xf>
    <xf numFmtId="1" fontId="44" fillId="50" borderId="0" xfId="503" applyNumberFormat="1" applyFont="1" applyFill="1" applyBorder="1" applyProtection="1">
      <alignment/>
      <protection locked="0"/>
    </xf>
    <xf numFmtId="3" fontId="56" fillId="50" borderId="3" xfId="503" applyNumberFormat="1" applyFont="1" applyFill="1" applyBorder="1" applyAlignment="1" applyProtection="1">
      <alignment horizontal="center" vertical="center"/>
      <protection locked="0"/>
    </xf>
    <xf numFmtId="1" fontId="56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56" fillId="50" borderId="3" xfId="503" applyNumberFormat="1" applyFont="1" applyFill="1" applyBorder="1" applyAlignment="1" applyProtection="1">
      <alignment horizontal="center" vertical="center"/>
      <protection locked="0"/>
    </xf>
    <xf numFmtId="1" fontId="56" fillId="50" borderId="0" xfId="503" applyNumberFormat="1" applyFont="1" applyFill="1" applyBorder="1" applyAlignment="1" applyProtection="1">
      <alignment/>
      <protection locked="0"/>
    </xf>
    <xf numFmtId="1" fontId="50" fillId="50" borderId="0" xfId="503" applyNumberFormat="1" applyFont="1" applyFill="1" applyBorder="1" applyAlignment="1" applyProtection="1">
      <alignment/>
      <protection locked="0"/>
    </xf>
    <xf numFmtId="1" fontId="58" fillId="50" borderId="3" xfId="503" applyNumberFormat="1" applyFont="1" applyFill="1" applyBorder="1" applyAlignment="1" applyProtection="1">
      <alignment horizontal="center" vertical="center"/>
      <protection/>
    </xf>
    <xf numFmtId="3" fontId="58" fillId="50" borderId="3" xfId="503" applyNumberFormat="1" applyFont="1" applyFill="1" applyBorder="1" applyAlignment="1" applyProtection="1">
      <alignment horizontal="center" vertical="center"/>
      <protection/>
    </xf>
    <xf numFmtId="1" fontId="58" fillId="50" borderId="0" xfId="503" applyNumberFormat="1" applyFont="1" applyFill="1" applyBorder="1" applyAlignment="1" applyProtection="1">
      <alignment horizontal="center" vertical="center"/>
      <protection locked="0"/>
    </xf>
    <xf numFmtId="0" fontId="61" fillId="50" borderId="23" xfId="504" applyFont="1" applyFill="1" applyBorder="1" applyAlignment="1" applyProtection="1">
      <alignment horizontal="center" vertical="center" wrapText="1"/>
      <protection locked="0"/>
    </xf>
    <xf numFmtId="3" fontId="54" fillId="50" borderId="3" xfId="503" applyNumberFormat="1" applyFont="1" applyFill="1" applyBorder="1" applyAlignment="1" applyProtection="1">
      <alignment horizontal="center" vertical="center" wrapText="1" shrinkToFit="1"/>
      <protection/>
    </xf>
    <xf numFmtId="189" fontId="57" fillId="50" borderId="3" xfId="503" applyNumberFormat="1" applyFont="1" applyFill="1" applyBorder="1" applyAlignment="1" applyProtection="1">
      <alignment horizontal="center" vertical="center"/>
      <protection/>
    </xf>
    <xf numFmtId="3" fontId="54" fillId="50" borderId="3" xfId="503" applyNumberFormat="1" applyFont="1" applyFill="1" applyBorder="1" applyAlignment="1" applyProtection="1">
      <alignment horizontal="center" vertical="center"/>
      <protection/>
    </xf>
    <xf numFmtId="189" fontId="54" fillId="50" borderId="3" xfId="503" applyNumberFormat="1" applyFont="1" applyFill="1" applyBorder="1" applyAlignment="1" applyProtection="1">
      <alignment horizontal="center" vertical="center"/>
      <protection/>
    </xf>
    <xf numFmtId="0" fontId="20" fillId="50" borderId="24" xfId="0" applyFont="1" applyFill="1" applyBorder="1" applyAlignment="1">
      <alignment/>
    </xf>
    <xf numFmtId="3" fontId="20" fillId="50" borderId="3" xfId="509" applyNumberFormat="1" applyFont="1" applyFill="1" applyBorder="1" applyAlignment="1">
      <alignment horizontal="center" vertical="center"/>
      <protection/>
    </xf>
    <xf numFmtId="3" fontId="20" fillId="50" borderId="3" xfId="503" applyNumberFormat="1" applyFont="1" applyFill="1" applyBorder="1" applyAlignment="1" applyProtection="1">
      <alignment horizontal="center" vertical="center"/>
      <protection locked="0"/>
    </xf>
    <xf numFmtId="189" fontId="57" fillId="50" borderId="3" xfId="503" applyNumberFormat="1" applyFont="1" applyFill="1" applyBorder="1" applyAlignment="1" applyProtection="1">
      <alignment horizontal="center" vertical="center"/>
      <protection locked="0"/>
    </xf>
    <xf numFmtId="189" fontId="54" fillId="50" borderId="3" xfId="503" applyNumberFormat="1" applyFont="1" applyFill="1" applyBorder="1" applyAlignment="1" applyProtection="1">
      <alignment horizontal="center" vertical="center"/>
      <protection locked="0"/>
    </xf>
    <xf numFmtId="3" fontId="20" fillId="50" borderId="3" xfId="503" applyNumberFormat="1" applyFont="1" applyFill="1" applyBorder="1" applyAlignment="1" applyProtection="1">
      <alignment horizontal="center" vertical="center"/>
      <protection/>
    </xf>
    <xf numFmtId="1" fontId="44" fillId="50" borderId="0" xfId="503" applyNumberFormat="1" applyFont="1" applyFill="1" applyBorder="1" applyAlignment="1" applyProtection="1">
      <alignment horizontal="center" vertical="center"/>
      <protection locked="0"/>
    </xf>
    <xf numFmtId="0" fontId="20" fillId="50" borderId="3" xfId="0" applyFont="1" applyFill="1" applyBorder="1" applyAlignment="1">
      <alignment/>
    </xf>
    <xf numFmtId="0" fontId="62" fillId="50" borderId="24" xfId="0" applyFont="1" applyFill="1" applyBorder="1" applyAlignment="1">
      <alignment/>
    </xf>
    <xf numFmtId="0" fontId="62" fillId="50" borderId="3" xfId="0" applyFont="1" applyFill="1" applyBorder="1" applyAlignment="1">
      <alignment/>
    </xf>
    <xf numFmtId="3" fontId="20" fillId="50" borderId="3" xfId="505" applyNumberFormat="1" applyFont="1" applyFill="1" applyBorder="1" applyAlignment="1">
      <alignment horizontal="center" vertical="center"/>
      <protection/>
    </xf>
    <xf numFmtId="3" fontId="20" fillId="50" borderId="3" xfId="505" applyNumberFormat="1" applyFont="1" applyFill="1" applyBorder="1" applyAlignment="1">
      <alignment horizontal="center" vertical="center" wrapText="1"/>
      <protection/>
    </xf>
    <xf numFmtId="0" fontId="20" fillId="50" borderId="25" xfId="0" applyFont="1" applyFill="1" applyBorder="1" applyAlignment="1">
      <alignment/>
    </xf>
    <xf numFmtId="0" fontId="20" fillId="50" borderId="3" xfId="505" applyFont="1" applyFill="1" applyBorder="1" applyAlignment="1">
      <alignment horizontal="center" vertical="center" wrapText="1"/>
      <protection/>
    </xf>
    <xf numFmtId="190" fontId="54" fillId="50" borderId="3" xfId="505" applyNumberFormat="1" applyFont="1" applyFill="1" applyBorder="1" applyAlignment="1">
      <alignment horizontal="center" vertical="center" wrapText="1"/>
      <protection/>
    </xf>
    <xf numFmtId="189" fontId="54" fillId="50" borderId="3" xfId="505" applyNumberFormat="1" applyFont="1" applyFill="1" applyBorder="1" applyAlignment="1">
      <alignment horizontal="center" vertical="center" wrapText="1"/>
      <protection/>
    </xf>
    <xf numFmtId="0" fontId="54" fillId="50" borderId="3" xfId="505" applyFont="1" applyFill="1" applyBorder="1" applyAlignment="1">
      <alignment horizontal="center" vertical="center" wrapText="1"/>
      <protection/>
    </xf>
    <xf numFmtId="1" fontId="44" fillId="50" borderId="0" xfId="503" applyNumberFormat="1" applyFont="1" applyFill="1" applyBorder="1" applyAlignment="1" applyProtection="1">
      <alignment horizontal="left" wrapText="1" shrinkToFit="1"/>
      <protection locked="0"/>
    </xf>
    <xf numFmtId="3" fontId="46" fillId="50" borderId="0" xfId="503" applyNumberFormat="1" applyFont="1" applyFill="1" applyBorder="1" applyAlignment="1" applyProtection="1">
      <alignment horizontal="center" vertical="center" wrapText="1" shrinkToFit="1"/>
      <protection locked="0"/>
    </xf>
    <xf numFmtId="0" fontId="48" fillId="50" borderId="0" xfId="508" applyFont="1" applyFill="1">
      <alignment/>
      <protection/>
    </xf>
    <xf numFmtId="1" fontId="31" fillId="50" borderId="0" xfId="503" applyNumberFormat="1" applyFont="1" applyFill="1" applyBorder="1" applyAlignment="1" applyProtection="1">
      <alignment horizontal="right"/>
      <protection locked="0"/>
    </xf>
    <xf numFmtId="3" fontId="31" fillId="50" borderId="0" xfId="503" applyNumberFormat="1" applyFont="1" applyFill="1" applyBorder="1" applyAlignment="1" applyProtection="1">
      <alignment horizontal="right"/>
      <protection locked="0"/>
    </xf>
    <xf numFmtId="1" fontId="22" fillId="50" borderId="0" xfId="503" applyNumberFormat="1" applyFont="1" applyFill="1" applyBorder="1" applyAlignment="1" applyProtection="1">
      <alignment horizontal="right"/>
      <protection locked="0"/>
    </xf>
    <xf numFmtId="190" fontId="32" fillId="50" borderId="0" xfId="503" applyNumberFormat="1" applyFont="1" applyFill="1" applyBorder="1" applyAlignment="1" applyProtection="1">
      <alignment horizontal="center" vertical="center"/>
      <protection locked="0"/>
    </xf>
    <xf numFmtId="1" fontId="32" fillId="50" borderId="0" xfId="503" applyNumberFormat="1" applyFont="1" applyFill="1" applyBorder="1" applyAlignment="1" applyProtection="1">
      <alignment horizontal="center" vertical="center"/>
      <protection locked="0"/>
    </xf>
    <xf numFmtId="0" fontId="32" fillId="50" borderId="0" xfId="506" applyFont="1" applyFill="1" applyAlignment="1">
      <alignment horizontal="center" vertical="center" wrapText="1"/>
      <protection/>
    </xf>
    <xf numFmtId="0" fontId="51" fillId="50" borderId="0" xfId="506" applyFont="1" applyFill="1" applyAlignment="1">
      <alignment horizontal="center"/>
      <protection/>
    </xf>
    <xf numFmtId="0" fontId="49" fillId="50" borderId="26" xfId="507" applyFont="1" applyFill="1" applyBorder="1" applyAlignment="1">
      <alignment horizontal="center" vertical="center" wrapText="1"/>
      <protection/>
    </xf>
    <xf numFmtId="0" fontId="21" fillId="50" borderId="27" xfId="507" applyFont="1" applyFill="1" applyBorder="1" applyAlignment="1">
      <alignment horizontal="center" vertical="center" wrapText="1"/>
      <protection/>
    </xf>
    <xf numFmtId="0" fontId="21" fillId="50" borderId="28" xfId="507" applyFont="1" applyFill="1" applyBorder="1" applyAlignment="1">
      <alignment horizontal="center" vertical="center" wrapText="1"/>
      <protection/>
    </xf>
    <xf numFmtId="1" fontId="22" fillId="50" borderId="29" xfId="503" applyNumberFormat="1" applyFont="1" applyFill="1" applyBorder="1" applyAlignment="1" applyProtection="1">
      <alignment horizontal="center" vertical="center" wrapText="1"/>
      <protection/>
    </xf>
    <xf numFmtId="1" fontId="22" fillId="50" borderId="30" xfId="503" applyNumberFormat="1" applyFont="1" applyFill="1" applyBorder="1" applyAlignment="1" applyProtection="1">
      <alignment horizontal="center" vertical="center" wrapText="1"/>
      <protection/>
    </xf>
    <xf numFmtId="1" fontId="22" fillId="50" borderId="31" xfId="503" applyNumberFormat="1" applyFont="1" applyFill="1" applyBorder="1" applyAlignment="1" applyProtection="1">
      <alignment horizontal="center" vertical="center" wrapText="1"/>
      <protection/>
    </xf>
    <xf numFmtId="1" fontId="32" fillId="50" borderId="0" xfId="503" applyNumberFormat="1" applyFont="1" applyFill="1" applyAlignment="1" applyProtection="1">
      <alignment horizontal="center" vertical="center" wrapText="1"/>
      <protection locked="0"/>
    </xf>
    <xf numFmtId="1" fontId="55" fillId="50" borderId="3" xfId="503" applyNumberFormat="1" applyFont="1" applyFill="1" applyBorder="1" applyAlignment="1" applyProtection="1">
      <alignment horizontal="left"/>
      <protection locked="0"/>
    </xf>
    <xf numFmtId="1" fontId="22" fillId="50" borderId="29" xfId="504" applyNumberFormat="1" applyFont="1" applyFill="1" applyBorder="1" applyAlignment="1" applyProtection="1">
      <alignment horizontal="center" vertical="center" wrapText="1"/>
      <protection/>
    </xf>
    <xf numFmtId="1" fontId="22" fillId="50" borderId="30" xfId="504" applyNumberFormat="1" applyFont="1" applyFill="1" applyBorder="1" applyAlignment="1" applyProtection="1">
      <alignment horizontal="center" vertical="center" wrapText="1"/>
      <protection/>
    </xf>
    <xf numFmtId="1" fontId="22" fillId="50" borderId="31" xfId="504" applyNumberFormat="1" applyFont="1" applyFill="1" applyBorder="1" applyAlignment="1" applyProtection="1">
      <alignment horizontal="center" vertical="center" wrapText="1"/>
      <protection/>
    </xf>
    <xf numFmtId="1" fontId="22" fillId="50" borderId="29" xfId="503" applyNumberFormat="1" applyFont="1" applyFill="1" applyBorder="1" applyAlignment="1" applyProtection="1">
      <alignment horizontal="center" vertical="center" wrapText="1"/>
      <protection locked="0"/>
    </xf>
    <xf numFmtId="1" fontId="22" fillId="50" borderId="30" xfId="503" applyNumberFormat="1" applyFont="1" applyFill="1" applyBorder="1" applyAlignment="1" applyProtection="1">
      <alignment horizontal="center" vertical="center" wrapText="1"/>
      <protection locked="0"/>
    </xf>
    <xf numFmtId="1" fontId="22" fillId="50" borderId="31" xfId="503" applyNumberFormat="1" applyFont="1" applyFill="1" applyBorder="1" applyAlignment="1" applyProtection="1">
      <alignment horizontal="center" vertical="center" wrapText="1"/>
      <protection locked="0"/>
    </xf>
    <xf numFmtId="1" fontId="32" fillId="50" borderId="0" xfId="503" applyNumberFormat="1" applyFont="1" applyFill="1" applyBorder="1" applyAlignment="1" applyProtection="1">
      <alignment horizontal="center" vertical="center"/>
      <protection locked="0"/>
    </xf>
    <xf numFmtId="1" fontId="45" fillId="50" borderId="32" xfId="503" applyNumberFormat="1" applyFont="1" applyFill="1" applyBorder="1" applyAlignment="1" applyProtection="1">
      <alignment horizontal="center"/>
      <protection locked="0"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Перевірка_Молодь_до 18 років" xfId="507"/>
    <cellStyle name="Обычный_Табл. 3.15" xfId="508"/>
    <cellStyle name="Обычный_Укомплектування_11_2013" xfId="509"/>
    <cellStyle name="Підсумок" xfId="510"/>
    <cellStyle name="Підсумок 2" xfId="511"/>
    <cellStyle name="Плохой" xfId="512"/>
    <cellStyle name="Плохой 2" xfId="513"/>
    <cellStyle name="Плохой 2 2" xfId="514"/>
    <cellStyle name="Плохой 3" xfId="515"/>
    <cellStyle name="Плохой 4" xfId="516"/>
    <cellStyle name="Плохой 5" xfId="517"/>
    <cellStyle name="Поганий" xfId="518"/>
    <cellStyle name="Поганий 2" xfId="519"/>
    <cellStyle name="Пояснение" xfId="520"/>
    <cellStyle name="Пояснение 2" xfId="521"/>
    <cellStyle name="Пояснение 3" xfId="522"/>
    <cellStyle name="Пояснение 4" xfId="523"/>
    <cellStyle name="Пояснение 5" xfId="524"/>
    <cellStyle name="Примечание" xfId="525"/>
    <cellStyle name="Примечание 2" xfId="526"/>
    <cellStyle name="Примечание 2 2" xfId="527"/>
    <cellStyle name="Примечание 3" xfId="528"/>
    <cellStyle name="Примечание 4" xfId="529"/>
    <cellStyle name="Примечание 5" xfId="530"/>
    <cellStyle name="Примітка" xfId="531"/>
    <cellStyle name="Примітка 2" xfId="532"/>
    <cellStyle name="Percent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Comma" xfId="555"/>
    <cellStyle name="Comma [0]" xfId="556"/>
    <cellStyle name="ФинᎰнсовый_Лист1 (3)_1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view="pageBreakPreview" zoomScale="76" zoomScaleNormal="70" zoomScaleSheetLayoutView="76" zoomScalePageLayoutView="0" workbookViewId="0" topLeftCell="A1">
      <selection activeCell="A4" sqref="A4"/>
    </sheetView>
  </sheetViews>
  <sheetFormatPr defaultColWidth="0" defaultRowHeight="15"/>
  <cols>
    <col min="1" max="1" width="51.140625" style="1" customWidth="1"/>
    <col min="2" max="2" width="18.421875" style="1" customWidth="1"/>
    <col min="3" max="3" width="15.8515625" style="1" customWidth="1"/>
    <col min="4" max="4" width="12.7109375" style="1" customWidth="1"/>
    <col min="5" max="5" width="14.7109375" style="1" customWidth="1"/>
    <col min="6" max="6" width="12.421875" style="1" customWidth="1"/>
    <col min="7" max="7" width="11.28125" style="1" bestFit="1" customWidth="1"/>
    <col min="8" max="254" width="9.140625" style="1" customWidth="1"/>
    <col min="255" max="255" width="54.28125" style="1" customWidth="1"/>
    <col min="256" max="16384" width="0" style="1" hidden="1" customWidth="1"/>
  </cols>
  <sheetData>
    <row r="1" spans="1:6" ht="58.5" customHeight="1">
      <c r="A1" s="72" t="s">
        <v>54</v>
      </c>
      <c r="B1" s="72"/>
      <c r="C1" s="72"/>
      <c r="D1" s="72"/>
      <c r="E1" s="72"/>
      <c r="F1" s="72"/>
    </row>
    <row r="2" spans="1:6" s="2" customFormat="1" ht="21" customHeight="1">
      <c r="A2" s="73" t="s">
        <v>9</v>
      </c>
      <c r="B2" s="73"/>
      <c r="C2" s="73"/>
      <c r="D2" s="73"/>
      <c r="E2" s="73"/>
      <c r="F2" s="73"/>
    </row>
    <row r="3" spans="1:6" ht="18" customHeight="1">
      <c r="A3" s="3"/>
      <c r="B3" s="3"/>
      <c r="C3" s="3"/>
      <c r="D3" s="3"/>
      <c r="E3" s="3"/>
      <c r="F3" s="4" t="s">
        <v>24</v>
      </c>
    </row>
    <row r="4" spans="1:6" s="10" customFormat="1" ht="57" customHeight="1">
      <c r="A4" s="5" t="s">
        <v>10</v>
      </c>
      <c r="B4" s="6" t="s">
        <v>11</v>
      </c>
      <c r="C4" s="7" t="s">
        <v>2</v>
      </c>
      <c r="D4" s="8" t="s">
        <v>12</v>
      </c>
      <c r="E4" s="7" t="s">
        <v>0</v>
      </c>
      <c r="F4" s="9" t="s">
        <v>13</v>
      </c>
    </row>
    <row r="5" spans="1:6" s="12" customFormat="1" ht="17.25" customHeight="1">
      <c r="A5" s="11" t="s">
        <v>1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</row>
    <row r="6" spans="1:7" s="19" customFormat="1" ht="33.75" customHeight="1">
      <c r="A6" s="13" t="s">
        <v>14</v>
      </c>
      <c r="B6" s="14">
        <f>2!B7</f>
        <v>56919</v>
      </c>
      <c r="C6" s="15">
        <f>B6-E6</f>
        <v>28206</v>
      </c>
      <c r="D6" s="16">
        <f>C6/B6*100</f>
        <v>49.554630264059455</v>
      </c>
      <c r="E6" s="15">
        <v>28713</v>
      </c>
      <c r="F6" s="17">
        <f>E6/B6*100</f>
        <v>50.445369735940545</v>
      </c>
      <c r="G6" s="18"/>
    </row>
    <row r="7" spans="1:7" s="19" customFormat="1" ht="46.5" customHeight="1">
      <c r="A7" s="20" t="s">
        <v>20</v>
      </c>
      <c r="B7" s="15">
        <f>2!E7</f>
        <v>46279</v>
      </c>
      <c r="C7" s="15">
        <f>B7-E7</f>
        <v>26197</v>
      </c>
      <c r="D7" s="16">
        <f>C7/B7*100</f>
        <v>56.606668251258675</v>
      </c>
      <c r="E7" s="15">
        <v>20082</v>
      </c>
      <c r="F7" s="17">
        <f>E7/B7*100</f>
        <v>43.39333174874133</v>
      </c>
      <c r="G7" s="18"/>
    </row>
    <row r="8" spans="1:7" s="19" customFormat="1" ht="34.5" customHeight="1">
      <c r="A8" s="13" t="s">
        <v>15</v>
      </c>
      <c r="B8" s="14">
        <f>2!H7</f>
        <v>7381</v>
      </c>
      <c r="C8" s="15">
        <f>B8-E8</f>
        <v>4729</v>
      </c>
      <c r="D8" s="16">
        <f>C8/B8*100</f>
        <v>64.06990922639208</v>
      </c>
      <c r="E8" s="15">
        <v>2652</v>
      </c>
      <c r="F8" s="17">
        <f>E8/B8*100</f>
        <v>35.930090773607915</v>
      </c>
      <c r="G8" s="18"/>
    </row>
    <row r="9" spans="1:7" s="19" customFormat="1" ht="62.25" customHeight="1">
      <c r="A9" s="13" t="s">
        <v>5</v>
      </c>
      <c r="B9" s="14">
        <f>2!K7</f>
        <v>14840</v>
      </c>
      <c r="C9" s="15">
        <f>B9-E9</f>
        <v>7609</v>
      </c>
      <c r="D9" s="16">
        <f>C9/B9*100</f>
        <v>51.27358490566037</v>
      </c>
      <c r="E9" s="15">
        <v>7231</v>
      </c>
      <c r="F9" s="17">
        <f>E9/B9*100</f>
        <v>48.72641509433962</v>
      </c>
      <c r="G9" s="18"/>
    </row>
    <row r="10" spans="1:7" s="21" customFormat="1" ht="48.75" customHeight="1">
      <c r="A10" s="13" t="s">
        <v>16</v>
      </c>
      <c r="B10" s="14">
        <f>2!N7</f>
        <v>55482</v>
      </c>
      <c r="C10" s="15">
        <f>B10-E10</f>
        <v>27612</v>
      </c>
      <c r="D10" s="16">
        <f>C10/B10*100</f>
        <v>49.76749215961934</v>
      </c>
      <c r="E10" s="15">
        <v>27870</v>
      </c>
      <c r="F10" s="17">
        <f>E10/B10*100</f>
        <v>50.23250784038067</v>
      </c>
      <c r="G10" s="18"/>
    </row>
    <row r="11" spans="1:7" s="21" customFormat="1" ht="27" customHeight="1">
      <c r="A11" s="74" t="s">
        <v>55</v>
      </c>
      <c r="B11" s="75"/>
      <c r="C11" s="75"/>
      <c r="D11" s="75"/>
      <c r="E11" s="75"/>
      <c r="F11" s="76"/>
      <c r="G11" s="18"/>
    </row>
    <row r="12" spans="1:7" s="21" customFormat="1" ht="48.75" customHeight="1">
      <c r="A12" s="5" t="s">
        <v>10</v>
      </c>
      <c r="B12" s="6" t="s">
        <v>11</v>
      </c>
      <c r="C12" s="7" t="s">
        <v>2</v>
      </c>
      <c r="D12" s="8" t="s">
        <v>12</v>
      </c>
      <c r="E12" s="7" t="s">
        <v>0</v>
      </c>
      <c r="F12" s="9" t="s">
        <v>13</v>
      </c>
      <c r="G12" s="18"/>
    </row>
    <row r="13" spans="1:8" ht="48.75" customHeight="1">
      <c r="A13" s="22" t="s">
        <v>21</v>
      </c>
      <c r="B13" s="23">
        <f>2!Q7</f>
        <v>15716</v>
      </c>
      <c r="C13" s="23">
        <f>B13-E13</f>
        <v>7188</v>
      </c>
      <c r="D13" s="24">
        <f>C13/B13*100</f>
        <v>45.736828709595315</v>
      </c>
      <c r="E13" s="23">
        <v>8528</v>
      </c>
      <c r="F13" s="25">
        <f>E13/B13*100</f>
        <v>54.263171290404685</v>
      </c>
      <c r="G13" s="18"/>
      <c r="H13" s="21"/>
    </row>
    <row r="14" spans="1:7" ht="48.75" customHeight="1">
      <c r="A14" s="22" t="s">
        <v>17</v>
      </c>
      <c r="B14" s="23">
        <f>2!T7</f>
        <v>12695</v>
      </c>
      <c r="C14" s="23">
        <f>B14-E14</f>
        <v>5922</v>
      </c>
      <c r="D14" s="24">
        <f>C14/B14*100</f>
        <v>46.648286727057894</v>
      </c>
      <c r="E14" s="23">
        <v>6773</v>
      </c>
      <c r="F14" s="25">
        <f>E14/B14*100</f>
        <v>53.351713272942106</v>
      </c>
      <c r="G14" s="18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4"/>
  <sheetViews>
    <sheetView view="pageBreakPreview" zoomScale="80" zoomScaleNormal="85" zoomScaleSheetLayoutView="80" zoomScalePageLayoutView="0" workbookViewId="0" topLeftCell="A1">
      <selection activeCell="A4" sqref="A4:A5"/>
    </sheetView>
  </sheetViews>
  <sheetFormatPr defaultColWidth="9.140625" defaultRowHeight="15"/>
  <cols>
    <col min="1" max="1" width="19.57421875" style="64" customWidth="1"/>
    <col min="2" max="2" width="9.7109375" style="65" customWidth="1"/>
    <col min="3" max="3" width="8.28125" style="67" customWidth="1"/>
    <col min="4" max="4" width="6.8515625" style="67" customWidth="1"/>
    <col min="5" max="5" width="7.8515625" style="67" customWidth="1"/>
    <col min="6" max="6" width="8.00390625" style="67" customWidth="1"/>
    <col min="7" max="7" width="6.8515625" style="67" customWidth="1"/>
    <col min="8" max="9" width="7.8515625" style="67" customWidth="1"/>
    <col min="10" max="10" width="6.7109375" style="67" customWidth="1"/>
    <col min="11" max="11" width="8.140625" style="67" customWidth="1"/>
    <col min="12" max="12" width="8.421875" style="67" customWidth="1"/>
    <col min="13" max="13" width="7.00390625" style="67" customWidth="1"/>
    <col min="14" max="14" width="9.57421875" style="67" customWidth="1"/>
    <col min="15" max="15" width="8.00390625" style="67" customWidth="1"/>
    <col min="16" max="16" width="6.421875" style="67" customWidth="1"/>
    <col min="17" max="17" width="8.140625" style="67" customWidth="1"/>
    <col min="18" max="18" width="8.7109375" style="67" customWidth="1"/>
    <col min="19" max="19" width="7.00390625" style="67" customWidth="1"/>
    <col min="20" max="20" width="8.140625" style="67" customWidth="1"/>
    <col min="21" max="21" width="7.7109375" style="67" customWidth="1"/>
    <col min="22" max="22" width="6.57421875" style="69" customWidth="1"/>
    <col min="23" max="179" width="9.140625" style="69" customWidth="1"/>
    <col min="180" max="180" width="15.28125" style="69" customWidth="1"/>
    <col min="181" max="181" width="8.7109375" style="69" customWidth="1"/>
    <col min="182" max="182" width="8.28125" style="69" customWidth="1"/>
    <col min="183" max="183" width="6.140625" style="69" customWidth="1"/>
    <col min="184" max="184" width="8.28125" style="69" customWidth="1"/>
    <col min="185" max="185" width="8.57421875" style="69" customWidth="1"/>
    <col min="186" max="186" width="6.421875" style="69" customWidth="1"/>
    <col min="187" max="187" width="8.28125" style="69" customWidth="1"/>
    <col min="188" max="188" width="8.57421875" style="69" customWidth="1"/>
    <col min="189" max="189" width="6.00390625" style="69" customWidth="1"/>
    <col min="190" max="190" width="7.140625" style="69" customWidth="1"/>
    <col min="191" max="191" width="7.00390625" style="69" customWidth="1"/>
    <col min="192" max="192" width="6.28125" style="69" customWidth="1"/>
    <col min="193" max="193" width="7.57421875" style="69" customWidth="1"/>
    <col min="194" max="194" width="7.00390625" style="69" customWidth="1"/>
    <col min="195" max="195" width="6.421875" style="69" customWidth="1"/>
    <col min="196" max="196" width="7.140625" style="69" customWidth="1"/>
    <col min="197" max="197" width="7.28125" style="69" customWidth="1"/>
    <col min="198" max="198" width="6.7109375" style="69" customWidth="1"/>
    <col min="199" max="199" width="8.7109375" style="69" customWidth="1"/>
    <col min="200" max="200" width="8.57421875" style="69" customWidth="1"/>
    <col min="201" max="201" width="6.57421875" style="69" customWidth="1"/>
    <col min="202" max="202" width="9.00390625" style="69" customWidth="1"/>
    <col min="203" max="203" width="8.28125" style="69" customWidth="1"/>
    <col min="204" max="204" width="6.00390625" style="69" customWidth="1"/>
    <col min="205" max="205" width="8.28125" style="69" customWidth="1"/>
    <col min="206" max="206" width="8.8515625" style="69" customWidth="1"/>
    <col min="207" max="207" width="6.421875" style="69" customWidth="1"/>
    <col min="208" max="208" width="8.421875" style="69" customWidth="1"/>
    <col min="209" max="209" width="8.28125" style="69" customWidth="1"/>
    <col min="210" max="210" width="6.28125" style="69" customWidth="1"/>
    <col min="211" max="211" width="8.421875" style="69" customWidth="1"/>
    <col min="212" max="212" width="8.28125" style="69" customWidth="1"/>
    <col min="213" max="213" width="6.140625" style="69" customWidth="1"/>
    <col min="214" max="214" width="8.57421875" style="69" customWidth="1"/>
    <col min="215" max="215" width="8.421875" style="69" customWidth="1"/>
    <col min="216" max="216" width="6.28125" style="69" customWidth="1"/>
    <col min="217" max="16384" width="9.140625" style="69" customWidth="1"/>
  </cols>
  <sheetData>
    <row r="1" spans="1:22" s="26" customFormat="1" ht="30" customHeight="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s="26" customFormat="1" ht="19.5" customHeight="1">
      <c r="A2" s="88" t="s">
        <v>56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2" s="26" customFormat="1" ht="17.25" customHeight="1">
      <c r="A3" s="27"/>
      <c r="B3" s="28"/>
      <c r="C3" s="29"/>
      <c r="D3" s="29"/>
      <c r="E3" s="29"/>
      <c r="F3" s="29"/>
      <c r="G3" s="29"/>
      <c r="H3" s="29"/>
      <c r="I3" s="29"/>
      <c r="J3" s="30"/>
      <c r="K3" s="30"/>
      <c r="L3" s="29"/>
      <c r="M3" s="29"/>
      <c r="N3" s="31"/>
      <c r="O3" s="29"/>
      <c r="P3" s="29"/>
      <c r="Q3" s="29"/>
      <c r="R3" s="32"/>
      <c r="S3" s="32"/>
      <c r="T3" s="32"/>
      <c r="U3" s="89" t="s">
        <v>52</v>
      </c>
      <c r="V3" s="89"/>
    </row>
    <row r="4" spans="1:22" s="33" customFormat="1" ht="79.5" customHeight="1">
      <c r="A4" s="81"/>
      <c r="B4" s="77" t="s">
        <v>3</v>
      </c>
      <c r="C4" s="78"/>
      <c r="D4" s="79"/>
      <c r="E4" s="77" t="s">
        <v>22</v>
      </c>
      <c r="F4" s="78"/>
      <c r="G4" s="79"/>
      <c r="H4" s="77" t="s">
        <v>4</v>
      </c>
      <c r="I4" s="78"/>
      <c r="J4" s="79"/>
      <c r="K4" s="77" t="s">
        <v>5</v>
      </c>
      <c r="L4" s="78"/>
      <c r="M4" s="79"/>
      <c r="N4" s="77" t="s">
        <v>8</v>
      </c>
      <c r="O4" s="78"/>
      <c r="P4" s="79"/>
      <c r="Q4" s="85" t="s">
        <v>6</v>
      </c>
      <c r="R4" s="86"/>
      <c r="S4" s="87"/>
      <c r="T4" s="82" t="s">
        <v>51</v>
      </c>
      <c r="U4" s="83"/>
      <c r="V4" s="84"/>
    </row>
    <row r="5" spans="1:23" s="38" customFormat="1" ht="33.75" customHeight="1">
      <c r="A5" s="81"/>
      <c r="B5" s="34" t="s">
        <v>7</v>
      </c>
      <c r="C5" s="35" t="s">
        <v>18</v>
      </c>
      <c r="D5" s="35" t="s">
        <v>19</v>
      </c>
      <c r="E5" s="36" t="s">
        <v>7</v>
      </c>
      <c r="F5" s="35" t="s">
        <v>18</v>
      </c>
      <c r="G5" s="35" t="s">
        <v>19</v>
      </c>
      <c r="H5" s="36" t="s">
        <v>7</v>
      </c>
      <c r="I5" s="35" t="s">
        <v>18</v>
      </c>
      <c r="J5" s="35" t="s">
        <v>19</v>
      </c>
      <c r="K5" s="36" t="s">
        <v>7</v>
      </c>
      <c r="L5" s="35" t="s">
        <v>18</v>
      </c>
      <c r="M5" s="35" t="s">
        <v>19</v>
      </c>
      <c r="N5" s="36" t="s">
        <v>7</v>
      </c>
      <c r="O5" s="35" t="s">
        <v>18</v>
      </c>
      <c r="P5" s="35" t="s">
        <v>19</v>
      </c>
      <c r="Q5" s="36" t="s">
        <v>7</v>
      </c>
      <c r="R5" s="35" t="s">
        <v>18</v>
      </c>
      <c r="S5" s="35" t="s">
        <v>19</v>
      </c>
      <c r="T5" s="36" t="s">
        <v>7</v>
      </c>
      <c r="U5" s="35" t="s">
        <v>18</v>
      </c>
      <c r="V5" s="35" t="s">
        <v>19</v>
      </c>
      <c r="W5" s="37"/>
    </row>
    <row r="6" spans="1:22" s="41" customFormat="1" ht="9.75" customHeight="1">
      <c r="A6" s="39" t="s">
        <v>1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0">
        <v>8</v>
      </c>
      <c r="J6" s="40">
        <v>9</v>
      </c>
      <c r="K6" s="40">
        <v>10</v>
      </c>
      <c r="L6" s="40">
        <v>11</v>
      </c>
      <c r="M6" s="40">
        <v>12</v>
      </c>
      <c r="N6" s="40">
        <v>13</v>
      </c>
      <c r="O6" s="40">
        <v>14</v>
      </c>
      <c r="P6" s="40">
        <v>15</v>
      </c>
      <c r="Q6" s="40">
        <v>16</v>
      </c>
      <c r="R6" s="40">
        <v>17</v>
      </c>
      <c r="S6" s="40">
        <v>18</v>
      </c>
      <c r="T6" s="40">
        <v>19</v>
      </c>
      <c r="U6" s="40">
        <v>20</v>
      </c>
      <c r="V6" s="40">
        <v>21</v>
      </c>
    </row>
    <row r="7" spans="1:30" s="71" customFormat="1" ht="30" customHeight="1">
      <c r="A7" s="42" t="s">
        <v>53</v>
      </c>
      <c r="B7" s="43">
        <f>SUM(B8:B33)</f>
        <v>56919</v>
      </c>
      <c r="C7" s="44">
        <f>100-D7</f>
        <v>49.554630264059455</v>
      </c>
      <c r="D7" s="44">
        <v>50.445369735940545</v>
      </c>
      <c r="E7" s="45">
        <f>SUM(E8:E33)</f>
        <v>46279</v>
      </c>
      <c r="F7" s="44">
        <f>100-G7</f>
        <v>56.60666825125867</v>
      </c>
      <c r="G7" s="44">
        <v>43.39333174874133</v>
      </c>
      <c r="H7" s="45">
        <f>SUM(H8:H33)</f>
        <v>7381</v>
      </c>
      <c r="I7" s="44">
        <f>100-J7</f>
        <v>64.06990922639208</v>
      </c>
      <c r="J7" s="44">
        <v>35.930090773607915</v>
      </c>
      <c r="K7" s="45">
        <f>SUM(K8:K33)</f>
        <v>14840</v>
      </c>
      <c r="L7" s="46">
        <f>100-M7</f>
        <v>51.27358490566038</v>
      </c>
      <c r="M7" s="46">
        <v>48.72641509433962</v>
      </c>
      <c r="N7" s="45">
        <f>SUM(N8:N33)</f>
        <v>55482</v>
      </c>
      <c r="O7" s="46">
        <f>100-P7</f>
        <v>49.76749215961933</v>
      </c>
      <c r="P7" s="44">
        <v>50.23250784038067</v>
      </c>
      <c r="Q7" s="45">
        <f>SUM(Q8:Q33)</f>
        <v>15716</v>
      </c>
      <c r="R7" s="44">
        <f>100-S7</f>
        <v>45.736828709595315</v>
      </c>
      <c r="S7" s="44">
        <v>54.263171290404685</v>
      </c>
      <c r="T7" s="45">
        <f>SUM(T8:T33)</f>
        <v>12695</v>
      </c>
      <c r="U7" s="44">
        <f>100-V7</f>
        <v>46.648286727057894</v>
      </c>
      <c r="V7" s="44">
        <v>53.351713272942106</v>
      </c>
      <c r="X7" s="70"/>
      <c r="AD7" s="70"/>
    </row>
    <row r="8" spans="1:30" s="53" customFormat="1" ht="18.75" customHeight="1">
      <c r="A8" s="47" t="s">
        <v>25</v>
      </c>
      <c r="B8" s="48">
        <v>1817</v>
      </c>
      <c r="C8" s="44">
        <f aca="true" t="shared" si="0" ref="C8:C33">100-D8</f>
        <v>52.44909190974133</v>
      </c>
      <c r="D8" s="44">
        <v>47.55090809025867</v>
      </c>
      <c r="E8" s="49">
        <v>830</v>
      </c>
      <c r="F8" s="44">
        <f aca="true" t="shared" si="1" ref="F8:F33">100-G8</f>
        <v>65.5421686746988</v>
      </c>
      <c r="G8" s="44">
        <v>34.4578313253012</v>
      </c>
      <c r="H8" s="49">
        <v>237</v>
      </c>
      <c r="I8" s="50">
        <f aca="true" t="shared" si="2" ref="I8:I33">100-J8</f>
        <v>73.41772151898735</v>
      </c>
      <c r="J8" s="50">
        <v>26.582278481012654</v>
      </c>
      <c r="K8" s="49">
        <v>526</v>
      </c>
      <c r="L8" s="51">
        <f aca="true" t="shared" si="3" ref="L8:L33">100-M8</f>
        <v>64.44866920152091</v>
      </c>
      <c r="M8" s="46">
        <v>35.551330798479086</v>
      </c>
      <c r="N8" s="52">
        <v>1763</v>
      </c>
      <c r="O8" s="46">
        <f aca="true" t="shared" si="4" ref="O8:O33">100-P8</f>
        <v>52.41066364152014</v>
      </c>
      <c r="P8" s="44">
        <v>47.58933635847986</v>
      </c>
      <c r="Q8" s="52">
        <v>534</v>
      </c>
      <c r="R8" s="50">
        <f aca="true" t="shared" si="5" ref="R8:R33">100-S8</f>
        <v>45.69288389513109</v>
      </c>
      <c r="S8" s="50">
        <v>54.30711610486891</v>
      </c>
      <c r="T8" s="49">
        <v>374</v>
      </c>
      <c r="U8" s="50">
        <f aca="true" t="shared" si="6" ref="U8:U33">100-V8</f>
        <v>44.11764705882353</v>
      </c>
      <c r="V8" s="50">
        <v>55.88235294117647</v>
      </c>
      <c r="X8" s="70"/>
      <c r="AB8" s="71"/>
      <c r="AC8" s="71"/>
      <c r="AD8" s="70"/>
    </row>
    <row r="9" spans="1:30" s="53" customFormat="1" ht="18.75" customHeight="1">
      <c r="A9" s="54" t="s">
        <v>26</v>
      </c>
      <c r="B9" s="48">
        <v>2839</v>
      </c>
      <c r="C9" s="44">
        <f t="shared" si="0"/>
        <v>42.37407537865445</v>
      </c>
      <c r="D9" s="44">
        <v>57.62592462134555</v>
      </c>
      <c r="E9" s="49">
        <v>1706</v>
      </c>
      <c r="F9" s="44">
        <f t="shared" si="1"/>
        <v>54.74794841735053</v>
      </c>
      <c r="G9" s="44">
        <v>45.25205158264947</v>
      </c>
      <c r="H9" s="49">
        <v>387</v>
      </c>
      <c r="I9" s="50">
        <f t="shared" si="2"/>
        <v>44.18604651162791</v>
      </c>
      <c r="J9" s="50">
        <v>55.81395348837209</v>
      </c>
      <c r="K9" s="49">
        <v>882</v>
      </c>
      <c r="L9" s="51">
        <f t="shared" si="3"/>
        <v>41.83673469387755</v>
      </c>
      <c r="M9" s="46">
        <v>58.16326530612245</v>
      </c>
      <c r="N9" s="52">
        <v>2783</v>
      </c>
      <c r="O9" s="46">
        <f t="shared" si="4"/>
        <v>42.50808480057492</v>
      </c>
      <c r="P9" s="44">
        <v>57.49191519942508</v>
      </c>
      <c r="Q9" s="52">
        <v>798</v>
      </c>
      <c r="R9" s="50">
        <f t="shared" si="5"/>
        <v>33.33333333333334</v>
      </c>
      <c r="S9" s="50">
        <v>66.66666666666666</v>
      </c>
      <c r="T9" s="49">
        <v>596</v>
      </c>
      <c r="U9" s="50">
        <f t="shared" si="6"/>
        <v>36.241610738255034</v>
      </c>
      <c r="V9" s="50">
        <v>63.758389261744966</v>
      </c>
      <c r="X9" s="70"/>
      <c r="AB9" s="71"/>
      <c r="AC9" s="71"/>
      <c r="AD9" s="70"/>
    </row>
    <row r="10" spans="1:30" s="53" customFormat="1" ht="18.75" customHeight="1">
      <c r="A10" s="54" t="s">
        <v>27</v>
      </c>
      <c r="B10" s="48">
        <v>3096</v>
      </c>
      <c r="C10" s="44">
        <f t="shared" si="0"/>
        <v>56.75064599483204</v>
      </c>
      <c r="D10" s="44">
        <v>43.24935400516796</v>
      </c>
      <c r="E10" s="49">
        <v>2060</v>
      </c>
      <c r="F10" s="44">
        <f t="shared" si="1"/>
        <v>65.87378640776699</v>
      </c>
      <c r="G10" s="44">
        <v>34.126213592233015</v>
      </c>
      <c r="H10" s="49">
        <v>491</v>
      </c>
      <c r="I10" s="50">
        <f t="shared" si="2"/>
        <v>77.18940936863544</v>
      </c>
      <c r="J10" s="50">
        <v>22.810590631364562</v>
      </c>
      <c r="K10" s="49">
        <v>852</v>
      </c>
      <c r="L10" s="51">
        <f t="shared" si="3"/>
        <v>49.29577464788733</v>
      </c>
      <c r="M10" s="46">
        <v>50.70422535211267</v>
      </c>
      <c r="N10" s="52">
        <v>3002</v>
      </c>
      <c r="O10" s="46">
        <f t="shared" si="4"/>
        <v>57.49500333111259</v>
      </c>
      <c r="P10" s="44">
        <v>42.50499666888741</v>
      </c>
      <c r="Q10" s="52">
        <v>712</v>
      </c>
      <c r="R10" s="50">
        <f t="shared" si="5"/>
        <v>46.91011235955056</v>
      </c>
      <c r="S10" s="50">
        <v>53.08988764044944</v>
      </c>
      <c r="T10" s="49">
        <v>540</v>
      </c>
      <c r="U10" s="50">
        <f t="shared" si="6"/>
        <v>48.33333333333333</v>
      </c>
      <c r="V10" s="50">
        <v>51.66666666666667</v>
      </c>
      <c r="X10" s="70"/>
      <c r="AB10" s="71"/>
      <c r="AC10" s="71"/>
      <c r="AD10" s="70"/>
    </row>
    <row r="11" spans="1:30" s="53" customFormat="1" ht="18.75" customHeight="1">
      <c r="A11" s="54" t="s">
        <v>28</v>
      </c>
      <c r="B11" s="48">
        <v>843</v>
      </c>
      <c r="C11" s="44">
        <f t="shared" si="0"/>
        <v>42.94187425860023</v>
      </c>
      <c r="D11" s="44">
        <v>57.05812574139977</v>
      </c>
      <c r="E11" s="49">
        <v>799</v>
      </c>
      <c r="F11" s="44">
        <f t="shared" si="1"/>
        <v>58.19774718397998</v>
      </c>
      <c r="G11" s="44">
        <v>41.80225281602002</v>
      </c>
      <c r="H11" s="49">
        <v>170</v>
      </c>
      <c r="I11" s="50">
        <f t="shared" si="2"/>
        <v>51.1764705882353</v>
      </c>
      <c r="J11" s="50">
        <v>48.8235294117647</v>
      </c>
      <c r="K11" s="49">
        <v>218</v>
      </c>
      <c r="L11" s="51">
        <f t="shared" si="3"/>
        <v>50.45871559633027</v>
      </c>
      <c r="M11" s="46">
        <v>49.54128440366973</v>
      </c>
      <c r="N11" s="52">
        <v>832</v>
      </c>
      <c r="O11" s="46">
        <f t="shared" si="4"/>
        <v>43.14903846153846</v>
      </c>
      <c r="P11" s="44">
        <v>56.85096153846154</v>
      </c>
      <c r="Q11" s="52">
        <v>236</v>
      </c>
      <c r="R11" s="50">
        <f t="shared" si="5"/>
        <v>42.3728813559322</v>
      </c>
      <c r="S11" s="50">
        <v>57.6271186440678</v>
      </c>
      <c r="T11" s="49">
        <v>197</v>
      </c>
      <c r="U11" s="50">
        <f t="shared" si="6"/>
        <v>43.147208121827404</v>
      </c>
      <c r="V11" s="50">
        <v>56.852791878172596</v>
      </c>
      <c r="X11" s="70"/>
      <c r="AB11" s="71"/>
      <c r="AC11" s="71"/>
      <c r="AD11" s="70"/>
    </row>
    <row r="12" spans="1:30" s="53" customFormat="1" ht="18.75" customHeight="1">
      <c r="A12" s="55" t="s">
        <v>29</v>
      </c>
      <c r="B12" s="48">
        <v>1240</v>
      </c>
      <c r="C12" s="44">
        <f t="shared" si="0"/>
        <v>53.064516129032256</v>
      </c>
      <c r="D12" s="44">
        <v>46.935483870967744</v>
      </c>
      <c r="E12" s="49">
        <v>896</v>
      </c>
      <c r="F12" s="44">
        <f t="shared" si="1"/>
        <v>58.035714285714285</v>
      </c>
      <c r="G12" s="44">
        <v>41.964285714285715</v>
      </c>
      <c r="H12" s="49">
        <v>237</v>
      </c>
      <c r="I12" s="50">
        <f t="shared" si="2"/>
        <v>78.48101265822785</v>
      </c>
      <c r="J12" s="50">
        <v>21.518987341772153</v>
      </c>
      <c r="K12" s="49">
        <v>352</v>
      </c>
      <c r="L12" s="51">
        <f t="shared" si="3"/>
        <v>43.18181818181818</v>
      </c>
      <c r="M12" s="46">
        <v>56.81818181818182</v>
      </c>
      <c r="N12" s="52">
        <v>1237</v>
      </c>
      <c r="O12" s="46">
        <f t="shared" si="4"/>
        <v>53.11236863379143</v>
      </c>
      <c r="P12" s="44">
        <v>46.88763136620857</v>
      </c>
      <c r="Q12" s="52">
        <v>374</v>
      </c>
      <c r="R12" s="50">
        <f t="shared" si="5"/>
        <v>50.80213903743315</v>
      </c>
      <c r="S12" s="50">
        <v>49.19786096256685</v>
      </c>
      <c r="T12" s="49">
        <v>315</v>
      </c>
      <c r="U12" s="50">
        <f t="shared" si="6"/>
        <v>52.06349206349206</v>
      </c>
      <c r="V12" s="50">
        <v>47.93650793650794</v>
      </c>
      <c r="X12" s="70"/>
      <c r="AB12" s="71"/>
      <c r="AC12" s="71"/>
      <c r="AD12" s="70"/>
    </row>
    <row r="13" spans="1:30" s="53" customFormat="1" ht="18.75" customHeight="1">
      <c r="A13" s="54" t="s">
        <v>30</v>
      </c>
      <c r="B13" s="48">
        <v>1923</v>
      </c>
      <c r="C13" s="44">
        <f t="shared" si="0"/>
        <v>53.40613624544982</v>
      </c>
      <c r="D13" s="44">
        <v>46.59386375455018</v>
      </c>
      <c r="E13" s="49">
        <v>1335</v>
      </c>
      <c r="F13" s="44">
        <f t="shared" si="1"/>
        <v>55.20599250936329</v>
      </c>
      <c r="G13" s="44">
        <v>44.79400749063671</v>
      </c>
      <c r="H13" s="49">
        <v>201</v>
      </c>
      <c r="I13" s="50">
        <f t="shared" si="2"/>
        <v>81.09452736318408</v>
      </c>
      <c r="J13" s="50">
        <v>18.90547263681592</v>
      </c>
      <c r="K13" s="49">
        <v>555</v>
      </c>
      <c r="L13" s="51">
        <f t="shared" si="3"/>
        <v>61.98198198198198</v>
      </c>
      <c r="M13" s="46">
        <v>38.01801801801802</v>
      </c>
      <c r="N13" s="52">
        <v>1886</v>
      </c>
      <c r="O13" s="46">
        <f t="shared" si="4"/>
        <v>53.552492046659594</v>
      </c>
      <c r="P13" s="44">
        <v>46.447507953340406</v>
      </c>
      <c r="Q13" s="52">
        <v>616</v>
      </c>
      <c r="R13" s="50">
        <f t="shared" si="5"/>
        <v>46.91558441558441</v>
      </c>
      <c r="S13" s="50">
        <v>53.08441558441559</v>
      </c>
      <c r="T13" s="49">
        <v>520</v>
      </c>
      <c r="U13" s="50">
        <f t="shared" si="6"/>
        <v>47.30769230769231</v>
      </c>
      <c r="V13" s="50">
        <v>52.69230769230769</v>
      </c>
      <c r="X13" s="70"/>
      <c r="AB13" s="71"/>
      <c r="AC13" s="71"/>
      <c r="AD13" s="70"/>
    </row>
    <row r="14" spans="1:30" s="53" customFormat="1" ht="18.75" customHeight="1">
      <c r="A14" s="54" t="s">
        <v>31</v>
      </c>
      <c r="B14" s="48">
        <v>2005</v>
      </c>
      <c r="C14" s="44">
        <f t="shared" si="0"/>
        <v>50.22443890274314</v>
      </c>
      <c r="D14" s="44">
        <v>49.77556109725686</v>
      </c>
      <c r="E14" s="49">
        <v>2054</v>
      </c>
      <c r="F14" s="44">
        <f t="shared" si="1"/>
        <v>58.56864654333009</v>
      </c>
      <c r="G14" s="44">
        <v>41.43135345666991</v>
      </c>
      <c r="H14" s="49">
        <v>289</v>
      </c>
      <c r="I14" s="50">
        <f t="shared" si="2"/>
        <v>70.24221453287197</v>
      </c>
      <c r="J14" s="50">
        <v>29.757785467128027</v>
      </c>
      <c r="K14" s="49">
        <v>895</v>
      </c>
      <c r="L14" s="51">
        <f t="shared" si="3"/>
        <v>60.78212290502793</v>
      </c>
      <c r="M14" s="46">
        <v>39.21787709497207</v>
      </c>
      <c r="N14" s="52">
        <v>1972</v>
      </c>
      <c r="O14" s="46">
        <f t="shared" si="4"/>
        <v>50.25354969574036</v>
      </c>
      <c r="P14" s="44">
        <v>49.74645030425964</v>
      </c>
      <c r="Q14" s="52">
        <v>446</v>
      </c>
      <c r="R14" s="50">
        <f t="shared" si="5"/>
        <v>34.08071748878923</v>
      </c>
      <c r="S14" s="50">
        <v>65.91928251121077</v>
      </c>
      <c r="T14" s="49">
        <v>362</v>
      </c>
      <c r="U14" s="50">
        <f t="shared" si="6"/>
        <v>34.254143646408835</v>
      </c>
      <c r="V14" s="50">
        <v>65.74585635359117</v>
      </c>
      <c r="X14" s="70"/>
      <c r="AB14" s="71"/>
      <c r="AC14" s="71"/>
      <c r="AD14" s="70"/>
    </row>
    <row r="15" spans="1:30" s="53" customFormat="1" ht="18.75" customHeight="1">
      <c r="A15" s="54" t="s">
        <v>32</v>
      </c>
      <c r="B15" s="48">
        <v>2218</v>
      </c>
      <c r="C15" s="44">
        <f t="shared" si="0"/>
        <v>59.73850315599639</v>
      </c>
      <c r="D15" s="44">
        <v>40.26149684400361</v>
      </c>
      <c r="E15" s="49">
        <v>1556</v>
      </c>
      <c r="F15" s="44">
        <f t="shared" si="1"/>
        <v>61.246786632390744</v>
      </c>
      <c r="G15" s="44">
        <v>38.753213367609256</v>
      </c>
      <c r="H15" s="49">
        <v>398</v>
      </c>
      <c r="I15" s="50">
        <f t="shared" si="2"/>
        <v>80.40201005025125</v>
      </c>
      <c r="J15" s="50">
        <v>19.597989949748744</v>
      </c>
      <c r="K15" s="49">
        <v>839</v>
      </c>
      <c r="L15" s="51">
        <f t="shared" si="3"/>
        <v>56.7342073897497</v>
      </c>
      <c r="M15" s="46">
        <v>43.2657926102503</v>
      </c>
      <c r="N15" s="52">
        <v>2202</v>
      </c>
      <c r="O15" s="46">
        <f t="shared" si="4"/>
        <v>59.763851044504996</v>
      </c>
      <c r="P15" s="44">
        <v>40.236148955495004</v>
      </c>
      <c r="Q15" s="52">
        <v>578</v>
      </c>
      <c r="R15" s="50">
        <f t="shared" si="5"/>
        <v>60.55363321799308</v>
      </c>
      <c r="S15" s="50">
        <v>39.44636678200692</v>
      </c>
      <c r="T15" s="49">
        <v>465</v>
      </c>
      <c r="U15" s="50">
        <f t="shared" si="6"/>
        <v>60.215053763440864</v>
      </c>
      <c r="V15" s="50">
        <v>39.784946236559136</v>
      </c>
      <c r="X15" s="70"/>
      <c r="AB15" s="71"/>
      <c r="AC15" s="71"/>
      <c r="AD15" s="70"/>
    </row>
    <row r="16" spans="1:30" s="53" customFormat="1" ht="18.75" customHeight="1">
      <c r="A16" s="54" t="s">
        <v>33</v>
      </c>
      <c r="B16" s="48">
        <v>1204</v>
      </c>
      <c r="C16" s="44">
        <f t="shared" si="0"/>
        <v>48.17275747508306</v>
      </c>
      <c r="D16" s="44">
        <v>51.82724252491694</v>
      </c>
      <c r="E16" s="49">
        <v>759</v>
      </c>
      <c r="F16" s="44">
        <f t="shared" si="1"/>
        <v>54.6772068511199</v>
      </c>
      <c r="G16" s="44">
        <v>45.3227931488801</v>
      </c>
      <c r="H16" s="49">
        <v>186</v>
      </c>
      <c r="I16" s="50">
        <f t="shared" si="2"/>
        <v>70.43010752688173</v>
      </c>
      <c r="J16" s="50">
        <v>29.56989247311828</v>
      </c>
      <c r="K16" s="49">
        <v>468</v>
      </c>
      <c r="L16" s="51">
        <f t="shared" si="3"/>
        <v>59.61538461538461</v>
      </c>
      <c r="M16" s="46">
        <v>40.38461538461539</v>
      </c>
      <c r="N16" s="52">
        <v>1190</v>
      </c>
      <c r="O16" s="46">
        <f t="shared" si="4"/>
        <v>48.4873949579832</v>
      </c>
      <c r="P16" s="44">
        <v>51.5126050420168</v>
      </c>
      <c r="Q16" s="52">
        <v>314</v>
      </c>
      <c r="R16" s="50">
        <f t="shared" si="5"/>
        <v>46.496815286624205</v>
      </c>
      <c r="S16" s="50">
        <v>53.503184713375795</v>
      </c>
      <c r="T16" s="49">
        <v>220</v>
      </c>
      <c r="U16" s="50">
        <f t="shared" si="6"/>
        <v>46.36363636363636</v>
      </c>
      <c r="V16" s="50">
        <v>53.63636363636364</v>
      </c>
      <c r="X16" s="70"/>
      <c r="AB16" s="71"/>
      <c r="AC16" s="71"/>
      <c r="AD16" s="70"/>
    </row>
    <row r="17" spans="1:30" s="53" customFormat="1" ht="18.75" customHeight="1">
      <c r="A17" s="54" t="s">
        <v>34</v>
      </c>
      <c r="B17" s="48">
        <v>906</v>
      </c>
      <c r="C17" s="44">
        <f t="shared" si="0"/>
        <v>37.41721854304636</v>
      </c>
      <c r="D17" s="44">
        <v>62.58278145695364</v>
      </c>
      <c r="E17" s="49">
        <v>725</v>
      </c>
      <c r="F17" s="44">
        <f t="shared" si="1"/>
        <v>42.068965517241374</v>
      </c>
      <c r="G17" s="44">
        <v>57.931034482758626</v>
      </c>
      <c r="H17" s="49">
        <v>146</v>
      </c>
      <c r="I17" s="50">
        <f t="shared" si="2"/>
        <v>45.205479452054796</v>
      </c>
      <c r="J17" s="50">
        <v>54.794520547945204</v>
      </c>
      <c r="K17" s="49">
        <v>441</v>
      </c>
      <c r="L17" s="51">
        <f t="shared" si="3"/>
        <v>47.61904761904761</v>
      </c>
      <c r="M17" s="46">
        <v>52.38095238095239</v>
      </c>
      <c r="N17" s="52">
        <v>903</v>
      </c>
      <c r="O17" s="46">
        <f t="shared" si="4"/>
        <v>37.54152823920266</v>
      </c>
      <c r="P17" s="44">
        <v>62.45847176079734</v>
      </c>
      <c r="Q17" s="52">
        <v>299</v>
      </c>
      <c r="R17" s="50">
        <f t="shared" si="5"/>
        <v>37.12374581939799</v>
      </c>
      <c r="S17" s="50">
        <v>62.87625418060201</v>
      </c>
      <c r="T17" s="49">
        <v>245</v>
      </c>
      <c r="U17" s="50">
        <f t="shared" si="6"/>
        <v>40.816326530612244</v>
      </c>
      <c r="V17" s="50">
        <v>59.183673469387756</v>
      </c>
      <c r="X17" s="70"/>
      <c r="AB17" s="71"/>
      <c r="AC17" s="71"/>
      <c r="AD17" s="70"/>
    </row>
    <row r="18" spans="1:30" s="53" customFormat="1" ht="18.75" customHeight="1">
      <c r="A18" s="54" t="s">
        <v>35</v>
      </c>
      <c r="B18" s="48">
        <v>1955</v>
      </c>
      <c r="C18" s="44">
        <f t="shared" si="0"/>
        <v>47.723785166240404</v>
      </c>
      <c r="D18" s="44">
        <v>52.276214833759596</v>
      </c>
      <c r="E18" s="49">
        <v>1270</v>
      </c>
      <c r="F18" s="44">
        <f t="shared" si="1"/>
        <v>58.503937007874015</v>
      </c>
      <c r="G18" s="44">
        <v>41.496062992125985</v>
      </c>
      <c r="H18" s="49">
        <v>105</v>
      </c>
      <c r="I18" s="50">
        <f t="shared" si="2"/>
        <v>78.0952380952381</v>
      </c>
      <c r="J18" s="50">
        <v>21.904761904761905</v>
      </c>
      <c r="K18" s="49">
        <v>584</v>
      </c>
      <c r="L18" s="51">
        <f t="shared" si="3"/>
        <v>46.4041095890411</v>
      </c>
      <c r="M18" s="46">
        <v>53.5958904109589</v>
      </c>
      <c r="N18" s="52">
        <v>1877</v>
      </c>
      <c r="O18" s="46">
        <f t="shared" si="4"/>
        <v>47.94885455514118</v>
      </c>
      <c r="P18" s="44">
        <v>52.05114544485882</v>
      </c>
      <c r="Q18" s="52">
        <v>478</v>
      </c>
      <c r="R18" s="50">
        <f t="shared" si="5"/>
        <v>43.51464435146444</v>
      </c>
      <c r="S18" s="50">
        <v>56.48535564853556</v>
      </c>
      <c r="T18" s="49">
        <v>382</v>
      </c>
      <c r="U18" s="50">
        <f t="shared" si="6"/>
        <v>45.026178010471206</v>
      </c>
      <c r="V18" s="50">
        <v>54.973821989528794</v>
      </c>
      <c r="X18" s="70"/>
      <c r="AB18" s="71"/>
      <c r="AC18" s="71"/>
      <c r="AD18" s="70"/>
    </row>
    <row r="19" spans="1:30" s="53" customFormat="1" ht="18.75" customHeight="1">
      <c r="A19" s="54" t="s">
        <v>36</v>
      </c>
      <c r="B19" s="48">
        <v>2054</v>
      </c>
      <c r="C19" s="44">
        <f t="shared" si="0"/>
        <v>60.32132424537488</v>
      </c>
      <c r="D19" s="44">
        <v>39.67867575462512</v>
      </c>
      <c r="E19" s="49">
        <v>1137</v>
      </c>
      <c r="F19" s="44">
        <f t="shared" si="1"/>
        <v>66.66666666666667</v>
      </c>
      <c r="G19" s="44">
        <v>33.33333333333333</v>
      </c>
      <c r="H19" s="49">
        <v>339</v>
      </c>
      <c r="I19" s="50">
        <f t="shared" si="2"/>
        <v>71.68141592920354</v>
      </c>
      <c r="J19" s="50">
        <v>28.31858407079646</v>
      </c>
      <c r="K19" s="49">
        <v>487</v>
      </c>
      <c r="L19" s="51">
        <f t="shared" si="3"/>
        <v>60.369609856262834</v>
      </c>
      <c r="M19" s="46">
        <v>39.630390143737166</v>
      </c>
      <c r="N19" s="52">
        <v>2045</v>
      </c>
      <c r="O19" s="46">
        <f t="shared" si="4"/>
        <v>60.24449877750611</v>
      </c>
      <c r="P19" s="44">
        <v>39.75550122249389</v>
      </c>
      <c r="Q19" s="52">
        <v>641</v>
      </c>
      <c r="R19" s="50">
        <f t="shared" si="5"/>
        <v>58.65834633385336</v>
      </c>
      <c r="S19" s="50">
        <v>41.34165366614664</v>
      </c>
      <c r="T19" s="49">
        <v>533</v>
      </c>
      <c r="U19" s="50">
        <f t="shared" si="6"/>
        <v>57.035647279549714</v>
      </c>
      <c r="V19" s="50">
        <v>42.964352720450286</v>
      </c>
      <c r="X19" s="70"/>
      <c r="AB19" s="71"/>
      <c r="AC19" s="71"/>
      <c r="AD19" s="70"/>
    </row>
    <row r="20" spans="1:30" s="53" customFormat="1" ht="18.75" customHeight="1">
      <c r="A20" s="56" t="s">
        <v>37</v>
      </c>
      <c r="B20" s="48">
        <v>3031</v>
      </c>
      <c r="C20" s="44">
        <f t="shared" si="0"/>
        <v>62.65258990432201</v>
      </c>
      <c r="D20" s="44">
        <v>37.34741009567799</v>
      </c>
      <c r="E20" s="49">
        <v>2132</v>
      </c>
      <c r="F20" s="44">
        <f t="shared" si="1"/>
        <v>62.4765478424015</v>
      </c>
      <c r="G20" s="44">
        <v>37.5234521575985</v>
      </c>
      <c r="H20" s="49">
        <v>479</v>
      </c>
      <c r="I20" s="50">
        <f t="shared" si="2"/>
        <v>83.08977035490605</v>
      </c>
      <c r="J20" s="50">
        <v>16.910229645093946</v>
      </c>
      <c r="K20" s="49">
        <v>760</v>
      </c>
      <c r="L20" s="51">
        <f t="shared" si="3"/>
        <v>74.60526315789474</v>
      </c>
      <c r="M20" s="46">
        <v>25.394736842105264</v>
      </c>
      <c r="N20" s="52">
        <v>2993</v>
      </c>
      <c r="O20" s="46">
        <f t="shared" si="4"/>
        <v>62.712996992983626</v>
      </c>
      <c r="P20" s="44">
        <v>37.287003007016374</v>
      </c>
      <c r="Q20" s="52">
        <v>964</v>
      </c>
      <c r="R20" s="50">
        <f t="shared" si="5"/>
        <v>61.410788381742734</v>
      </c>
      <c r="S20" s="50">
        <v>38.589211618257266</v>
      </c>
      <c r="T20" s="49">
        <v>818</v>
      </c>
      <c r="U20" s="50">
        <f t="shared" si="6"/>
        <v>59.168704156479215</v>
      </c>
      <c r="V20" s="50">
        <v>40.831295843520785</v>
      </c>
      <c r="X20" s="70"/>
      <c r="AB20" s="71"/>
      <c r="AC20" s="71"/>
      <c r="AD20" s="70"/>
    </row>
    <row r="21" spans="1:30" s="53" customFormat="1" ht="18.75" customHeight="1">
      <c r="A21" s="54" t="s">
        <v>38</v>
      </c>
      <c r="B21" s="48">
        <v>1997</v>
      </c>
      <c r="C21" s="44">
        <f t="shared" si="0"/>
        <v>55.83375062593891</v>
      </c>
      <c r="D21" s="44">
        <v>44.16624937406109</v>
      </c>
      <c r="E21" s="49">
        <v>778</v>
      </c>
      <c r="F21" s="44">
        <f t="shared" si="1"/>
        <v>66.70951156812339</v>
      </c>
      <c r="G21" s="44">
        <v>33.29048843187661</v>
      </c>
      <c r="H21" s="49">
        <v>144</v>
      </c>
      <c r="I21" s="50">
        <f t="shared" si="2"/>
        <v>75.69444444444444</v>
      </c>
      <c r="J21" s="50">
        <v>24.305555555555554</v>
      </c>
      <c r="K21" s="49">
        <v>557</v>
      </c>
      <c r="L21" s="51">
        <f t="shared" si="3"/>
        <v>45.960502692998205</v>
      </c>
      <c r="M21" s="46">
        <v>54.039497307001795</v>
      </c>
      <c r="N21" s="52">
        <v>1928</v>
      </c>
      <c r="O21" s="46">
        <f t="shared" si="4"/>
        <v>56.27593360995851</v>
      </c>
      <c r="P21" s="44">
        <v>43.72406639004149</v>
      </c>
      <c r="Q21" s="52">
        <v>813</v>
      </c>
      <c r="R21" s="50">
        <f t="shared" si="5"/>
        <v>50.55350553505535</v>
      </c>
      <c r="S21" s="50">
        <v>49.44649446494465</v>
      </c>
      <c r="T21" s="49">
        <v>613</v>
      </c>
      <c r="U21" s="50">
        <f t="shared" si="6"/>
        <v>52.85481239804242</v>
      </c>
      <c r="V21" s="50">
        <v>47.14518760195758</v>
      </c>
      <c r="X21" s="70"/>
      <c r="AB21" s="71"/>
      <c r="AC21" s="71"/>
      <c r="AD21" s="70"/>
    </row>
    <row r="22" spans="1:30" s="53" customFormat="1" ht="18.75" customHeight="1">
      <c r="A22" s="54" t="s">
        <v>39</v>
      </c>
      <c r="B22" s="48">
        <v>1371</v>
      </c>
      <c r="C22" s="44">
        <f t="shared" si="0"/>
        <v>50.47410649161196</v>
      </c>
      <c r="D22" s="44">
        <v>49.52589350838804</v>
      </c>
      <c r="E22" s="49">
        <v>1485</v>
      </c>
      <c r="F22" s="44">
        <f t="shared" si="1"/>
        <v>57.37373737373737</v>
      </c>
      <c r="G22" s="44">
        <v>42.62626262626263</v>
      </c>
      <c r="H22" s="49">
        <v>251</v>
      </c>
      <c r="I22" s="50">
        <f t="shared" si="2"/>
        <v>74.10358565737052</v>
      </c>
      <c r="J22" s="50">
        <v>25.89641434262948</v>
      </c>
      <c r="K22" s="49">
        <v>444</v>
      </c>
      <c r="L22" s="51">
        <f t="shared" si="3"/>
        <v>52.47747747747748</v>
      </c>
      <c r="M22" s="46">
        <v>47.52252252252252</v>
      </c>
      <c r="N22" s="52">
        <v>1331</v>
      </c>
      <c r="O22" s="46">
        <f t="shared" si="4"/>
        <v>50.187828700225396</v>
      </c>
      <c r="P22" s="44">
        <v>49.812171299774604</v>
      </c>
      <c r="Q22" s="52">
        <v>339</v>
      </c>
      <c r="R22" s="50">
        <f t="shared" si="5"/>
        <v>44.83775811209439</v>
      </c>
      <c r="S22" s="50">
        <v>55.16224188790561</v>
      </c>
      <c r="T22" s="49">
        <v>261</v>
      </c>
      <c r="U22" s="50">
        <f t="shared" si="6"/>
        <v>44.827586206896555</v>
      </c>
      <c r="V22" s="50">
        <v>55.172413793103445</v>
      </c>
      <c r="X22" s="70"/>
      <c r="AB22" s="71"/>
      <c r="AC22" s="71"/>
      <c r="AD22" s="70"/>
    </row>
    <row r="23" spans="1:30" s="53" customFormat="1" ht="18.75" customHeight="1">
      <c r="A23" s="56" t="s">
        <v>40</v>
      </c>
      <c r="B23" s="48">
        <v>1864</v>
      </c>
      <c r="C23" s="44">
        <f t="shared" si="0"/>
        <v>55.09656652360515</v>
      </c>
      <c r="D23" s="44">
        <v>44.90343347639485</v>
      </c>
      <c r="E23" s="49">
        <v>957</v>
      </c>
      <c r="F23" s="44">
        <f t="shared" si="1"/>
        <v>64.15882967607106</v>
      </c>
      <c r="G23" s="44">
        <v>35.84117032392894</v>
      </c>
      <c r="H23" s="49">
        <v>171</v>
      </c>
      <c r="I23" s="50">
        <f t="shared" si="2"/>
        <v>80.11695906432749</v>
      </c>
      <c r="J23" s="50">
        <v>19.883040935672515</v>
      </c>
      <c r="K23" s="49">
        <v>618</v>
      </c>
      <c r="L23" s="51">
        <f t="shared" si="3"/>
        <v>47.41100323624595</v>
      </c>
      <c r="M23" s="46">
        <v>52.58899676375405</v>
      </c>
      <c r="N23" s="52">
        <v>1847</v>
      </c>
      <c r="O23" s="46">
        <f t="shared" si="4"/>
        <v>54.953979426096375</v>
      </c>
      <c r="P23" s="44">
        <v>45.046020573903625</v>
      </c>
      <c r="Q23" s="52">
        <v>544</v>
      </c>
      <c r="R23" s="50">
        <f t="shared" si="5"/>
        <v>49.26470588235294</v>
      </c>
      <c r="S23" s="50">
        <v>50.73529411764706</v>
      </c>
      <c r="T23" s="49">
        <v>447</v>
      </c>
      <c r="U23" s="50">
        <f t="shared" si="6"/>
        <v>51.90156599552573</v>
      </c>
      <c r="V23" s="50">
        <v>48.09843400447427</v>
      </c>
      <c r="X23" s="70"/>
      <c r="AB23" s="71"/>
      <c r="AC23" s="71"/>
      <c r="AD23" s="70"/>
    </row>
    <row r="24" spans="1:30" s="53" customFormat="1" ht="18.75" customHeight="1">
      <c r="A24" s="54" t="s">
        <v>41</v>
      </c>
      <c r="B24" s="48">
        <v>2579</v>
      </c>
      <c r="C24" s="44">
        <f t="shared" si="0"/>
        <v>62.19464908879411</v>
      </c>
      <c r="D24" s="44">
        <v>37.80535091120589</v>
      </c>
      <c r="E24" s="49">
        <v>1121</v>
      </c>
      <c r="F24" s="44">
        <f t="shared" si="1"/>
        <v>74.13024085637824</v>
      </c>
      <c r="G24" s="44">
        <v>25.869759143621767</v>
      </c>
      <c r="H24" s="49">
        <v>355</v>
      </c>
      <c r="I24" s="50">
        <f t="shared" si="2"/>
        <v>73.2394366197183</v>
      </c>
      <c r="J24" s="50">
        <v>26.76056338028169</v>
      </c>
      <c r="K24" s="49">
        <v>1247</v>
      </c>
      <c r="L24" s="51">
        <f t="shared" si="3"/>
        <v>62.14915797914996</v>
      </c>
      <c r="M24" s="46">
        <v>37.85084202085004</v>
      </c>
      <c r="N24" s="52">
        <v>2555</v>
      </c>
      <c r="O24" s="46">
        <f t="shared" si="4"/>
        <v>62.19178082191781</v>
      </c>
      <c r="P24" s="44">
        <v>37.80821917808219</v>
      </c>
      <c r="Q24" s="52">
        <v>856</v>
      </c>
      <c r="R24" s="50">
        <f t="shared" si="5"/>
        <v>57.242990654205606</v>
      </c>
      <c r="S24" s="50">
        <v>42.757009345794394</v>
      </c>
      <c r="T24" s="49">
        <v>625</v>
      </c>
      <c r="U24" s="50">
        <f t="shared" si="6"/>
        <v>60.8</v>
      </c>
      <c r="V24" s="50">
        <v>39.2</v>
      </c>
      <c r="X24" s="70"/>
      <c r="AB24" s="71"/>
      <c r="AC24" s="71"/>
      <c r="AD24" s="70"/>
    </row>
    <row r="25" spans="1:30" s="53" customFormat="1" ht="18.75" customHeight="1">
      <c r="A25" s="54" t="s">
        <v>42</v>
      </c>
      <c r="B25" s="48">
        <v>1186</v>
      </c>
      <c r="C25" s="44">
        <f t="shared" si="0"/>
        <v>56.99831365935919</v>
      </c>
      <c r="D25" s="44">
        <v>43.00168634064081</v>
      </c>
      <c r="E25" s="49">
        <v>935</v>
      </c>
      <c r="F25" s="44">
        <f t="shared" si="1"/>
        <v>75.18716577540107</v>
      </c>
      <c r="G25" s="44">
        <v>24.81283422459893</v>
      </c>
      <c r="H25" s="49">
        <v>110</v>
      </c>
      <c r="I25" s="50">
        <f t="shared" si="2"/>
        <v>83.63636363636364</v>
      </c>
      <c r="J25" s="50">
        <v>16.363636363636363</v>
      </c>
      <c r="K25" s="49">
        <v>123</v>
      </c>
      <c r="L25" s="51">
        <f t="shared" si="3"/>
        <v>83.739837398374</v>
      </c>
      <c r="M25" s="46">
        <v>16.260162601626014</v>
      </c>
      <c r="N25" s="52">
        <v>1150</v>
      </c>
      <c r="O25" s="46">
        <f t="shared" si="4"/>
        <v>57.391304347826086</v>
      </c>
      <c r="P25" s="44">
        <v>42.608695652173914</v>
      </c>
      <c r="Q25" s="52">
        <v>311</v>
      </c>
      <c r="R25" s="50">
        <f t="shared" si="5"/>
        <v>44.051446945337624</v>
      </c>
      <c r="S25" s="50">
        <v>55.948553054662376</v>
      </c>
      <c r="T25" s="49">
        <v>249</v>
      </c>
      <c r="U25" s="50">
        <f t="shared" si="6"/>
        <v>42.971887550200805</v>
      </c>
      <c r="V25" s="50">
        <v>57.028112449799195</v>
      </c>
      <c r="X25" s="70"/>
      <c r="AB25" s="71"/>
      <c r="AC25" s="71"/>
      <c r="AD25" s="70"/>
    </row>
    <row r="26" spans="1:30" s="53" customFormat="1" ht="18.75" customHeight="1">
      <c r="A26" s="54" t="s">
        <v>43</v>
      </c>
      <c r="B26" s="48">
        <v>741</v>
      </c>
      <c r="C26" s="44">
        <f t="shared" si="0"/>
        <v>59.10931174089069</v>
      </c>
      <c r="D26" s="44">
        <v>40.89068825910931</v>
      </c>
      <c r="E26" s="49">
        <v>497</v>
      </c>
      <c r="F26" s="44">
        <f t="shared" si="1"/>
        <v>57.54527162977867</v>
      </c>
      <c r="G26" s="44">
        <v>42.45472837022133</v>
      </c>
      <c r="H26" s="49">
        <v>207</v>
      </c>
      <c r="I26" s="50">
        <f t="shared" si="2"/>
        <v>64.73429951690821</v>
      </c>
      <c r="J26" s="50">
        <v>35.26570048309179</v>
      </c>
      <c r="K26" s="49">
        <v>451</v>
      </c>
      <c r="L26" s="51">
        <f t="shared" si="3"/>
        <v>66.07538802660754</v>
      </c>
      <c r="M26" s="46">
        <v>33.92461197339246</v>
      </c>
      <c r="N26" s="52">
        <v>737</v>
      </c>
      <c r="O26" s="46">
        <f t="shared" si="4"/>
        <v>59.15875169606513</v>
      </c>
      <c r="P26" s="44">
        <v>40.84124830393487</v>
      </c>
      <c r="Q26" s="52">
        <v>225</v>
      </c>
      <c r="R26" s="50">
        <f t="shared" si="5"/>
        <v>60.44444444444444</v>
      </c>
      <c r="S26" s="50">
        <v>39.55555555555556</v>
      </c>
      <c r="T26" s="49">
        <v>204</v>
      </c>
      <c r="U26" s="50">
        <f t="shared" si="6"/>
        <v>59.80392156862745</v>
      </c>
      <c r="V26" s="50">
        <v>40.19607843137255</v>
      </c>
      <c r="X26" s="70"/>
      <c r="AB26" s="71"/>
      <c r="AC26" s="71"/>
      <c r="AD26" s="70"/>
    </row>
    <row r="27" spans="1:30" s="53" customFormat="1" ht="18.75" customHeight="1">
      <c r="A27" s="54" t="s">
        <v>44</v>
      </c>
      <c r="B27" s="48">
        <v>1359</v>
      </c>
      <c r="C27" s="44">
        <f t="shared" si="0"/>
        <v>52.980132450331126</v>
      </c>
      <c r="D27" s="44">
        <v>47.019867549668874</v>
      </c>
      <c r="E27" s="49">
        <v>637</v>
      </c>
      <c r="F27" s="44">
        <f t="shared" si="1"/>
        <v>60.12558869701727</v>
      </c>
      <c r="G27" s="44">
        <v>39.87441130298273</v>
      </c>
      <c r="H27" s="49">
        <v>202</v>
      </c>
      <c r="I27" s="50">
        <f t="shared" si="2"/>
        <v>59.4059405940594</v>
      </c>
      <c r="J27" s="50">
        <v>40.5940594059406</v>
      </c>
      <c r="K27" s="49">
        <v>302</v>
      </c>
      <c r="L27" s="51">
        <f t="shared" si="3"/>
        <v>45.6953642384106</v>
      </c>
      <c r="M27" s="46">
        <v>54.3046357615894</v>
      </c>
      <c r="N27" s="52">
        <v>1312</v>
      </c>
      <c r="O27" s="46">
        <f t="shared" si="4"/>
        <v>53.27743902439025</v>
      </c>
      <c r="P27" s="44">
        <v>46.72256097560975</v>
      </c>
      <c r="Q27" s="52">
        <v>398</v>
      </c>
      <c r="R27" s="50">
        <f t="shared" si="5"/>
        <v>51.75879396984925</v>
      </c>
      <c r="S27" s="50">
        <v>48.24120603015075</v>
      </c>
      <c r="T27" s="49">
        <v>311</v>
      </c>
      <c r="U27" s="50">
        <f t="shared" si="6"/>
        <v>54.98392282958199</v>
      </c>
      <c r="V27" s="50">
        <v>45.01607717041801</v>
      </c>
      <c r="X27" s="70"/>
      <c r="AB27" s="71"/>
      <c r="AC27" s="71"/>
      <c r="AD27" s="70"/>
    </row>
    <row r="28" spans="1:30" s="53" customFormat="1" ht="18.75" customHeight="1">
      <c r="A28" s="54" t="s">
        <v>45</v>
      </c>
      <c r="B28" s="48">
        <v>1410</v>
      </c>
      <c r="C28" s="44">
        <f t="shared" si="0"/>
        <v>58.72340425531915</v>
      </c>
      <c r="D28" s="44">
        <v>41.27659574468085</v>
      </c>
      <c r="E28" s="49">
        <v>1274</v>
      </c>
      <c r="F28" s="44">
        <f t="shared" si="1"/>
        <v>59.49764521193093</v>
      </c>
      <c r="G28" s="44">
        <v>40.50235478806907</v>
      </c>
      <c r="H28" s="49">
        <v>309</v>
      </c>
      <c r="I28" s="50">
        <f t="shared" si="2"/>
        <v>71.84466019417476</v>
      </c>
      <c r="J28" s="50">
        <v>28.155339805825243</v>
      </c>
      <c r="K28" s="49">
        <v>306</v>
      </c>
      <c r="L28" s="51">
        <f t="shared" si="3"/>
        <v>45.42483660130719</v>
      </c>
      <c r="M28" s="46">
        <v>54.57516339869281</v>
      </c>
      <c r="N28" s="52">
        <v>1394</v>
      </c>
      <c r="O28" s="46">
        <f t="shared" si="4"/>
        <v>58.96700143472023</v>
      </c>
      <c r="P28" s="44">
        <v>41.03299856527977</v>
      </c>
      <c r="Q28" s="52">
        <v>335</v>
      </c>
      <c r="R28" s="50">
        <f t="shared" si="5"/>
        <v>54.02985074626866</v>
      </c>
      <c r="S28" s="50">
        <v>45.97014925373134</v>
      </c>
      <c r="T28" s="49">
        <v>259</v>
      </c>
      <c r="U28" s="50">
        <f t="shared" si="6"/>
        <v>54.826254826254825</v>
      </c>
      <c r="V28" s="50">
        <v>45.173745173745175</v>
      </c>
      <c r="X28" s="70"/>
      <c r="AB28" s="71"/>
      <c r="AC28" s="71"/>
      <c r="AD28" s="70"/>
    </row>
    <row r="29" spans="1:30" s="53" customFormat="1" ht="18.75" customHeight="1">
      <c r="A29" s="54" t="s">
        <v>46</v>
      </c>
      <c r="B29" s="48">
        <v>8575</v>
      </c>
      <c r="C29" s="44">
        <f t="shared" si="0"/>
        <v>41.43440233236152</v>
      </c>
      <c r="D29" s="44">
        <v>58.56559766763848</v>
      </c>
      <c r="E29" s="49">
        <v>7088</v>
      </c>
      <c r="F29" s="44">
        <f t="shared" si="1"/>
        <v>52.1726862302483</v>
      </c>
      <c r="G29" s="44">
        <v>47.8273137697517</v>
      </c>
      <c r="H29" s="49">
        <v>689</v>
      </c>
      <c r="I29" s="50">
        <f t="shared" si="2"/>
        <v>50.07256894049347</v>
      </c>
      <c r="J29" s="50">
        <v>49.92743105950653</v>
      </c>
      <c r="K29" s="49">
        <v>995</v>
      </c>
      <c r="L29" s="51">
        <f t="shared" si="3"/>
        <v>29.14572864321609</v>
      </c>
      <c r="M29" s="46">
        <v>70.85427135678391</v>
      </c>
      <c r="N29" s="52">
        <v>8039</v>
      </c>
      <c r="O29" s="46">
        <f t="shared" si="4"/>
        <v>41.609652941908195</v>
      </c>
      <c r="P29" s="44">
        <v>58.390347058091805</v>
      </c>
      <c r="Q29" s="52">
        <v>2161</v>
      </c>
      <c r="R29" s="50">
        <f t="shared" si="5"/>
        <v>37.89912077741786</v>
      </c>
      <c r="S29" s="50">
        <v>62.10087922258214</v>
      </c>
      <c r="T29" s="49">
        <v>1862</v>
      </c>
      <c r="U29" s="50">
        <f t="shared" si="6"/>
        <v>39.95703544575725</v>
      </c>
      <c r="V29" s="50">
        <v>60.04296455424275</v>
      </c>
      <c r="X29" s="70"/>
      <c r="AB29" s="71"/>
      <c r="AC29" s="71"/>
      <c r="AD29" s="70"/>
    </row>
    <row r="30" spans="1:30" s="53" customFormat="1" ht="18.75" customHeight="1">
      <c r="A30" s="54" t="s">
        <v>47</v>
      </c>
      <c r="B30" s="57">
        <v>5580</v>
      </c>
      <c r="C30" s="44">
        <f t="shared" si="0"/>
        <v>39.39068100358423</v>
      </c>
      <c r="D30" s="44">
        <v>60.60931899641577</v>
      </c>
      <c r="E30" s="49">
        <v>6459</v>
      </c>
      <c r="F30" s="44">
        <f t="shared" si="1"/>
        <v>52.65520978479641</v>
      </c>
      <c r="G30" s="44">
        <v>47.34479021520359</v>
      </c>
      <c r="H30" s="49">
        <v>530</v>
      </c>
      <c r="I30" s="50">
        <f t="shared" si="2"/>
        <v>33.773584905660385</v>
      </c>
      <c r="J30" s="50">
        <v>66.22641509433961</v>
      </c>
      <c r="K30" s="49">
        <v>723</v>
      </c>
      <c r="L30" s="51">
        <f t="shared" si="3"/>
        <v>26.970954356846477</v>
      </c>
      <c r="M30" s="46">
        <v>73.02904564315352</v>
      </c>
      <c r="N30" s="52">
        <v>5482</v>
      </c>
      <c r="O30" s="46">
        <f t="shared" si="4"/>
        <v>39.43816125501641</v>
      </c>
      <c r="P30" s="44">
        <v>60.56183874498359</v>
      </c>
      <c r="Q30" s="52">
        <v>1308</v>
      </c>
      <c r="R30" s="50">
        <f t="shared" si="5"/>
        <v>37.46177370030581</v>
      </c>
      <c r="S30" s="50">
        <v>62.53822629969419</v>
      </c>
      <c r="T30" s="49">
        <v>1095</v>
      </c>
      <c r="U30" s="50">
        <f t="shared" si="6"/>
        <v>38.90410958904109</v>
      </c>
      <c r="V30" s="50">
        <v>61.09589041095891</v>
      </c>
      <c r="X30" s="70"/>
      <c r="AB30" s="71"/>
      <c r="AC30" s="71"/>
      <c r="AD30" s="70"/>
    </row>
    <row r="31" spans="1:30" s="53" customFormat="1" ht="18.75" customHeight="1">
      <c r="A31" s="54" t="s">
        <v>48</v>
      </c>
      <c r="B31" s="58">
        <v>2822</v>
      </c>
      <c r="C31" s="44">
        <f t="shared" si="0"/>
        <v>37.45570517363572</v>
      </c>
      <c r="D31" s="44">
        <v>62.54429482636428</v>
      </c>
      <c r="E31" s="49">
        <v>3106</v>
      </c>
      <c r="F31" s="44">
        <f t="shared" si="1"/>
        <v>45.39600772698004</v>
      </c>
      <c r="G31" s="44">
        <v>54.60399227301996</v>
      </c>
      <c r="H31" s="49">
        <v>317</v>
      </c>
      <c r="I31" s="50">
        <f t="shared" si="2"/>
        <v>39.11671924290221</v>
      </c>
      <c r="J31" s="50">
        <v>60.88328075709779</v>
      </c>
      <c r="K31" s="49">
        <v>577</v>
      </c>
      <c r="L31" s="51">
        <f t="shared" si="3"/>
        <v>24.09012131715771</v>
      </c>
      <c r="M31" s="46">
        <v>75.90987868284229</v>
      </c>
      <c r="N31" s="52">
        <v>2782</v>
      </c>
      <c r="O31" s="46">
        <f t="shared" si="4"/>
        <v>37.63479511143063</v>
      </c>
      <c r="P31" s="44">
        <v>62.36520488856937</v>
      </c>
      <c r="Q31" s="52">
        <v>985</v>
      </c>
      <c r="R31" s="50">
        <f t="shared" si="5"/>
        <v>35.0253807106599</v>
      </c>
      <c r="S31" s="50">
        <v>64.9746192893401</v>
      </c>
      <c r="T31" s="49">
        <v>826</v>
      </c>
      <c r="U31" s="50">
        <f t="shared" si="6"/>
        <v>35.71428571428571</v>
      </c>
      <c r="V31" s="50">
        <v>64.28571428571429</v>
      </c>
      <c r="X31" s="70"/>
      <c r="AB31" s="71"/>
      <c r="AC31" s="71"/>
      <c r="AD31" s="70"/>
    </row>
    <row r="32" spans="1:30" s="53" customFormat="1" ht="18.75" customHeight="1">
      <c r="A32" s="54" t="s">
        <v>49</v>
      </c>
      <c r="B32" s="58">
        <v>1640</v>
      </c>
      <c r="C32" s="44">
        <f t="shared" si="0"/>
        <v>47.3780487804878</v>
      </c>
      <c r="D32" s="44">
        <v>52.6219512195122</v>
      </c>
      <c r="E32" s="49">
        <v>3450</v>
      </c>
      <c r="F32" s="44">
        <f t="shared" si="1"/>
        <v>51.94202898550724</v>
      </c>
      <c r="G32" s="44">
        <v>48.05797101449276</v>
      </c>
      <c r="H32" s="49">
        <v>285</v>
      </c>
      <c r="I32" s="50">
        <f t="shared" si="2"/>
        <v>70.87719298245614</v>
      </c>
      <c r="J32" s="50">
        <v>29.122807017543863</v>
      </c>
      <c r="K32" s="49">
        <v>568</v>
      </c>
      <c r="L32" s="51">
        <f t="shared" si="3"/>
        <v>62.32394366197183</v>
      </c>
      <c r="M32" s="46">
        <v>37.67605633802817</v>
      </c>
      <c r="N32" s="52">
        <v>1631</v>
      </c>
      <c r="O32" s="46">
        <f t="shared" si="4"/>
        <v>47.57817290006131</v>
      </c>
      <c r="P32" s="44">
        <v>52.42182709993869</v>
      </c>
      <c r="Q32" s="52">
        <v>305</v>
      </c>
      <c r="R32" s="50">
        <f t="shared" si="5"/>
        <v>44.59016393442623</v>
      </c>
      <c r="S32" s="50">
        <v>55.40983606557377</v>
      </c>
      <c r="T32" s="49">
        <v>255</v>
      </c>
      <c r="U32" s="50">
        <f t="shared" si="6"/>
        <v>42.74509803921569</v>
      </c>
      <c r="V32" s="50">
        <v>57.25490196078431</v>
      </c>
      <c r="X32" s="70"/>
      <c r="AB32" s="71"/>
      <c r="AC32" s="71"/>
      <c r="AD32" s="70"/>
    </row>
    <row r="33" spans="1:30" s="53" customFormat="1" ht="18.75" customHeight="1" thickBot="1">
      <c r="A33" s="59" t="s">
        <v>50</v>
      </c>
      <c r="B33" s="60">
        <v>664</v>
      </c>
      <c r="C33" s="44">
        <f t="shared" si="0"/>
        <v>35.993975903614455</v>
      </c>
      <c r="D33" s="61">
        <v>64.00602409638554</v>
      </c>
      <c r="E33" s="60">
        <v>1233</v>
      </c>
      <c r="F33" s="61">
        <f t="shared" si="1"/>
        <v>55.47445255474452</v>
      </c>
      <c r="G33" s="61">
        <v>44.52554744525548</v>
      </c>
      <c r="H33" s="60">
        <v>146</v>
      </c>
      <c r="I33" s="61">
        <f t="shared" si="2"/>
        <v>10.958904109589042</v>
      </c>
      <c r="J33" s="61">
        <v>89.04109589041096</v>
      </c>
      <c r="K33" s="60">
        <v>70</v>
      </c>
      <c r="L33" s="61">
        <f t="shared" si="3"/>
        <v>30</v>
      </c>
      <c r="M33" s="61">
        <v>70</v>
      </c>
      <c r="N33" s="60">
        <v>609</v>
      </c>
      <c r="O33" s="62">
        <f t="shared" si="4"/>
        <v>35.632183908045974</v>
      </c>
      <c r="P33" s="61">
        <v>64.36781609195403</v>
      </c>
      <c r="Q33" s="60">
        <v>146</v>
      </c>
      <c r="R33" s="61">
        <f t="shared" si="5"/>
        <v>40.410958904109584</v>
      </c>
      <c r="S33" s="63">
        <v>59.589041095890416</v>
      </c>
      <c r="T33" s="60">
        <v>121</v>
      </c>
      <c r="U33" s="61">
        <f t="shared" si="6"/>
        <v>41.32231404958677</v>
      </c>
      <c r="V33" s="61">
        <v>58.67768595041323</v>
      </c>
      <c r="X33" s="70"/>
      <c r="AB33" s="71"/>
      <c r="AC33" s="71"/>
      <c r="AD33" s="70"/>
    </row>
    <row r="34" spans="3:29" ht="23.25">
      <c r="C34" s="66"/>
      <c r="O34" s="68"/>
      <c r="P34" s="68"/>
      <c r="Q34" s="68"/>
      <c r="V34" s="69" t="e">
        <v>#DIV/0!</v>
      </c>
      <c r="X34" s="70"/>
      <c r="AB34" s="71"/>
      <c r="AC34" s="71"/>
    </row>
  </sheetData>
  <sheetProtection/>
  <mergeCells count="11">
    <mergeCell ref="B4:D4"/>
    <mergeCell ref="E4:G4"/>
    <mergeCell ref="A1:V1"/>
    <mergeCell ref="A4:A5"/>
    <mergeCell ref="T4:V4"/>
    <mergeCell ref="Q4:S4"/>
    <mergeCell ref="N4:P4"/>
    <mergeCell ref="K4:M4"/>
    <mergeCell ref="A2:V2"/>
    <mergeCell ref="H4:J4"/>
    <mergeCell ref="U3:V3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2018-12-11T06:45:43Z</dcterms:modified>
  <cp:category/>
  <cp:version/>
  <cp:contentType/>
  <cp:contentStatus/>
</cp:coreProperties>
</file>