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4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'!$A$1:$G$27</definedName>
    <definedName name="_xlnm.Print_Area" localSheetId="3">'4 '!$A$1:$F$104</definedName>
    <definedName name="_xlnm.Print_Area" localSheetId="5">'6 '!$A$1:$C$86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<sst xmlns="http://schemas.openxmlformats.org/spreadsheetml/2006/main" count="423" uniqueCount="240">
  <si>
    <t>Дефіцит вакансій(-), дефіцит кадрів(+)</t>
  </si>
  <si>
    <t xml:space="preserve"> Продавець-консультант</t>
  </si>
  <si>
    <t xml:space="preserve"> Слюсар з ремонту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</si>
  <si>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</si>
  <si>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</si>
  <si>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Інспектор (пенітенціарна система)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</si>
  <si>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</si>
  <si>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</si>
  <si>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</si>
  <si>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</si>
  <si>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</si>
  <si>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</si>
  <si>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</si>
  <si>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</si>
  <si>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</si>
  <si>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</si>
  <si>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</si>
  <si>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</si>
  <si>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</si>
  <si>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</si>
  <si>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</si>
  <si>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</si>
  <si>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</si>
  <si>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</si>
  <si>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</si>
  <si>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</si>
  <si>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</si>
  <si>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</si>
  <si>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</si>
  <si>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</si>
  <si>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</si>
  <si>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</si>
  <si>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</si>
  <si>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</si>
  <si>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</si>
  <si>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</si>
  <si>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</si>
  <si>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</si>
  <si>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</si>
  <si>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</si>
  <si>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</si>
  <si>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</si>
  <si>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</si>
  <si>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</si>
  <si>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</si>
  <si>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</si>
  <si>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</si>
  <si>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</si>
  <si>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</si>
  <si>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</si>
  <si>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</si>
  <si>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</si>
  <si>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</si>
  <si>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</si>
  <si>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</si>
  <si>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</si>
  <si>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</si>
  <si>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</si>
  <si>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</si>
  <si>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</si>
  <si>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</si>
  <si>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</si>
  <si>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</si>
  <si>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</si>
  <si>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</si>
  <si>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економіст</t>
  </si>
  <si>
    <t xml:space="preserve"> токар</t>
  </si>
  <si>
    <t xml:space="preserve"> інженер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</si>
  <si>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</si>
  <si>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</si>
  <si>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</si>
  <si>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</si>
  <si>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</si>
  <si>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</si>
  <si>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</si>
  <si>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</si>
  <si>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</si>
  <si>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</si>
  <si>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</si>
  <si>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</si>
  <si>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</si>
  <si>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</si>
  <si>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</si>
  <si>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</si>
  <si>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майстер</t>
  </si>
  <si>
    <t xml:space="preserve"> інженер-технолог</t>
  </si>
  <si>
    <t xml:space="preserve"> оператор поштового зв'язку</t>
  </si>
  <si>
    <t xml:space="preserve"> соціальний робітник</t>
  </si>
  <si>
    <t xml:space="preserve"> слюсар з механоскладальних робіт</t>
  </si>
  <si>
    <t>(ТОП -20)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</si>
  <si>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</si>
  <si>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</si>
  <si>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>Поліцейський (за спеціалізаціями)</t>
  </si>
  <si>
    <t>токар-карусельник</t>
  </si>
  <si>
    <t>інженер-технолог (металургія)</t>
  </si>
  <si>
    <t>дояр</t>
  </si>
  <si>
    <t>сушильник стрижнів, форм та формувальних матеріалів</t>
  </si>
  <si>
    <t xml:space="preserve"> начальник відділу поштового зв'язку</t>
  </si>
  <si>
    <t>Чисельність безробітних, осіб</t>
  </si>
  <si>
    <t>Кількість вакансій, одиниць</t>
  </si>
  <si>
    <t xml:space="preserve"> Кваліфіковані робітники сільського та лісового господарств, риборозведення та рибальства</t>
  </si>
  <si>
    <t xml:space="preserve"> сестра медична стаціонару</t>
  </si>
  <si>
    <t>водій тролейбуса</t>
  </si>
  <si>
    <t>2018 р.</t>
  </si>
  <si>
    <t xml:space="preserve"> 2019 р.</t>
  </si>
  <si>
    <t xml:space="preserve"> Начальник відділу</t>
  </si>
  <si>
    <t xml:space="preserve"> вихователь</t>
  </si>
  <si>
    <t xml:space="preserve"> робітник з догляду за тваринами</t>
  </si>
  <si>
    <t>теплотехнік</t>
  </si>
  <si>
    <t xml:space="preserve"> Спеціаліст державної служби (місцевого самоврядування)</t>
  </si>
  <si>
    <t xml:space="preserve"> Обліковець</t>
  </si>
  <si>
    <t xml:space="preserve"> оператор машинного доїння</t>
  </si>
  <si>
    <t xml:space="preserve"> пекар</t>
  </si>
  <si>
    <t xml:space="preserve"> слюсар-сантехнік</t>
  </si>
  <si>
    <t xml:space="preserve"> дорожній робітник.</t>
  </si>
  <si>
    <t xml:space="preserve"> укладальник-пакувальник</t>
  </si>
  <si>
    <t xml:space="preserve"> комірник</t>
  </si>
  <si>
    <t xml:space="preserve"> робітник з благоустрою</t>
  </si>
  <si>
    <t xml:space="preserve"> слюсар з експлуатації та ремонту газового устаткування</t>
  </si>
  <si>
    <t xml:space="preserve"> електрозварник на автоматичних та напівавтоматичних машинах</t>
  </si>
  <si>
    <t xml:space="preserve"> Маляр</t>
  </si>
  <si>
    <t xml:space="preserve"> прибиральник виробничих приміщень</t>
  </si>
  <si>
    <t>електрозварник на автоматичних та напівавтоматичних машинах</t>
  </si>
  <si>
    <t>агроном</t>
  </si>
  <si>
    <t>токар</t>
  </si>
  <si>
    <t>інженер-програміст</t>
  </si>
  <si>
    <t xml:space="preserve"> офіціант</t>
  </si>
  <si>
    <t xml:space="preserve"> рибалка прибережного лову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</si>
  <si>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</si>
  <si>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</si>
  <si>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стропальник</t>
  </si>
  <si>
    <t xml:space="preserve"> оператор заправних станцій</t>
  </si>
  <si>
    <t xml:space="preserve"> апаратник оброблення зерна</t>
  </si>
  <si>
    <t xml:space="preserve"> прибиральник територій</t>
  </si>
  <si>
    <t xml:space="preserve"> кухонний робітник</t>
  </si>
  <si>
    <t>інженер-технолог (механіка)</t>
  </si>
  <si>
    <t>Монтажник з монтажу сталевих та залізобетонних конструкцій</t>
  </si>
  <si>
    <t>головний інженер</t>
  </si>
  <si>
    <t>начальник загону (бурового, гідрографічного, дослідного, експедиційно-рятувального та ін.)</t>
  </si>
  <si>
    <t>робітник зеленого будівництва</t>
  </si>
  <si>
    <t>монтажник</t>
  </si>
  <si>
    <t xml:space="preserve"> оператор комп'ютерного набору</t>
  </si>
  <si>
    <t xml:space="preserve"> бармен</t>
  </si>
  <si>
    <t xml:space="preserve"> помічник вихователя</t>
  </si>
  <si>
    <t xml:space="preserve"> тваринник</t>
  </si>
  <si>
    <t>зуборізальник</t>
  </si>
  <si>
    <t>котельник</t>
  </si>
  <si>
    <t>токар-розточувальник</t>
  </si>
  <si>
    <t>тваринник</t>
  </si>
  <si>
    <t>вантажник</t>
  </si>
  <si>
    <t xml:space="preserve"> інженер-конструктор</t>
  </si>
  <si>
    <t xml:space="preserve"> інженер з охорони праці</t>
  </si>
  <si>
    <t xml:space="preserve"> вожатий</t>
  </si>
  <si>
    <t xml:space="preserve"> представник торговельний</t>
  </si>
  <si>
    <t xml:space="preserve"> механік</t>
  </si>
  <si>
    <t xml:space="preserve"> адміністратор</t>
  </si>
  <si>
    <t>головний енергетик</t>
  </si>
  <si>
    <t>машиніст розмельного устаткування</t>
  </si>
  <si>
    <t>Обліковець з реєстрації бухгалтерських даних</t>
  </si>
  <si>
    <t xml:space="preserve"> керівник гуртка</t>
  </si>
  <si>
    <t xml:space="preserve"> Вчитель закладу загальної середньої освіти</t>
  </si>
  <si>
    <t xml:space="preserve"> юрисконсульт</t>
  </si>
  <si>
    <t xml:space="preserve"> майстер виробничого навчання</t>
  </si>
  <si>
    <t xml:space="preserve"> Кондуктор громадського транспорту</t>
  </si>
  <si>
    <t>оператор установок та ліній оброблення пиломатеріалів</t>
  </si>
  <si>
    <t>машиніст розфасувально-пакувальних машин</t>
  </si>
  <si>
    <t xml:space="preserve"> Викладач закладу вищої освіти</t>
  </si>
  <si>
    <t xml:space="preserve"> інспектор воєнізованої охорони</t>
  </si>
  <si>
    <t xml:space="preserve"> оператор котельні</t>
  </si>
  <si>
    <t xml:space="preserve"> вагар</t>
  </si>
  <si>
    <t>машиніст промивального агрегата</t>
  </si>
  <si>
    <t>апаратник термічного оброблення ковбасних виробів</t>
  </si>
  <si>
    <t>голова правління</t>
  </si>
  <si>
    <t>міздрильник шкур</t>
  </si>
  <si>
    <t>Варник харчової сировини та продуктів</t>
  </si>
  <si>
    <t>оператор верстатів з програмним керуванням</t>
  </si>
  <si>
    <t>Монтажник гіпсокартонних конструкцій</t>
  </si>
  <si>
    <t>оператор механізованих та автоматизованих складів</t>
  </si>
  <si>
    <t>електромеханік електрозв'язку</t>
  </si>
  <si>
    <t>виготовлювач натуральної ковбасної оболонки</t>
  </si>
  <si>
    <t>електромеханік з ліфтів</t>
  </si>
  <si>
    <t>Менеджер (управитель)</t>
  </si>
  <si>
    <t>Професор</t>
  </si>
  <si>
    <t>Інспектор протипожежної профілактики (пенітенціарна система)</t>
  </si>
  <si>
    <t>Експедитор транспортний</t>
  </si>
  <si>
    <t>Оператор з уведення даних в ЕОМ (ОМ)</t>
  </si>
  <si>
    <t>провідник пасажирського вагона</t>
  </si>
  <si>
    <t>лісоруб</t>
  </si>
  <si>
    <t>квітникар</t>
  </si>
  <si>
    <t>шпаклювальник</t>
  </si>
  <si>
    <t>мийник-прибиральник рухомого складу</t>
  </si>
  <si>
    <t>контролер енергонагляду</t>
  </si>
  <si>
    <t>січень-жовтень</t>
  </si>
  <si>
    <t>станом на 1 листопада</t>
  </si>
  <si>
    <t>Станом на 01.11.2019 року</t>
  </si>
  <si>
    <t xml:space="preserve"> Менеджер (управитель)</t>
  </si>
  <si>
    <t xml:space="preserve"> заступник директора</t>
  </si>
  <si>
    <t xml:space="preserve"> машиніст (кочегар) котельної</t>
  </si>
  <si>
    <t xml:space="preserve"> машиніст екскаватора</t>
  </si>
  <si>
    <t xml:space="preserve"> машиніст крана (кранівник)</t>
  </si>
  <si>
    <t xml:space="preserve"> водій навантажувача</t>
  </si>
  <si>
    <t>інженер з буріння (бурових робіт)</t>
  </si>
  <si>
    <t>плавильник металу та сплавів</t>
  </si>
  <si>
    <t>кокільник-складальник</t>
  </si>
  <si>
    <t>інженер (металургія)</t>
  </si>
  <si>
    <t>вогнетривник</t>
  </si>
  <si>
    <t>інженер з організації праці</t>
  </si>
  <si>
    <t>апаратник круп'яного виробництва</t>
  </si>
  <si>
    <t>енергетик</t>
  </si>
  <si>
    <t>інженер-механік груповий</t>
  </si>
  <si>
    <t>формувальник ковбасних виробів</t>
  </si>
  <si>
    <t>механік з кранового господарства</t>
  </si>
  <si>
    <t>Поліцейський (інспектор) поліції особливого призначення</t>
  </si>
  <si>
    <t>Помічник чергового</t>
  </si>
  <si>
    <t>Лицювальник-плиточник</t>
  </si>
  <si>
    <t>верстатник деревообробних верстатів</t>
  </si>
  <si>
    <t>Начальник відділу</t>
  </si>
  <si>
    <t>диспетчер підприємства (району) мереж</t>
  </si>
  <si>
    <t>моторист (машиніст)</t>
  </si>
  <si>
    <t>керуючий фермою</t>
  </si>
  <si>
    <t>інженер з комплектування устаткування й матеріалів</t>
  </si>
  <si>
    <t>приймальник замовлень</t>
  </si>
  <si>
    <t>фельд'єгер</t>
  </si>
  <si>
    <t>паспортист</t>
  </si>
  <si>
    <t>адміністратор</t>
  </si>
  <si>
    <t>охоронець</t>
  </si>
  <si>
    <t>Бариста</t>
  </si>
  <si>
    <t>оператор із штучного осіменіння тварин та птиці</t>
  </si>
  <si>
    <t>екіпірувальник</t>
  </si>
  <si>
    <t>робітник з комплексного прибирання та утримання будинків з прилеглими територіями</t>
  </si>
  <si>
    <t>оброблювач ковбасних виробів</t>
  </si>
  <si>
    <t>Кількість вакансій, зареєстрованих в Полтавській обласній службі зайнятості</t>
  </si>
  <si>
    <t>Полтавська область</t>
  </si>
  <si>
    <t>Кількість вакансій та чисельність безробітних за професіними групами                            по Полтавській обласній службі зайнятості                                                                                станом на 1 листопада 2019 року</t>
  </si>
  <si>
    <t>Кількість вакансій та чисельність безробітних                      по Полтавській обласній службі зайнятості                                 станом на 1 листопада 2019 року</t>
  </si>
  <si>
    <t xml:space="preserve">Кількість осіб, які мали статус безробітного по Полтавській обласній службі зайнятості </t>
  </si>
  <si>
    <t xml:space="preserve">Професії, по яких кількість  вакансій є найбільшою                                      по Полтавській обласній службі зайнятості                                                                                      у січні-жовтні  2019 року </t>
  </si>
  <si>
    <t>Професії, по яких кількість  вакансій є найбільшою                                              по Полтавській обласній службі зайнятості                                                            у січні-жовтні 2019 року</t>
  </si>
  <si>
    <t>Професії, по яких середній розмір запропонованої  заробітної  плати є найбільшим   по Полтавській обласній службі зайнятості ,                                                                                 станом на 01.11.2019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</si>
  <si>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по Полтавській обласній службі зайнятості                                                      станом на 01.11.2019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</si>
</sst>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"/>
    <numFmt numFmtId="201" formatCode="0.0000000"/>
    <numFmt numFmtId="202" formatCode="0.000000"/>
    <numFmt numFmtId="203" formatCode="0.00000"/>
  </numFmts>
  <fonts count="8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b/>
      <sz val="8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2" fillId="0" borderId="15" applyNumberFormat="0" applyFill="0" applyAlignment="0" applyProtection="0"/>
    <xf numFmtId="0" fontId="21" fillId="0" borderId="5" applyNumberFormat="0" applyFill="0" applyAlignment="0" applyProtection="0"/>
    <xf numFmtId="0" fontId="37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3" fillId="0" borderId="17" applyNumberFormat="0" applyFill="0" applyAlignment="0" applyProtection="0"/>
    <xf numFmtId="0" fontId="23" fillId="0" borderId="7" applyNumberFormat="0" applyFill="0" applyAlignment="0" applyProtection="0"/>
    <xf numFmtId="0" fontId="38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4" fillId="0" borderId="19" applyNumberFormat="0" applyFill="0" applyAlignment="0" applyProtection="0"/>
    <xf numFmtId="0" fontId="25" fillId="0" borderId="9" applyNumberFormat="0" applyFill="0" applyAlignment="0" applyProtection="0"/>
    <xf numFmtId="0" fontId="39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0" fillId="13" borderId="12" applyNumberFormat="0" applyFont="0" applyAlignment="0" applyProtection="0"/>
    <xf numFmtId="0" fontId="6" fillId="13" borderId="12" applyNumberFormat="0" applyFon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645">
      <alignment/>
      <protection/>
    </xf>
    <xf numFmtId="0" fontId="43" fillId="0" borderId="0" xfId="685" applyFont="1" applyFill="1">
      <alignment/>
      <protection/>
    </xf>
    <xf numFmtId="0" fontId="45" fillId="0" borderId="0" xfId="685" applyFont="1" applyFill="1" applyBorder="1" applyAlignment="1">
      <alignment horizontal="center"/>
      <protection/>
    </xf>
    <xf numFmtId="0" fontId="45" fillId="0" borderId="0" xfId="685" applyFont="1" applyFill="1">
      <alignment/>
      <protection/>
    </xf>
    <xf numFmtId="0" fontId="45" fillId="0" borderId="0" xfId="685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7" fillId="0" borderId="0" xfId="685" applyFont="1" applyFill="1" applyAlignment="1">
      <alignment wrapText="1"/>
      <protection/>
    </xf>
    <xf numFmtId="181" fontId="7" fillId="0" borderId="0" xfId="685" applyNumberFormat="1" applyFont="1" applyFill="1">
      <alignment/>
      <protection/>
    </xf>
    <xf numFmtId="181" fontId="43" fillId="0" borderId="3" xfId="685" applyNumberFormat="1" applyFont="1" applyFill="1" applyBorder="1" applyAlignment="1">
      <alignment horizontal="center" vertical="center" wrapText="1"/>
      <protection/>
    </xf>
    <xf numFmtId="0" fontId="2" fillId="0" borderId="0" xfId="685" applyFont="1" applyFill="1" applyAlignment="1">
      <alignment vertical="center"/>
      <protection/>
    </xf>
    <xf numFmtId="3" fontId="48" fillId="0" borderId="3" xfId="580" applyNumberFormat="1" applyFont="1" applyBorder="1" applyAlignment="1">
      <alignment horizontal="center" vertical="center" wrapText="1"/>
      <protection/>
    </xf>
    <xf numFmtId="1" fontId="7" fillId="0" borderId="0" xfId="685" applyNumberFormat="1" applyFont="1" applyFill="1" applyAlignment="1">
      <alignment horizontal="center" vertical="center"/>
      <protection/>
    </xf>
    <xf numFmtId="1" fontId="7" fillId="0" borderId="0" xfId="685" applyNumberFormat="1" applyFont="1" applyFill="1">
      <alignment/>
      <protection/>
    </xf>
    <xf numFmtId="0" fontId="2" fillId="0" borderId="0" xfId="685" applyFont="1" applyFill="1" applyAlignment="1">
      <alignment vertical="center" wrapText="1"/>
      <protection/>
    </xf>
    <xf numFmtId="1" fontId="7" fillId="48" borderId="0" xfId="685" applyNumberFormat="1" applyFont="1" applyFill="1" applyAlignment="1">
      <alignment horizontal="center" vertical="center"/>
      <protection/>
    </xf>
    <xf numFmtId="0" fontId="7" fillId="0" borderId="0" xfId="685" applyFont="1" applyFill="1" applyAlignment="1">
      <alignment vertical="center"/>
      <protection/>
    </xf>
    <xf numFmtId="0" fontId="7" fillId="0" borderId="0" xfId="685" applyFont="1" applyFill="1" applyAlignment="1">
      <alignment horizontal="center"/>
      <protection/>
    </xf>
    <xf numFmtId="0" fontId="2" fillId="0" borderId="22" xfId="685" applyFont="1" applyFill="1" applyBorder="1" applyAlignment="1">
      <alignment horizontal="left" vertical="center" wrapText="1"/>
      <protection/>
    </xf>
    <xf numFmtId="0" fontId="2" fillId="0" borderId="23" xfId="685" applyFont="1" applyFill="1" applyBorder="1" applyAlignment="1">
      <alignment horizontal="left" vertical="center" wrapText="1"/>
      <protection/>
    </xf>
    <xf numFmtId="3" fontId="42" fillId="0" borderId="3" xfId="685" applyNumberFormat="1" applyFont="1" applyFill="1" applyBorder="1" applyAlignment="1">
      <alignment horizontal="center" vertical="center"/>
      <protection/>
    </xf>
    <xf numFmtId="3" fontId="52" fillId="0" borderId="0" xfId="685" applyNumberFormat="1" applyFont="1" applyFill="1" applyAlignment="1">
      <alignment horizontal="center" vertical="center"/>
      <protection/>
    </xf>
    <xf numFmtId="3" fontId="7" fillId="0" borderId="0" xfId="685" applyNumberFormat="1" applyFont="1" applyFill="1">
      <alignment/>
      <protection/>
    </xf>
    <xf numFmtId="3" fontId="43" fillId="0" borderId="3" xfId="580" applyNumberFormat="1" applyFont="1" applyBorder="1" applyAlignment="1">
      <alignment horizontal="center" vertical="center" wrapText="1"/>
      <protection/>
    </xf>
    <xf numFmtId="3" fontId="45" fillId="0" borderId="0" xfId="685" applyNumberFormat="1" applyFont="1" applyFill="1">
      <alignment/>
      <protection/>
    </xf>
    <xf numFmtId="3" fontId="45" fillId="0" borderId="0" xfId="685" applyNumberFormat="1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51" fillId="0" borderId="0" xfId="685" applyFont="1" applyFill="1">
      <alignment/>
      <protection/>
    </xf>
    <xf numFmtId="3" fontId="51" fillId="0" borderId="0" xfId="685" applyNumberFormat="1" applyFont="1" applyFill="1" applyAlignment="1">
      <alignment vertical="center"/>
      <protection/>
    </xf>
    <xf numFmtId="181" fontId="51" fillId="0" borderId="0" xfId="685" applyNumberFormat="1" applyFont="1" applyFill="1">
      <alignment/>
      <protection/>
    </xf>
    <xf numFmtId="3" fontId="51" fillId="0" borderId="0" xfId="685" applyNumberFormat="1" applyFont="1" applyFill="1">
      <alignment/>
      <protection/>
    </xf>
    <xf numFmtId="181" fontId="42" fillId="0" borderId="3" xfId="685" applyNumberFormat="1" applyFont="1" applyFill="1" applyBorder="1" applyAlignment="1">
      <alignment horizontal="center" vertical="center" wrapText="1"/>
      <protection/>
    </xf>
    <xf numFmtId="0" fontId="1" fillId="0" borderId="0" xfId="645" applyFont="1">
      <alignment/>
      <protection/>
    </xf>
    <xf numFmtId="0" fontId="1" fillId="0" borderId="24" xfId="645" applyFont="1" applyBorder="1" applyAlignment="1">
      <alignment horizontal="center" vertical="center" wrapText="1"/>
      <protection/>
    </xf>
    <xf numFmtId="0" fontId="1" fillId="0" borderId="3" xfId="645" applyFont="1" applyBorder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0" xfId="645" applyFont="1">
      <alignment/>
      <protection/>
    </xf>
    <xf numFmtId="0" fontId="53" fillId="0" borderId="0" xfId="645" applyFont="1">
      <alignment/>
      <protection/>
    </xf>
    <xf numFmtId="0" fontId="1" fillId="0" borderId="3" xfId="645" applyFont="1" applyBorder="1" applyAlignment="1">
      <alignment horizontal="center"/>
      <protection/>
    </xf>
    <xf numFmtId="2" fontId="1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9" fillId="0" borderId="0" xfId="645" applyFont="1" applyAlignment="1">
      <alignment/>
      <protection/>
    </xf>
    <xf numFmtId="2" fontId="1" fillId="0" borderId="0" xfId="645" applyNumberFormat="1" applyFont="1" applyAlignment="1">
      <alignment wrapText="1"/>
      <protection/>
    </xf>
    <xf numFmtId="3" fontId="1" fillId="0" borderId="0" xfId="645" applyNumberFormat="1" applyFont="1">
      <alignment/>
      <protection/>
    </xf>
    <xf numFmtId="3" fontId="1" fillId="0" borderId="3" xfId="645" applyNumberFormat="1" applyFont="1" applyBorder="1" applyAlignment="1">
      <alignment horizontal="center" vertical="center" wrapText="1"/>
      <protection/>
    </xf>
    <xf numFmtId="0" fontId="1" fillId="0" borderId="0" xfId="645" applyFont="1" applyAlignment="1">
      <alignment horizontal="center"/>
      <protection/>
    </xf>
    <xf numFmtId="3" fontId="9" fillId="0" borderId="0" xfId="645" applyNumberFormat="1" applyFont="1">
      <alignment/>
      <protection/>
    </xf>
    <xf numFmtId="0" fontId="1" fillId="0" borderId="0" xfId="645" applyFont="1" applyAlignment="1">
      <alignment/>
      <protection/>
    </xf>
    <xf numFmtId="0" fontId="50" fillId="0" borderId="0" xfId="685" applyFont="1" applyFill="1" applyAlignment="1">
      <alignment horizontal="center"/>
      <protection/>
    </xf>
    <xf numFmtId="181" fontId="43" fillId="0" borderId="25" xfId="685" applyNumberFormat="1" applyFont="1" applyFill="1" applyBorder="1" applyAlignment="1">
      <alignment horizontal="center" vertical="center"/>
      <protection/>
    </xf>
    <xf numFmtId="0" fontId="54" fillId="0" borderId="22" xfId="684" applyFont="1" applyBorder="1" applyAlignment="1">
      <alignment vertical="center" wrapText="1"/>
      <protection/>
    </xf>
    <xf numFmtId="0" fontId="54" fillId="0" borderId="23" xfId="684" applyFont="1" applyBorder="1" applyAlignment="1">
      <alignment vertical="center" wrapText="1"/>
      <protection/>
    </xf>
    <xf numFmtId="181" fontId="43" fillId="0" borderId="26" xfId="685" applyNumberFormat="1" applyFont="1" applyFill="1" applyBorder="1" applyAlignment="1">
      <alignment horizontal="center" vertical="center" wrapText="1"/>
      <protection/>
    </xf>
    <xf numFmtId="181" fontId="43" fillId="0" borderId="27" xfId="685" applyNumberFormat="1" applyFont="1" applyFill="1" applyBorder="1" applyAlignment="1">
      <alignment horizontal="center" vertical="center"/>
      <protection/>
    </xf>
    <xf numFmtId="181" fontId="43" fillId="0" borderId="25" xfId="685" applyNumberFormat="1" applyFont="1" applyFill="1" applyBorder="1" applyAlignment="1">
      <alignment horizontal="center" vertical="center" wrapText="1"/>
      <protection/>
    </xf>
    <xf numFmtId="3" fontId="48" fillId="0" borderId="26" xfId="580" applyNumberFormat="1" applyFont="1" applyBorder="1" applyAlignment="1">
      <alignment horizontal="center" vertical="center" wrapText="1"/>
      <protection/>
    </xf>
    <xf numFmtId="181" fontId="43" fillId="0" borderId="27" xfId="685" applyNumberFormat="1" applyFont="1" applyFill="1" applyBorder="1" applyAlignment="1">
      <alignment horizontal="center" vertical="center" wrapText="1"/>
      <protection/>
    </xf>
    <xf numFmtId="181" fontId="42" fillId="0" borderId="25" xfId="685" applyNumberFormat="1" applyFont="1" applyFill="1" applyBorder="1" applyAlignment="1">
      <alignment horizontal="center" vertical="center"/>
      <protection/>
    </xf>
    <xf numFmtId="0" fontId="53" fillId="0" borderId="22" xfId="684" applyFont="1" applyBorder="1" applyAlignment="1">
      <alignment vertical="center" wrapText="1"/>
      <protection/>
    </xf>
    <xf numFmtId="0" fontId="53" fillId="0" borderId="23" xfId="684" applyFont="1" applyBorder="1" applyAlignment="1">
      <alignment vertical="center" wrapText="1"/>
      <protection/>
    </xf>
    <xf numFmtId="181" fontId="42" fillId="0" borderId="26" xfId="685" applyNumberFormat="1" applyFont="1" applyFill="1" applyBorder="1" applyAlignment="1">
      <alignment horizontal="center" vertical="center" wrapText="1"/>
      <protection/>
    </xf>
    <xf numFmtId="181" fontId="42" fillId="0" borderId="27" xfId="685" applyNumberFormat="1" applyFont="1" applyFill="1" applyBorder="1" applyAlignment="1">
      <alignment horizontal="center" vertical="center"/>
      <protection/>
    </xf>
    <xf numFmtId="0" fontId="43" fillId="0" borderId="22" xfId="685" applyFont="1" applyFill="1" applyBorder="1" applyAlignment="1">
      <alignment horizontal="center" vertical="center" wrapText="1"/>
      <protection/>
    </xf>
    <xf numFmtId="3" fontId="43" fillId="0" borderId="25" xfId="685" applyNumberFormat="1" applyFont="1" applyFill="1" applyBorder="1" applyAlignment="1">
      <alignment horizontal="center" vertical="center" wrapText="1"/>
      <protection/>
    </xf>
    <xf numFmtId="3" fontId="2" fillId="0" borderId="25" xfId="685" applyNumberFormat="1" applyFont="1" applyFill="1" applyBorder="1" applyAlignment="1">
      <alignment horizontal="center" vertical="center" wrapText="1"/>
      <protection/>
    </xf>
    <xf numFmtId="0" fontId="56" fillId="0" borderId="22" xfId="685" applyFont="1" applyFill="1" applyBorder="1" applyAlignment="1">
      <alignment horizontal="center" vertical="center" wrapText="1"/>
      <protection/>
    </xf>
    <xf numFmtId="3" fontId="2" fillId="0" borderId="27" xfId="685" applyNumberFormat="1" applyFont="1" applyFill="1" applyBorder="1" applyAlignment="1">
      <alignment horizontal="center" vertical="center" wrapText="1"/>
      <protection/>
    </xf>
    <xf numFmtId="3" fontId="42" fillId="0" borderId="25" xfId="685" applyNumberFormat="1" applyFont="1" applyFill="1" applyBorder="1" applyAlignment="1">
      <alignment horizontal="center" vertical="center"/>
      <protection/>
    </xf>
    <xf numFmtId="3" fontId="42" fillId="0" borderId="27" xfId="685" applyNumberFormat="1" applyFont="1" applyFill="1" applyBorder="1" applyAlignment="1">
      <alignment horizontal="center" vertical="center"/>
      <protection/>
    </xf>
    <xf numFmtId="3" fontId="9" fillId="0" borderId="0" xfId="645" applyNumberFormat="1" applyFont="1" applyAlignment="1">
      <alignment horizontal="center"/>
      <protection/>
    </xf>
    <xf numFmtId="0" fontId="9" fillId="0" borderId="3" xfId="594" applyFont="1" applyBorder="1" applyAlignment="1">
      <alignment vertical="center"/>
      <protection/>
    </xf>
    <xf numFmtId="0" fontId="9" fillId="0" borderId="0" xfId="645" applyFont="1" applyBorder="1" applyAlignment="1">
      <alignment horizontal="center" vertical="center"/>
      <protection/>
    </xf>
    <xf numFmtId="2" fontId="9" fillId="0" borderId="0" xfId="645" applyNumberFormat="1" applyFont="1" applyBorder="1" applyAlignment="1">
      <alignment horizontal="left" vertical="center" wrapText="1"/>
      <protection/>
    </xf>
    <xf numFmtId="3" fontId="9" fillId="0" borderId="0" xfId="645" applyNumberFormat="1" applyFont="1" applyBorder="1" applyAlignment="1">
      <alignment horizontal="center" vertical="center" wrapText="1"/>
      <protection/>
    </xf>
    <xf numFmtId="2" fontId="9" fillId="10" borderId="0" xfId="645" applyNumberFormat="1" applyFont="1" applyFill="1" applyBorder="1" applyAlignment="1">
      <alignment horizontal="left" vertical="center" wrapText="1"/>
      <protection/>
    </xf>
    <xf numFmtId="0" fontId="9" fillId="0" borderId="3" xfId="594" applyFont="1" applyBorder="1" applyAlignment="1">
      <alignment horizontal="center" vertical="center"/>
      <protection/>
    </xf>
    <xf numFmtId="1" fontId="9" fillId="0" borderId="3" xfId="595" applyNumberFormat="1" applyFont="1" applyBorder="1" applyAlignment="1">
      <alignment horizontal="center" vertical="center"/>
      <protection/>
    </xf>
    <xf numFmtId="3" fontId="2" fillId="0" borderId="0" xfId="685" applyNumberFormat="1" applyFont="1" applyFill="1" applyAlignment="1">
      <alignment vertical="center"/>
      <protection/>
    </xf>
    <xf numFmtId="1" fontId="1" fillId="0" borderId="0" xfId="645" applyNumberFormat="1" applyFont="1" applyAlignment="1">
      <alignment/>
      <protection/>
    </xf>
    <xf numFmtId="1" fontId="9" fillId="0" borderId="3" xfId="0" applyNumberFormat="1" applyFont="1" applyBorder="1" applyAlignment="1">
      <alignment horizontal="center" vertical="center"/>
    </xf>
    <xf numFmtId="0" fontId="3" fillId="0" borderId="3" xfId="596" applyFont="1" applyBorder="1" applyAlignment="1">
      <alignment horizontal="left" vertical="center" wrapText="1"/>
      <protection/>
    </xf>
    <xf numFmtId="3" fontId="42" fillId="0" borderId="28" xfId="685" applyNumberFormat="1" applyFont="1" applyFill="1" applyBorder="1" applyAlignment="1">
      <alignment horizontal="center" vertical="center"/>
      <protection/>
    </xf>
    <xf numFmtId="0" fontId="53" fillId="0" borderId="3" xfId="651" applyFont="1" applyBorder="1" applyAlignment="1">
      <alignment horizontal="center" vertical="center"/>
      <protection/>
    </xf>
    <xf numFmtId="0" fontId="53" fillId="0" borderId="3" xfId="651" applyFont="1" applyBorder="1" applyAlignment="1">
      <alignment horizontal="center" vertical="center" wrapText="1"/>
      <protection/>
    </xf>
    <xf numFmtId="0" fontId="53" fillId="0" borderId="3" xfId="641" applyFont="1" applyBorder="1" applyAlignment="1">
      <alignment horizontal="center" vertical="center"/>
      <protection/>
    </xf>
    <xf numFmtId="0" fontId="53" fillId="0" borderId="3" xfId="641" applyFont="1" applyBorder="1" applyAlignment="1">
      <alignment horizontal="center" vertical="center" wrapText="1"/>
      <protection/>
    </xf>
    <xf numFmtId="3" fontId="59" fillId="49" borderId="24" xfId="645" applyNumberFormat="1" applyFont="1" applyFill="1" applyBorder="1" applyAlignment="1">
      <alignment horizontal="center" vertical="center" wrapText="1"/>
      <protection/>
    </xf>
    <xf numFmtId="0" fontId="53" fillId="0" borderId="3" xfId="642" applyFont="1" applyBorder="1" applyAlignment="1">
      <alignment horizontal="center" vertical="center"/>
      <protection/>
    </xf>
    <xf numFmtId="0" fontId="53" fillId="0" borderId="3" xfId="642" applyFont="1" applyBorder="1" applyAlignment="1">
      <alignment horizontal="center" vertical="center" wrapText="1"/>
      <protection/>
    </xf>
    <xf numFmtId="0" fontId="53" fillId="0" borderId="3" xfId="643" applyFont="1" applyBorder="1" applyAlignment="1">
      <alignment horizontal="center" vertical="center"/>
      <protection/>
    </xf>
    <xf numFmtId="0" fontId="53" fillId="0" borderId="3" xfId="643" applyFont="1" applyBorder="1" applyAlignment="1">
      <alignment horizontal="center" vertical="center" wrapText="1"/>
      <protection/>
    </xf>
    <xf numFmtId="1" fontId="3" fillId="49" borderId="3" xfId="596" applyNumberFormat="1" applyFont="1" applyFill="1" applyBorder="1" applyAlignment="1">
      <alignment horizontal="center" vertical="center"/>
      <protection/>
    </xf>
    <xf numFmtId="0" fontId="9" fillId="49" borderId="3" xfId="652" applyFont="1" applyFill="1" applyBorder="1" applyAlignment="1">
      <alignment horizontal="center" vertical="center"/>
      <protection/>
    </xf>
    <xf numFmtId="0" fontId="9" fillId="0" borderId="3" xfId="654" applyFont="1" applyBorder="1" applyAlignment="1">
      <alignment vertical="center" wrapText="1"/>
      <protection/>
    </xf>
    <xf numFmtId="0" fontId="9" fillId="0" borderId="3" xfId="655" applyFont="1" applyBorder="1" applyAlignment="1">
      <alignment horizontal="center" vertical="center"/>
      <protection/>
    </xf>
    <xf numFmtId="0" fontId="9" fillId="0" borderId="3" xfId="667" applyFont="1" applyBorder="1" applyAlignment="1">
      <alignment horizontal="center" vertical="center"/>
      <protection/>
    </xf>
    <xf numFmtId="0" fontId="9" fillId="0" borderId="3" xfId="657" applyFont="1" applyBorder="1" applyAlignment="1">
      <alignment horizontal="left" vertical="center" wrapText="1"/>
      <protection/>
    </xf>
    <xf numFmtId="1" fontId="9" fillId="0" borderId="3" xfId="658" applyNumberFormat="1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 wrapText="1"/>
      <protection/>
    </xf>
    <xf numFmtId="0" fontId="9" fillId="0" borderId="3" xfId="660" applyFont="1" applyBorder="1" applyAlignment="1">
      <alignment horizontal="center" vertical="center"/>
      <protection/>
    </xf>
    <xf numFmtId="0" fontId="9" fillId="0" borderId="3" xfId="660" applyFont="1" applyBorder="1" applyAlignment="1">
      <alignment horizontal="center" vertical="center" wrapText="1"/>
      <protection/>
    </xf>
    <xf numFmtId="0" fontId="9" fillId="0" borderId="3" xfId="667" applyFont="1" applyBorder="1" applyAlignment="1">
      <alignment horizontal="center" vertical="center" wrapText="1"/>
      <protection/>
    </xf>
    <xf numFmtId="0" fontId="9" fillId="0" borderId="3" xfId="668" applyFont="1" applyBorder="1" applyAlignment="1">
      <alignment horizontal="center" vertical="center"/>
      <protection/>
    </xf>
    <xf numFmtId="0" fontId="9" fillId="0" borderId="3" xfId="668" applyFont="1" applyBorder="1" applyAlignment="1">
      <alignment horizontal="center" vertical="center" wrapText="1"/>
      <protection/>
    </xf>
    <xf numFmtId="0" fontId="9" fillId="0" borderId="3" xfId="669" applyFont="1" applyBorder="1" applyAlignment="1">
      <alignment horizontal="center" vertical="center"/>
      <protection/>
    </xf>
    <xf numFmtId="0" fontId="9" fillId="0" borderId="3" xfId="669" applyFont="1" applyBorder="1" applyAlignment="1">
      <alignment horizontal="center" vertical="center" wrapText="1"/>
      <protection/>
    </xf>
    <xf numFmtId="0" fontId="9" fillId="0" borderId="3" xfId="670" applyFont="1" applyBorder="1" applyAlignment="1">
      <alignment horizontal="center" vertical="center"/>
      <protection/>
    </xf>
    <xf numFmtId="0" fontId="9" fillId="0" borderId="3" xfId="670" applyFont="1" applyBorder="1" applyAlignment="1">
      <alignment horizontal="center" vertical="center" wrapText="1"/>
      <protection/>
    </xf>
    <xf numFmtId="1" fontId="4" fillId="49" borderId="0" xfId="645" applyNumberFormat="1" applyFont="1" applyFill="1" applyAlignment="1">
      <alignment horizontal="center"/>
      <protection/>
    </xf>
    <xf numFmtId="3" fontId="59" fillId="49" borderId="0" xfId="645" applyNumberFormat="1" applyFont="1" applyFill="1">
      <alignment/>
      <protection/>
    </xf>
    <xf numFmtId="0" fontId="43" fillId="49" borderId="0" xfId="685" applyFont="1" applyFill="1">
      <alignment/>
      <protection/>
    </xf>
    <xf numFmtId="0" fontId="42" fillId="49" borderId="0" xfId="685" applyFont="1" applyFill="1">
      <alignment/>
      <protection/>
    </xf>
    <xf numFmtId="0" fontId="45" fillId="49" borderId="0" xfId="685" applyFont="1" applyFill="1" applyBorder="1" applyAlignment="1">
      <alignment horizontal="center"/>
      <protection/>
    </xf>
    <xf numFmtId="0" fontId="45" fillId="49" borderId="0" xfId="685" applyFont="1" applyFill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2" fillId="49" borderId="26" xfId="685" applyNumberFormat="1" applyFont="1" applyFill="1" applyBorder="1" applyAlignment="1">
      <alignment horizontal="center" vertical="center"/>
      <protection/>
    </xf>
    <xf numFmtId="0" fontId="7" fillId="49" borderId="0" xfId="685" applyFont="1" applyFill="1" applyAlignment="1">
      <alignment wrapText="1"/>
      <protection/>
    </xf>
    <xf numFmtId="0" fontId="7" fillId="49" borderId="0" xfId="685" applyFont="1" applyFill="1">
      <alignment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3" fontId="63" fillId="49" borderId="3" xfId="685" applyNumberFormat="1" applyFont="1" applyFill="1" applyBorder="1" applyAlignment="1">
      <alignment horizontal="center" vertical="center"/>
      <protection/>
    </xf>
    <xf numFmtId="3" fontId="48" fillId="49" borderId="3" xfId="580" applyNumberFormat="1" applyFont="1" applyFill="1" applyBorder="1" applyAlignment="1">
      <alignment horizontal="center" vertical="center" wrapText="1"/>
      <protection/>
    </xf>
    <xf numFmtId="3" fontId="48" fillId="49" borderId="26" xfId="580" applyNumberFormat="1" applyFont="1" applyFill="1" applyBorder="1" applyAlignment="1">
      <alignment horizontal="center" vertical="center" wrapText="1"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1" fontId="2" fillId="49" borderId="3" xfId="685" applyNumberFormat="1" applyFont="1" applyFill="1" applyBorder="1" applyAlignment="1">
      <alignment horizontal="center" vertical="center"/>
      <protection/>
    </xf>
    <xf numFmtId="1" fontId="2" fillId="49" borderId="26" xfId="685" applyNumberFormat="1" applyFont="1" applyFill="1" applyBorder="1" applyAlignment="1">
      <alignment horizontal="center" vertical="center"/>
      <protection/>
    </xf>
    <xf numFmtId="0" fontId="9" fillId="0" borderId="3" xfId="594" applyFont="1" applyBorder="1" applyAlignment="1">
      <alignment vertical="center" wrapText="1"/>
      <protection/>
    </xf>
    <xf numFmtId="1" fontId="9" fillId="49" borderId="3" xfId="0" applyNumberFormat="1" applyFont="1" applyFill="1" applyBorder="1" applyAlignment="1">
      <alignment horizontal="center" vertical="center"/>
    </xf>
    <xf numFmtId="0" fontId="7" fillId="0" borderId="0" xfId="685" applyFont="1" applyFill="1" applyBorder="1">
      <alignment/>
      <protection/>
    </xf>
    <xf numFmtId="3" fontId="43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9" fillId="49" borderId="3" xfId="672" applyNumberFormat="1" applyFont="1" applyFill="1" applyBorder="1" applyAlignment="1">
      <alignment horizontal="center" vertical="center"/>
      <protection/>
    </xf>
    <xf numFmtId="3" fontId="9" fillId="49" borderId="26" xfId="672" applyNumberFormat="1" applyFont="1" applyFill="1" applyBorder="1" applyAlignment="1">
      <alignment horizontal="center" vertical="center"/>
      <protection/>
    </xf>
    <xf numFmtId="0" fontId="9" fillId="49" borderId="3" xfId="594" applyFont="1" applyFill="1" applyBorder="1" applyAlignment="1">
      <alignment vertical="center"/>
      <protection/>
    </xf>
    <xf numFmtId="0" fontId="9" fillId="49" borderId="3" xfId="594" applyFont="1" applyFill="1" applyBorder="1" applyAlignment="1">
      <alignment horizontal="center" vertical="center"/>
      <protection/>
    </xf>
    <xf numFmtId="3" fontId="9" fillId="49" borderId="3" xfId="645" applyNumberFormat="1" applyFont="1" applyFill="1" applyBorder="1" applyAlignment="1">
      <alignment horizontal="center" vertical="center" wrapText="1"/>
      <protection/>
    </xf>
    <xf numFmtId="1" fontId="43" fillId="49" borderId="3" xfId="580" applyNumberFormat="1" applyFont="1" applyFill="1" applyBorder="1" applyAlignment="1">
      <alignment horizontal="center" vertical="center" wrapText="1"/>
      <protection/>
    </xf>
    <xf numFmtId="3" fontId="7" fillId="49" borderId="0" xfId="685" applyNumberFormat="1" applyFont="1" applyFill="1" applyAlignment="1">
      <alignment wrapText="1"/>
      <protection/>
    </xf>
    <xf numFmtId="0" fontId="3" fillId="0" borderId="3" xfId="596" applyFont="1" applyBorder="1" applyAlignment="1">
      <alignment vertical="center" wrapText="1"/>
      <protection/>
    </xf>
    <xf numFmtId="1" fontId="2" fillId="0" borderId="0" xfId="685" applyNumberFormat="1" applyFont="1" applyFill="1" applyAlignment="1">
      <alignment vertical="center" wrapText="1"/>
      <protection/>
    </xf>
    <xf numFmtId="1" fontId="2" fillId="0" borderId="0" xfId="685" applyNumberFormat="1" applyFont="1" applyFill="1" applyAlignment="1">
      <alignment horizontal="center" vertical="top" wrapText="1"/>
      <protection/>
    </xf>
    <xf numFmtId="1" fontId="43" fillId="0" borderId="0" xfId="685" applyNumberFormat="1" applyFont="1" applyFill="1" applyAlignment="1">
      <alignment vertical="center" wrapText="1"/>
      <protection/>
    </xf>
    <xf numFmtId="3" fontId="43" fillId="49" borderId="3" xfId="580" applyNumberFormat="1" applyFont="1" applyFill="1" applyBorder="1" applyAlignment="1">
      <alignment horizontal="center" vertical="center" wrapText="1"/>
      <protection/>
    </xf>
    <xf numFmtId="181" fontId="43" fillId="49" borderId="3" xfId="580" applyNumberFormat="1" applyFont="1" applyFill="1" applyBorder="1" applyAlignment="1">
      <alignment horizontal="center" vertical="center" wrapText="1"/>
      <protection/>
    </xf>
    <xf numFmtId="189" fontId="9" fillId="49" borderId="3" xfId="580" applyNumberFormat="1" applyFont="1" applyFill="1" applyBorder="1" applyAlignment="1">
      <alignment horizontal="center" vertical="center"/>
      <protection/>
    </xf>
    <xf numFmtId="189" fontId="2" fillId="49" borderId="0" xfId="685" applyNumberFormat="1" applyFont="1" applyFill="1" applyAlignment="1">
      <alignment vertical="center" wrapText="1"/>
      <protection/>
    </xf>
    <xf numFmtId="3" fontId="7" fillId="49" borderId="0" xfId="685" applyNumberFormat="1" applyFont="1" applyFill="1">
      <alignment/>
      <protection/>
    </xf>
    <xf numFmtId="189" fontId="7" fillId="49" borderId="0" xfId="685" applyNumberFormat="1" applyFont="1" applyFill="1">
      <alignment/>
      <protection/>
    </xf>
    <xf numFmtId="0" fontId="9" fillId="49" borderId="3" xfId="667" applyFont="1" applyFill="1" applyBorder="1" applyAlignment="1">
      <alignment horizontal="center" vertical="center"/>
      <protection/>
    </xf>
    <xf numFmtId="0" fontId="9" fillId="49" borderId="3" xfId="659" applyFont="1" applyFill="1" applyBorder="1" applyAlignment="1">
      <alignment horizontal="center" vertical="center"/>
      <protection/>
    </xf>
    <xf numFmtId="0" fontId="53" fillId="49" borderId="0" xfId="645" applyFont="1" applyFill="1">
      <alignment/>
      <protection/>
    </xf>
    <xf numFmtId="0" fontId="1" fillId="49" borderId="0" xfId="645" applyFont="1" applyFill="1">
      <alignment/>
      <protection/>
    </xf>
    <xf numFmtId="3" fontId="1" fillId="49" borderId="0" xfId="645" applyNumberFormat="1" applyFont="1" applyFill="1">
      <alignment/>
      <protection/>
    </xf>
    <xf numFmtId="171" fontId="7" fillId="0" borderId="0" xfId="736" applyFont="1" applyFill="1" applyAlignment="1">
      <alignment/>
    </xf>
    <xf numFmtId="14" fontId="42" fillId="0" borderId="3" xfId="580" applyNumberFormat="1" applyFont="1" applyBorder="1" applyAlignment="1">
      <alignment horizontal="center" vertical="center" wrapText="1"/>
      <protection/>
    </xf>
    <xf numFmtId="0" fontId="65" fillId="0" borderId="0" xfId="685" applyFont="1" applyFill="1">
      <alignment/>
      <protection/>
    </xf>
    <xf numFmtId="1" fontId="43" fillId="0" borderId="3" xfId="580" applyNumberFormat="1" applyFont="1" applyBorder="1" applyAlignment="1">
      <alignment horizontal="center" vertical="center" wrapText="1"/>
      <protection/>
    </xf>
    <xf numFmtId="0" fontId="42" fillId="0" borderId="0" xfId="685" applyFont="1" applyFill="1">
      <alignment/>
      <protection/>
    </xf>
    <xf numFmtId="0" fontId="1" fillId="49" borderId="3" xfId="645" applyFont="1" applyFill="1" applyBorder="1" applyAlignment="1">
      <alignment horizontal="center" vertical="center" wrapText="1"/>
      <protection/>
    </xf>
    <xf numFmtId="1" fontId="9" fillId="49" borderId="3" xfId="595" applyNumberFormat="1" applyFont="1" applyFill="1" applyBorder="1" applyAlignment="1">
      <alignment horizontal="center" vertical="center"/>
      <protection/>
    </xf>
    <xf numFmtId="3" fontId="1" fillId="49" borderId="0" xfId="645" applyNumberFormat="1" applyFont="1" applyFill="1" applyAlignment="1">
      <alignment horizontal="center" vertical="center"/>
      <protection/>
    </xf>
    <xf numFmtId="3" fontId="9" fillId="0" borderId="0" xfId="645" applyNumberFormat="1" applyFont="1" applyAlignment="1">
      <alignment horizontal="center" vertical="center"/>
      <protection/>
    </xf>
    <xf numFmtId="3" fontId="1" fillId="0" borderId="0" xfId="645" applyNumberFormat="1" applyFont="1" applyAlignment="1">
      <alignment horizontal="center" vertical="center"/>
      <protection/>
    </xf>
    <xf numFmtId="0" fontId="1" fillId="0" borderId="0" xfId="645" applyFont="1" applyAlignment="1">
      <alignment horizontal="center" vertical="center"/>
      <protection/>
    </xf>
    <xf numFmtId="0" fontId="41" fillId="50" borderId="29" xfId="645" applyFont="1" applyFill="1" applyBorder="1" applyAlignment="1">
      <alignment vertical="center" wrapText="1"/>
      <protection/>
    </xf>
    <xf numFmtId="3" fontId="41" fillId="50" borderId="29" xfId="645" applyNumberFormat="1" applyFont="1" applyFill="1" applyBorder="1" applyAlignment="1">
      <alignment horizontal="center" vertical="center" wrapText="1"/>
      <protection/>
    </xf>
    <xf numFmtId="1" fontId="4" fillId="50" borderId="29" xfId="645" applyNumberFormat="1" applyFont="1" applyFill="1" applyBorder="1" applyAlignment="1">
      <alignment horizontal="center" vertical="center" wrapText="1"/>
      <protection/>
    </xf>
    <xf numFmtId="0" fontId="41" fillId="50" borderId="30" xfId="645" applyFont="1" applyFill="1" applyBorder="1" applyAlignment="1">
      <alignment vertical="center" wrapText="1"/>
      <protection/>
    </xf>
    <xf numFmtId="1" fontId="4" fillId="50" borderId="30" xfId="645" applyNumberFormat="1" applyFont="1" applyFill="1" applyBorder="1" applyAlignment="1">
      <alignment horizontal="center" vertical="center" wrapText="1"/>
      <protection/>
    </xf>
    <xf numFmtId="0" fontId="42" fillId="0" borderId="22" xfId="685" applyFont="1" applyFill="1" applyBorder="1" applyAlignment="1">
      <alignment horizontal="left" vertical="center" wrapText="1"/>
      <protection/>
    </xf>
    <xf numFmtId="0" fontId="42" fillId="0" borderId="3" xfId="685" applyFont="1" applyFill="1" applyBorder="1" applyAlignment="1">
      <alignment horizontal="left" vertical="center" wrapText="1"/>
      <protection/>
    </xf>
    <xf numFmtId="180" fontId="43" fillId="0" borderId="3" xfId="580" applyNumberFormat="1" applyFont="1" applyBorder="1" applyAlignment="1">
      <alignment horizontal="center" vertical="center" wrapText="1"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0" fontId="55" fillId="0" borderId="3" xfId="685" applyFont="1" applyFill="1" applyBorder="1" applyAlignment="1">
      <alignment horizontal="center" vertical="center" wrapText="1"/>
      <protection/>
    </xf>
    <xf numFmtId="3" fontId="43" fillId="49" borderId="3" xfId="685" applyNumberFormat="1" applyFont="1" applyFill="1" applyBorder="1" applyAlignment="1">
      <alignment horizontal="center" vertical="center" wrapText="1"/>
      <protection/>
    </xf>
    <xf numFmtId="3" fontId="43" fillId="0" borderId="3" xfId="685" applyNumberFormat="1" applyFont="1" applyFill="1" applyBorder="1" applyAlignment="1">
      <alignment horizontal="center" vertical="center" wrapText="1"/>
      <protection/>
    </xf>
    <xf numFmtId="0" fontId="2" fillId="0" borderId="3" xfId="685" applyFont="1" applyFill="1" applyBorder="1" applyAlignment="1">
      <alignment horizontal="left" vertical="center" wrapText="1"/>
      <protection/>
    </xf>
    <xf numFmtId="3" fontId="2" fillId="0" borderId="3" xfId="685" applyNumberFormat="1" applyFont="1" applyFill="1" applyBorder="1" applyAlignment="1">
      <alignment horizontal="center" vertical="center"/>
      <protection/>
    </xf>
    <xf numFmtId="0" fontId="1" fillId="0" borderId="3" xfId="645" applyFont="1" applyBorder="1" applyAlignment="1">
      <alignment horizontal="center" vertical="center"/>
      <protection/>
    </xf>
    <xf numFmtId="2" fontId="3" fillId="0" borderId="3" xfId="645" applyNumberFormat="1" applyFont="1" applyBorder="1" applyAlignment="1">
      <alignment horizontal="center" vertical="center" wrapText="1"/>
      <protection/>
    </xf>
    <xf numFmtId="3" fontId="3" fillId="0" borderId="3" xfId="645" applyNumberFormat="1" applyFont="1" applyBorder="1" applyAlignment="1">
      <alignment horizontal="center" vertical="center" wrapText="1"/>
      <protection/>
    </xf>
    <xf numFmtId="0" fontId="46" fillId="49" borderId="0" xfId="685" applyFont="1" applyFill="1" applyAlignment="1">
      <alignment horizontal="center"/>
      <protection/>
    </xf>
    <xf numFmtId="0" fontId="47" fillId="49" borderId="0" xfId="685" applyFont="1" applyFill="1" applyAlignment="1">
      <alignment horizontal="center"/>
      <protection/>
    </xf>
    <xf numFmtId="0" fontId="43" fillId="49" borderId="3" xfId="685" applyFont="1" applyFill="1" applyBorder="1" applyAlignment="1">
      <alignment horizontal="center"/>
      <protection/>
    </xf>
    <xf numFmtId="0" fontId="43" fillId="49" borderId="28" xfId="685" applyFont="1" applyFill="1" applyBorder="1" applyAlignment="1">
      <alignment horizontal="center" vertical="center"/>
      <protection/>
    </xf>
    <xf numFmtId="0" fontId="43" fillId="49" borderId="31" xfId="685" applyFont="1" applyFill="1" applyBorder="1" applyAlignment="1">
      <alignment horizontal="center" vertical="center"/>
      <protection/>
    </xf>
    <xf numFmtId="0" fontId="43" fillId="49" borderId="3" xfId="685" applyFont="1" applyFill="1" applyBorder="1" applyAlignment="1">
      <alignment horizontal="center" vertical="center" wrapText="1"/>
      <protection/>
    </xf>
    <xf numFmtId="0" fontId="43" fillId="0" borderId="3" xfId="685" applyFont="1" applyFill="1" applyBorder="1" applyAlignment="1">
      <alignment horizontal="center" vertical="center" wrapText="1"/>
      <protection/>
    </xf>
    <xf numFmtId="0" fontId="49" fillId="0" borderId="0" xfId="685" applyFont="1" applyFill="1" applyAlignment="1">
      <alignment horizontal="center"/>
      <protection/>
    </xf>
    <xf numFmtId="0" fontId="50" fillId="0" borderId="0" xfId="685" applyFont="1" applyFill="1" applyAlignment="1">
      <alignment horizontal="center"/>
      <protection/>
    </xf>
    <xf numFmtId="0" fontId="45" fillId="0" borderId="3" xfId="685" applyFont="1" applyFill="1" applyBorder="1" applyAlignment="1">
      <alignment horizontal="center"/>
      <protection/>
    </xf>
    <xf numFmtId="1" fontId="42" fillId="0" borderId="3" xfId="580" applyNumberFormat="1" applyFont="1" applyBorder="1" applyAlignment="1">
      <alignment horizontal="center" vertical="center" wrapText="1"/>
      <protection/>
    </xf>
    <xf numFmtId="0" fontId="42" fillId="0" borderId="3" xfId="685" applyFont="1" applyFill="1" applyBorder="1" applyAlignment="1">
      <alignment horizontal="center" vertical="center" wrapText="1"/>
      <protection/>
    </xf>
    <xf numFmtId="0" fontId="58" fillId="49" borderId="0" xfId="645" applyFont="1" applyFill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3" xfId="645" applyFont="1" applyBorder="1" applyAlignment="1">
      <alignment horizontal="center"/>
      <protection/>
    </xf>
    <xf numFmtId="2" fontId="9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 wrapText="1"/>
      <protection/>
    </xf>
    <xf numFmtId="0" fontId="9" fillId="0" borderId="3" xfId="685" applyFont="1" applyFill="1" applyBorder="1" applyAlignment="1">
      <alignment horizontal="center" vertical="center" wrapText="1"/>
      <protection/>
    </xf>
    <xf numFmtId="0" fontId="48" fillId="0" borderId="3" xfId="0" applyFont="1" applyBorder="1" applyAlignment="1">
      <alignment wrapText="1"/>
    </xf>
    <xf numFmtId="0" fontId="9" fillId="0" borderId="3" xfId="645" applyNumberFormat="1" applyFont="1" applyBorder="1" applyAlignment="1">
      <alignment horizontal="center" vertical="center" wrapText="1"/>
      <protection/>
    </xf>
    <xf numFmtId="0" fontId="60" fillId="49" borderId="0" xfId="645" applyFont="1" applyFill="1" applyAlignment="1">
      <alignment horizontal="center" vertical="center" wrapText="1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41" fillId="0" borderId="3" xfId="645" applyFont="1" applyBorder="1" applyAlignment="1">
      <alignment horizontal="center" vertical="center" wrapText="1"/>
      <protection/>
    </xf>
    <xf numFmtId="0" fontId="41" fillId="49" borderId="3" xfId="645" applyFont="1" applyFill="1" applyBorder="1" applyAlignment="1">
      <alignment horizontal="center" vertical="center" wrapText="1"/>
      <protection/>
    </xf>
    <xf numFmtId="0" fontId="61" fillId="0" borderId="0" xfId="645" applyFont="1" applyAlignment="1">
      <alignment horizontal="center" vertical="center" wrapText="1"/>
      <protection/>
    </xf>
    <xf numFmtId="0" fontId="9" fillId="0" borderId="0" xfId="645" applyFont="1" applyAlignment="1">
      <alignment wrapText="1"/>
      <protection/>
    </xf>
    <xf numFmtId="0" fontId="48" fillId="0" borderId="0" xfId="0" applyFont="1" applyAlignment="1">
      <alignment wrapText="1"/>
    </xf>
    <xf numFmtId="0" fontId="41" fillId="49" borderId="0" xfId="645" applyFont="1" applyFill="1" applyAlignment="1">
      <alignment horizontal="center" vertical="center" wrapText="1"/>
      <protection/>
    </xf>
    <xf numFmtId="0" fontId="4" fillId="0" borderId="0" xfId="645" applyFont="1" applyAlignment="1">
      <alignment horizontal="center" vertical="center" wrapText="1"/>
      <protection/>
    </xf>
    <xf numFmtId="0" fontId="44" fillId="49" borderId="0" xfId="685" applyFont="1" applyFill="1" applyAlignment="1">
      <alignment horizontal="center"/>
      <protection/>
    </xf>
    <xf numFmtId="1" fontId="43" fillId="49" borderId="3" xfId="580" applyNumberFormat="1" applyFont="1" applyFill="1" applyBorder="1" applyAlignment="1">
      <alignment horizontal="center" vertical="center" wrapText="1"/>
      <protection/>
    </xf>
    <xf numFmtId="0" fontId="46" fillId="0" borderId="0" xfId="685" applyFont="1" applyFill="1" applyAlignment="1">
      <alignment horizontal="center"/>
      <protection/>
    </xf>
    <xf numFmtId="0" fontId="47" fillId="0" borderId="0" xfId="685" applyFont="1" applyFill="1" applyAlignment="1">
      <alignment horizontal="center"/>
      <protection/>
    </xf>
    <xf numFmtId="14" fontId="43" fillId="0" borderId="3" xfId="580" applyNumberFormat="1" applyFont="1" applyBorder="1" applyAlignment="1">
      <alignment horizontal="center" vertical="center" wrapText="1"/>
      <protection/>
    </xf>
    <xf numFmtId="0" fontId="9" fillId="0" borderId="0" xfId="685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wrapText="1"/>
    </xf>
    <xf numFmtId="0" fontId="57" fillId="0" borderId="0" xfId="685" applyFont="1" applyFill="1" applyBorder="1" applyAlignment="1">
      <alignment horizontal="center" vertical="center" wrapText="1"/>
      <protection/>
    </xf>
    <xf numFmtId="0" fontId="46" fillId="49" borderId="0" xfId="685" applyFont="1" applyFill="1" applyAlignment="1">
      <alignment horizontal="center" wrapText="1"/>
      <protection/>
    </xf>
    <xf numFmtId="0" fontId="45" fillId="0" borderId="32" xfId="685" applyFont="1" applyFill="1" applyBorder="1" applyAlignment="1">
      <alignment horizontal="center"/>
      <protection/>
    </xf>
    <xf numFmtId="0" fontId="45" fillId="0" borderId="22" xfId="685" applyFont="1" applyFill="1" applyBorder="1" applyAlignment="1">
      <alignment horizontal="center"/>
      <protection/>
    </xf>
    <xf numFmtId="2" fontId="51" fillId="49" borderId="33" xfId="685" applyNumberFormat="1" applyFont="1" applyFill="1" applyBorder="1" applyAlignment="1">
      <alignment horizontal="center" vertical="center" wrapText="1"/>
      <protection/>
    </xf>
    <xf numFmtId="2" fontId="51" fillId="49" borderId="3" xfId="685" applyNumberFormat="1" applyFont="1" applyFill="1" applyBorder="1" applyAlignment="1">
      <alignment horizontal="center" vertical="center" wrapText="1"/>
      <protection/>
    </xf>
    <xf numFmtId="0" fontId="51" fillId="49" borderId="33" xfId="685" applyFont="1" applyFill="1" applyBorder="1" applyAlignment="1">
      <alignment horizontal="center" vertical="center" wrapText="1"/>
      <protection/>
    </xf>
    <xf numFmtId="0" fontId="51" fillId="49" borderId="3" xfId="685" applyFont="1" applyFill="1" applyBorder="1" applyAlignment="1">
      <alignment horizontal="center" vertical="center" wrapText="1"/>
      <protection/>
    </xf>
    <xf numFmtId="14" fontId="2" fillId="0" borderId="34" xfId="580" applyNumberFormat="1" applyFont="1" applyBorder="1" applyAlignment="1">
      <alignment horizontal="center" vertical="center" wrapText="1"/>
      <protection/>
    </xf>
    <xf numFmtId="14" fontId="2" fillId="0" borderId="25" xfId="580" applyNumberFormat="1" applyFont="1" applyBorder="1" applyAlignment="1">
      <alignment horizontal="center" vertical="center" wrapText="1"/>
      <protection/>
    </xf>
    <xf numFmtId="0" fontId="46" fillId="0" borderId="0" xfId="685" applyFont="1" applyFill="1" applyAlignment="1">
      <alignment horizontal="center" wrapText="1"/>
      <protection/>
    </xf>
    <xf numFmtId="0" fontId="51" fillId="0" borderId="33" xfId="685" applyFont="1" applyFill="1" applyBorder="1" applyAlignment="1">
      <alignment horizontal="center" vertical="center" wrapText="1"/>
      <protection/>
    </xf>
    <xf numFmtId="0" fontId="51" fillId="0" borderId="3" xfId="685" applyFont="1" applyFill="1" applyBorder="1" applyAlignment="1">
      <alignment horizontal="center" vertical="center" wrapText="1"/>
      <protection/>
    </xf>
    <xf numFmtId="0" fontId="51" fillId="0" borderId="34" xfId="685" applyFont="1" applyFill="1" applyBorder="1" applyAlignment="1">
      <alignment horizontal="center" vertical="center" wrapText="1"/>
      <protection/>
    </xf>
    <xf numFmtId="0" fontId="51" fillId="0" borderId="28" xfId="685" applyFont="1" applyFill="1" applyBorder="1" applyAlignment="1">
      <alignment horizontal="center" vertical="center" wrapText="1"/>
      <protection/>
    </xf>
  </cellXfs>
  <cellStyles count="729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3 " xfId="21"/>
    <cellStyle name="20% - Accent2" xfId="22"/>
    <cellStyle name="20% - Accent2 2" xfId="23"/>
    <cellStyle name="20% - Accent2 3" xfId="24"/>
    <cellStyle name="20% - Accent2 4" xfId="25"/>
    <cellStyle name="20% - Accent2_3 " xfId="26"/>
    <cellStyle name="20% - Accent3" xfId="27"/>
    <cellStyle name="20% - Accent3 2" xfId="28"/>
    <cellStyle name="20% - Accent3 3" xfId="29"/>
    <cellStyle name="20% - Accent3 4" xfId="30"/>
    <cellStyle name="20% - Accent3_3 " xfId="31"/>
    <cellStyle name="20% - Accent4" xfId="32"/>
    <cellStyle name="20% - Accent4 2" xfId="33"/>
    <cellStyle name="20% - Accent4 3" xfId="34"/>
    <cellStyle name="20% - Accent4 4" xfId="35"/>
    <cellStyle name="20% - Accent4_3 " xfId="36"/>
    <cellStyle name="20% - Accent5" xfId="37"/>
    <cellStyle name="20% - Accent5 2" xfId="38"/>
    <cellStyle name="20% - Accent5 3" xfId="39"/>
    <cellStyle name="20% - Accent5 4" xfId="40"/>
    <cellStyle name="20% - Accent5_3 " xfId="41"/>
    <cellStyle name="20% - Accent6" xfId="42"/>
    <cellStyle name="20% - Accent6 2" xfId="43"/>
    <cellStyle name="20% - Accent6 3" xfId="44"/>
    <cellStyle name="20% - Accent6 4" xfId="45"/>
    <cellStyle name="20% - Accent6_3 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_4 " xfId="51"/>
    <cellStyle name="20% — акцент1 2_4 " xfId="52"/>
    <cellStyle name="20% - Акцент1 3" xfId="53"/>
    <cellStyle name="20% — акцент1 3" xfId="54"/>
    <cellStyle name="20% - Акцент1 3_4 " xfId="55"/>
    <cellStyle name="20% — акцент1 3_4 " xfId="56"/>
    <cellStyle name="20% - Акцент1 4" xfId="57"/>
    <cellStyle name="20% - Акцент1 5" xfId="58"/>
    <cellStyle name="20% - Акцент1_16 " xfId="59"/>
    <cellStyle name="20% — акцент1_4 " xfId="60"/>
    <cellStyle name="20% - Акцент1_5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2_4 " xfId="66"/>
    <cellStyle name="20% — акцент2 2_4 " xfId="67"/>
    <cellStyle name="20% - Акцент2 3" xfId="68"/>
    <cellStyle name="20% — акцент2 3" xfId="69"/>
    <cellStyle name="20% - Акцент2 3_4 " xfId="70"/>
    <cellStyle name="20% — акцент2 3_4 " xfId="71"/>
    <cellStyle name="20% - Акцент2 4" xfId="72"/>
    <cellStyle name="20% - Акцент2 5" xfId="73"/>
    <cellStyle name="20% - Акцент2_16 " xfId="74"/>
    <cellStyle name="20% — акцент2_4 " xfId="75"/>
    <cellStyle name="20% - Акцент2_5 " xfId="76"/>
    <cellStyle name="20% - Акцент3" xfId="77"/>
    <cellStyle name="20% — акцент3" xfId="78"/>
    <cellStyle name="20% - Акцент3 2" xfId="79"/>
    <cellStyle name="20% — акцент3 2" xfId="80"/>
    <cellStyle name="20% - Акцент3 2_4 " xfId="81"/>
    <cellStyle name="20% — акцент3 2_4 " xfId="82"/>
    <cellStyle name="20% - Акцент3 3" xfId="83"/>
    <cellStyle name="20% — акцент3 3" xfId="84"/>
    <cellStyle name="20% - Акцент3 3_4 " xfId="85"/>
    <cellStyle name="20% — акцент3 3_4 " xfId="86"/>
    <cellStyle name="20% - Акцент3 4" xfId="87"/>
    <cellStyle name="20% - Акцент3 5" xfId="88"/>
    <cellStyle name="20% - Акцент3_16 " xfId="89"/>
    <cellStyle name="20% — акцент3_4 " xfId="90"/>
    <cellStyle name="20% - Акцент3_5 " xfId="91"/>
    <cellStyle name="20% - Акцент4" xfId="92"/>
    <cellStyle name="20% — акцент4" xfId="93"/>
    <cellStyle name="20% - Акцент4 2" xfId="94"/>
    <cellStyle name="20% — акцент4 2" xfId="95"/>
    <cellStyle name="20% - Акцент4 2_4 " xfId="96"/>
    <cellStyle name="20% — акцент4 2_4 " xfId="97"/>
    <cellStyle name="20% - Акцент4 3" xfId="98"/>
    <cellStyle name="20% — акцент4 3" xfId="99"/>
    <cellStyle name="20% - Акцент4 3_4 " xfId="100"/>
    <cellStyle name="20% — акцент4 3_4 " xfId="101"/>
    <cellStyle name="20% - Акцент4 4" xfId="102"/>
    <cellStyle name="20% - Акцент4 5" xfId="103"/>
    <cellStyle name="20% - Акцент4_16 " xfId="104"/>
    <cellStyle name="20% — акцент4_4 " xfId="105"/>
    <cellStyle name="20% - Акцент4_5 " xfId="106"/>
    <cellStyle name="20% - Акцент5" xfId="107"/>
    <cellStyle name="20% — акцент5" xfId="108"/>
    <cellStyle name="20% - Акцент5 2" xfId="109"/>
    <cellStyle name="20% — акцент5 2" xfId="110"/>
    <cellStyle name="20% - Акцент5 2_4 " xfId="111"/>
    <cellStyle name="20% — акцент5 2_4 " xfId="112"/>
    <cellStyle name="20% - Акцент5 3" xfId="113"/>
    <cellStyle name="20% - Акцент5 4" xfId="114"/>
    <cellStyle name="20% - Акцент5 5" xfId="115"/>
    <cellStyle name="20% - Акцент5_3 " xfId="116"/>
    <cellStyle name="20% — акцент5_4 " xfId="117"/>
    <cellStyle name="20% - Акцент5_5 " xfId="118"/>
    <cellStyle name="20% - Акцент6" xfId="119"/>
    <cellStyle name="20% — акцент6" xfId="120"/>
    <cellStyle name="20% - Акцент6 2" xfId="121"/>
    <cellStyle name="20% — акцент6 2" xfId="122"/>
    <cellStyle name="20% - Акцент6 2_4 " xfId="123"/>
    <cellStyle name="20% — акцент6 2_4 " xfId="124"/>
    <cellStyle name="20% - Акцент6 3" xfId="125"/>
    <cellStyle name="20% — акцент6 3" xfId="126"/>
    <cellStyle name="20% - Акцент6 3_4 " xfId="127"/>
    <cellStyle name="20% — акцент6 3_4 " xfId="128"/>
    <cellStyle name="20% - Акцент6 4" xfId="129"/>
    <cellStyle name="20% - Акцент6 5" xfId="130"/>
    <cellStyle name="20% - Акцент6_16 " xfId="131"/>
    <cellStyle name="20% — акцент6_4 " xfId="132"/>
    <cellStyle name="20% - Акцент6_5 " xfId="133"/>
    <cellStyle name="20% – Акцентування1" xfId="134"/>
    <cellStyle name="20% – Акцентування1 2" xfId="135"/>
    <cellStyle name="20% – Акцентування1_4 " xfId="136"/>
    <cellStyle name="20% – Акцентування2" xfId="137"/>
    <cellStyle name="20% – Акцентування2 2" xfId="138"/>
    <cellStyle name="20% – Акцентування2_4 " xfId="139"/>
    <cellStyle name="20% – Акцентування3" xfId="140"/>
    <cellStyle name="20% – Акцентування3 2" xfId="141"/>
    <cellStyle name="20% – Акцентування3_4 " xfId="142"/>
    <cellStyle name="20% – Акцентування4" xfId="143"/>
    <cellStyle name="20% – Акцентування4 2" xfId="144"/>
    <cellStyle name="20% – Акцентування4_4 " xfId="145"/>
    <cellStyle name="20% – Акцентування5" xfId="146"/>
    <cellStyle name="20% – Акцентування5 2" xfId="147"/>
    <cellStyle name="20% – Акцентування5_4 " xfId="148"/>
    <cellStyle name="20% – Акцентування6" xfId="149"/>
    <cellStyle name="20% – Акцентування6 2" xfId="150"/>
    <cellStyle name="20% – Акцентування6_4 " xfId="151"/>
    <cellStyle name="40% - Accent1" xfId="152"/>
    <cellStyle name="40% - Accent1 2" xfId="153"/>
    <cellStyle name="40% - Accent1 3" xfId="154"/>
    <cellStyle name="40% - Accent1_3 " xfId="155"/>
    <cellStyle name="40% - Accent2" xfId="156"/>
    <cellStyle name="40% - Accent2 2" xfId="157"/>
    <cellStyle name="40% - Accent2 3" xfId="158"/>
    <cellStyle name="40% - Accent2 4" xfId="159"/>
    <cellStyle name="40% - Accent2_3 " xfId="160"/>
    <cellStyle name="40% - Accent3" xfId="161"/>
    <cellStyle name="40% - Accent3 2" xfId="162"/>
    <cellStyle name="40% - Accent3 3" xfId="163"/>
    <cellStyle name="40% - Accent3 4" xfId="164"/>
    <cellStyle name="40% - Accent3_3 " xfId="165"/>
    <cellStyle name="40% - Accent4" xfId="166"/>
    <cellStyle name="40% - Accent4 2" xfId="167"/>
    <cellStyle name="40% - Accent4 3" xfId="168"/>
    <cellStyle name="40% - Accent4 4" xfId="169"/>
    <cellStyle name="40% - Accent4_3 " xfId="170"/>
    <cellStyle name="40% - Accent5" xfId="171"/>
    <cellStyle name="40% - Accent5 2" xfId="172"/>
    <cellStyle name="40% - Accent5 3" xfId="173"/>
    <cellStyle name="40% - Accent5_3 " xfId="174"/>
    <cellStyle name="40% - Accent6" xfId="175"/>
    <cellStyle name="40% - Accent6 2" xfId="176"/>
    <cellStyle name="40% - Accent6 3" xfId="177"/>
    <cellStyle name="40% - Accent6 4" xfId="178"/>
    <cellStyle name="40% - Accent6_3 " xfId="179"/>
    <cellStyle name="40% - Акцент1" xfId="180"/>
    <cellStyle name="40% — акцент1" xfId="181"/>
    <cellStyle name="40% - Акцент1 2" xfId="182"/>
    <cellStyle name="40% — акцент1 2" xfId="183"/>
    <cellStyle name="40% - Акцент1 2_4 " xfId="184"/>
    <cellStyle name="40% — акцент1 2_4 " xfId="185"/>
    <cellStyle name="40% - Акцент1 3" xfId="186"/>
    <cellStyle name="40% — акцент1 3" xfId="187"/>
    <cellStyle name="40% - Акцент1 3_4 " xfId="188"/>
    <cellStyle name="40% — акцент1 3_4 " xfId="189"/>
    <cellStyle name="40% - Акцент1 4" xfId="190"/>
    <cellStyle name="40% - Акцент1 5" xfId="191"/>
    <cellStyle name="40% - Акцент1_16 " xfId="192"/>
    <cellStyle name="40% — акцент1_4 " xfId="193"/>
    <cellStyle name="40% - Акцент1_5 " xfId="194"/>
    <cellStyle name="40% - Акцент2" xfId="195"/>
    <cellStyle name="40% — акцент2" xfId="196"/>
    <cellStyle name="40% - Акцент2 2" xfId="197"/>
    <cellStyle name="40% — акцент2 2" xfId="198"/>
    <cellStyle name="40% - Акцент2 2_4 " xfId="199"/>
    <cellStyle name="40% — акцент2 2_4 " xfId="200"/>
    <cellStyle name="40% - Акцент2 3" xfId="201"/>
    <cellStyle name="40% - Акцент2 4" xfId="202"/>
    <cellStyle name="40% - Акцент2 5" xfId="203"/>
    <cellStyle name="40% - Акцент2_3 " xfId="204"/>
    <cellStyle name="40% — акцент2_4 " xfId="205"/>
    <cellStyle name="40% - Акцент2_5 " xfId="206"/>
    <cellStyle name="40% - Акцент3" xfId="207"/>
    <cellStyle name="40% — акцент3" xfId="208"/>
    <cellStyle name="40% - Акцент3 2" xfId="209"/>
    <cellStyle name="40% — акцент3 2" xfId="210"/>
    <cellStyle name="40% - Акцент3 2_4 " xfId="211"/>
    <cellStyle name="40% — акцент3 2_4 " xfId="212"/>
    <cellStyle name="40% - Акцент3 3" xfId="213"/>
    <cellStyle name="40% — акцент3 3" xfId="214"/>
    <cellStyle name="40% - Акцент3 3_4 " xfId="215"/>
    <cellStyle name="40% — акцент3 3_4 " xfId="216"/>
    <cellStyle name="40% - Акцент3 4" xfId="217"/>
    <cellStyle name="40% - Акцент3 5" xfId="218"/>
    <cellStyle name="40% - Акцент3_16 " xfId="219"/>
    <cellStyle name="40% — акцент3_4 " xfId="220"/>
    <cellStyle name="40% - Акцент3_5 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_4 " xfId="226"/>
    <cellStyle name="40% — акцент4 2_4 " xfId="227"/>
    <cellStyle name="40% - Акцент4 3" xfId="228"/>
    <cellStyle name="40% — акцент4 3" xfId="229"/>
    <cellStyle name="40% - Акцент4 3_4 " xfId="230"/>
    <cellStyle name="40% — акцент4 3_4 " xfId="231"/>
    <cellStyle name="40% - Акцент4 4" xfId="232"/>
    <cellStyle name="40% - Акцент4 5" xfId="233"/>
    <cellStyle name="40% - Акцент4_16 " xfId="234"/>
    <cellStyle name="40% — акцент4_4 " xfId="235"/>
    <cellStyle name="40% - Акцент4_5 " xfId="236"/>
    <cellStyle name="40% - Акцент5" xfId="237"/>
    <cellStyle name="40% — акцент5" xfId="238"/>
    <cellStyle name="40% - Акцент5 2" xfId="239"/>
    <cellStyle name="40% — акцент5 2" xfId="240"/>
    <cellStyle name="40% - Акцент5 2_4 " xfId="241"/>
    <cellStyle name="40% — акцент5 2_4 " xfId="242"/>
    <cellStyle name="40% - Акцент5 3" xfId="243"/>
    <cellStyle name="40% — акцент5 3" xfId="244"/>
    <cellStyle name="40% - Акцент5 3_4 " xfId="245"/>
    <cellStyle name="40% — акцент5 3_4 " xfId="246"/>
    <cellStyle name="40% - Акцент5 4" xfId="247"/>
    <cellStyle name="40% - Акцент5 5" xfId="248"/>
    <cellStyle name="40% - Акцент5_16 " xfId="249"/>
    <cellStyle name="40% — акцент5_4 " xfId="250"/>
    <cellStyle name="40% - Акцент5_5 " xfId="251"/>
    <cellStyle name="40% - Акцент6" xfId="252"/>
    <cellStyle name="40% — акцент6" xfId="253"/>
    <cellStyle name="40% - Акцент6 2" xfId="254"/>
    <cellStyle name="40% — акцент6 2" xfId="255"/>
    <cellStyle name="40% - Акцент6 2_4 " xfId="256"/>
    <cellStyle name="40% — акцент6 2_4 " xfId="257"/>
    <cellStyle name="40% - Акцент6 3" xfId="258"/>
    <cellStyle name="40% — акцент6 3" xfId="259"/>
    <cellStyle name="40% - Акцент6 3_4 " xfId="260"/>
    <cellStyle name="40% — акцент6 3_4 " xfId="261"/>
    <cellStyle name="40% - Акцент6 4" xfId="262"/>
    <cellStyle name="40% - Акцент6 5" xfId="263"/>
    <cellStyle name="40% - Акцент6_16 " xfId="264"/>
    <cellStyle name="40% — акцент6_4 " xfId="265"/>
    <cellStyle name="40% - Акцент6_5 " xfId="266"/>
    <cellStyle name="40% – Акцентування1" xfId="267"/>
    <cellStyle name="40% – Акцентування1 2" xfId="268"/>
    <cellStyle name="40% – Акцентування1_4 " xfId="269"/>
    <cellStyle name="40% – Акцентування2" xfId="270"/>
    <cellStyle name="40% – Акцентування2 2" xfId="271"/>
    <cellStyle name="40% – Акцентування2_4 " xfId="272"/>
    <cellStyle name="40% – Акцентування3" xfId="273"/>
    <cellStyle name="40% – Акцентування3 2" xfId="274"/>
    <cellStyle name="40% – Акцентування3_4 " xfId="275"/>
    <cellStyle name="40% – Акцентування4" xfId="276"/>
    <cellStyle name="40% – Акцентування4 2" xfId="277"/>
    <cellStyle name="40% – Акцентування4_4 " xfId="278"/>
    <cellStyle name="40% – Акцентування5" xfId="279"/>
    <cellStyle name="40% – Акцентування5 2" xfId="280"/>
    <cellStyle name="40% – Акцентування5_4 " xfId="281"/>
    <cellStyle name="40% – Акцентування6" xfId="282"/>
    <cellStyle name="40% – Акцентування6 2" xfId="283"/>
    <cellStyle name="40% – Акцентування6_4 " xfId="284"/>
    <cellStyle name="60% - Accent1" xfId="285"/>
    <cellStyle name="60% - Accent1 2" xfId="286"/>
    <cellStyle name="60% - Accent1 3" xfId="287"/>
    <cellStyle name="60% - Accent1 4" xfId="288"/>
    <cellStyle name="60% - Accent1_3 " xfId="289"/>
    <cellStyle name="60% - Accent2" xfId="290"/>
    <cellStyle name="60% - Accent2 2" xfId="291"/>
    <cellStyle name="60% - Accent2 3" xfId="292"/>
    <cellStyle name="60% - Accent2 4" xfId="293"/>
    <cellStyle name="60% - Accent2_3 " xfId="294"/>
    <cellStyle name="60% - Accent3" xfId="295"/>
    <cellStyle name="60% - Accent3 2" xfId="296"/>
    <cellStyle name="60% - Accent3 3" xfId="297"/>
    <cellStyle name="60% - Accent3 4" xfId="298"/>
    <cellStyle name="60% - Accent3_3 " xfId="299"/>
    <cellStyle name="60% - Accent4" xfId="300"/>
    <cellStyle name="60% - Accent4 2" xfId="301"/>
    <cellStyle name="60% - Accent4 3" xfId="302"/>
    <cellStyle name="60% - Accent4 4" xfId="303"/>
    <cellStyle name="60% - Accent4_3 " xfId="304"/>
    <cellStyle name="60% - Accent5" xfId="305"/>
    <cellStyle name="60% - Accent5 2" xfId="306"/>
    <cellStyle name="60% - Accent5 3" xfId="307"/>
    <cellStyle name="60% - Accent5_3 " xfId="308"/>
    <cellStyle name="60% - Accent6" xfId="309"/>
    <cellStyle name="60% - Accent6 2" xfId="310"/>
    <cellStyle name="60% - Accent6 3" xfId="311"/>
    <cellStyle name="60% - Accent6 4" xfId="312"/>
    <cellStyle name="60% - Accent6_3 " xfId="313"/>
    <cellStyle name="60% - Акцент1" xfId="314"/>
    <cellStyle name="60% — акцент1" xfId="315"/>
    <cellStyle name="60% - Акцент1 2" xfId="316"/>
    <cellStyle name="60% — акцент1 2" xfId="317"/>
    <cellStyle name="60% - Акцент1 3" xfId="318"/>
    <cellStyle name="60% — акцент1 3" xfId="319"/>
    <cellStyle name="60% - Акцент1 4" xfId="320"/>
    <cellStyle name="60% - Акцент1 5" xfId="321"/>
    <cellStyle name="60% - Акцент1_16 " xfId="322"/>
    <cellStyle name="60% - Акцент2" xfId="323"/>
    <cellStyle name="60% — акцент2" xfId="324"/>
    <cellStyle name="60% - Акцент2 2" xfId="325"/>
    <cellStyle name="60% — акцент2 2" xfId="326"/>
    <cellStyle name="60% - Акцент2 3" xfId="327"/>
    <cellStyle name="60% — акцент2 3" xfId="328"/>
    <cellStyle name="60% - Акцент2 4" xfId="329"/>
    <cellStyle name="60% - Акцент2 5" xfId="330"/>
    <cellStyle name="60% - Акцент2_16 " xfId="331"/>
    <cellStyle name="60% - Акцент3" xfId="332"/>
    <cellStyle name="60% — акцент3" xfId="333"/>
    <cellStyle name="60% - Акцент3 2" xfId="334"/>
    <cellStyle name="60% — акцент3 2" xfId="335"/>
    <cellStyle name="60% - Акцент3 3" xfId="336"/>
    <cellStyle name="60% — акцент3 3" xfId="337"/>
    <cellStyle name="60% - Акцент3 4" xfId="338"/>
    <cellStyle name="60% - Акцент3 5" xfId="339"/>
    <cellStyle name="60% - Акцент3_16 " xfId="340"/>
    <cellStyle name="60% - Акцент4" xfId="341"/>
    <cellStyle name="60% — акцент4" xfId="342"/>
    <cellStyle name="60% - Акцент4 2" xfId="343"/>
    <cellStyle name="60% — акцент4 2" xfId="344"/>
    <cellStyle name="60% - Акцент4 3" xfId="345"/>
    <cellStyle name="60% — акцент4 3" xfId="346"/>
    <cellStyle name="60% - Акцент4 4" xfId="347"/>
    <cellStyle name="60% - Акцент4 5" xfId="348"/>
    <cellStyle name="60% - Акцент4_16 " xfId="349"/>
    <cellStyle name="60% - Акцент5" xfId="350"/>
    <cellStyle name="60% — акцент5" xfId="351"/>
    <cellStyle name="60% - Акцент5 2" xfId="352"/>
    <cellStyle name="60% — акцент5 2" xfId="353"/>
    <cellStyle name="60% - Акцент5 3" xfId="354"/>
    <cellStyle name="60% — акцент5 3" xfId="355"/>
    <cellStyle name="60% - Акцент5 4" xfId="356"/>
    <cellStyle name="60% - Акцент5 5" xfId="357"/>
    <cellStyle name="60% - Акцент5_16 " xfId="358"/>
    <cellStyle name="60% - Акцент6" xfId="359"/>
    <cellStyle name="60% — акцент6" xfId="360"/>
    <cellStyle name="60% - Акцент6 2" xfId="361"/>
    <cellStyle name="60% — акцент6 2" xfId="362"/>
    <cellStyle name="60% - Акцент6 3" xfId="363"/>
    <cellStyle name="60% — акцент6 3" xfId="364"/>
    <cellStyle name="60% - Акцент6 4" xfId="365"/>
    <cellStyle name="60% - Акцент6 5" xfId="366"/>
    <cellStyle name="60% - Акцент6_16 " xfId="367"/>
    <cellStyle name="60% – Акцентування1" xfId="368"/>
    <cellStyle name="60% – Акцентування1 2" xfId="369"/>
    <cellStyle name="60% – Акцентування2" xfId="370"/>
    <cellStyle name="60% – Акцентування2 2" xfId="371"/>
    <cellStyle name="60% – Акцентування3" xfId="372"/>
    <cellStyle name="60% – Акцентування3 2" xfId="373"/>
    <cellStyle name="60% – Акцентування4" xfId="374"/>
    <cellStyle name="60% – Акцентування4 2" xfId="375"/>
    <cellStyle name="60% – Акцентування5" xfId="376"/>
    <cellStyle name="60% – Акцентування5 2" xfId="377"/>
    <cellStyle name="60% – Акцентування6" xfId="378"/>
    <cellStyle name="60% – Акцентування6 2" xfId="379"/>
    <cellStyle name="Accent1" xfId="380"/>
    <cellStyle name="Accent1 2" xfId="381"/>
    <cellStyle name="Accent1 3" xfId="382"/>
    <cellStyle name="Accent1 4" xfId="383"/>
    <cellStyle name="Accent1_3 " xfId="384"/>
    <cellStyle name="Accent2" xfId="385"/>
    <cellStyle name="Accent2 2" xfId="386"/>
    <cellStyle name="Accent2 3" xfId="387"/>
    <cellStyle name="Accent2 4" xfId="388"/>
    <cellStyle name="Accent2_3 " xfId="389"/>
    <cellStyle name="Accent3" xfId="390"/>
    <cellStyle name="Accent3 2" xfId="391"/>
    <cellStyle name="Accent3 3" xfId="392"/>
    <cellStyle name="Accent3 4" xfId="393"/>
    <cellStyle name="Accent3_3 " xfId="394"/>
    <cellStyle name="Accent4" xfId="395"/>
    <cellStyle name="Accent4 2" xfId="396"/>
    <cellStyle name="Accent4 3" xfId="397"/>
    <cellStyle name="Accent4 4" xfId="398"/>
    <cellStyle name="Accent4_3 " xfId="399"/>
    <cellStyle name="Accent5" xfId="400"/>
    <cellStyle name="Accent5 2" xfId="401"/>
    <cellStyle name="Accent5 3" xfId="402"/>
    <cellStyle name="Accent5 4" xfId="403"/>
    <cellStyle name="Accent5_3 " xfId="404"/>
    <cellStyle name="Accent6" xfId="405"/>
    <cellStyle name="Accent6 2" xfId="406"/>
    <cellStyle name="Accent6 3" xfId="407"/>
    <cellStyle name="Accent6 4" xfId="408"/>
    <cellStyle name="Accent6_3 " xfId="409"/>
    <cellStyle name="Bad" xfId="410"/>
    <cellStyle name="Bad 2" xfId="411"/>
    <cellStyle name="Bad 3" xfId="412"/>
    <cellStyle name="Bad_3 " xfId="413"/>
    <cellStyle name="Calculation" xfId="414"/>
    <cellStyle name="Calculation 2" xfId="415"/>
    <cellStyle name="Calculation 3" xfId="416"/>
    <cellStyle name="Calculation_3 " xfId="417"/>
    <cellStyle name="Check Cell" xfId="418"/>
    <cellStyle name="Check Cell 2" xfId="419"/>
    <cellStyle name="Check Cell 3" xfId="420"/>
    <cellStyle name="Check Cell_3 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 3" xfId="432"/>
    <cellStyle name="Good_3 " xfId="433"/>
    <cellStyle name="Heading 1" xfId="434"/>
    <cellStyle name="Heading 1 2" xfId="435"/>
    <cellStyle name="Heading 1_3 " xfId="436"/>
    <cellStyle name="Heading 2" xfId="437"/>
    <cellStyle name="Heading 2 2" xfId="438"/>
    <cellStyle name="Heading 2_3 " xfId="439"/>
    <cellStyle name="Heading 3" xfId="440"/>
    <cellStyle name="Heading 3 2" xfId="441"/>
    <cellStyle name="Heading 3_3 " xfId="442"/>
    <cellStyle name="Heading 4" xfId="443"/>
    <cellStyle name="Heading 4 2" xfId="444"/>
    <cellStyle name="Heading 4_3 " xfId="445"/>
    <cellStyle name="Input" xfId="446"/>
    <cellStyle name="Input 2" xfId="447"/>
    <cellStyle name="Input 3" xfId="448"/>
    <cellStyle name="Input_3 " xfId="449"/>
    <cellStyle name="Linked Cell" xfId="450"/>
    <cellStyle name="Linked Cell 2" xfId="451"/>
    <cellStyle name="Linked Cell_3 " xfId="452"/>
    <cellStyle name="Neutral" xfId="453"/>
    <cellStyle name="Neutral 2" xfId="454"/>
    <cellStyle name="Neutral 3" xfId="455"/>
    <cellStyle name="Neutral_3 " xfId="456"/>
    <cellStyle name="Normal 2" xfId="457"/>
    <cellStyle name="Normal_Sheet1" xfId="458"/>
    <cellStyle name="Note" xfId="459"/>
    <cellStyle name="Note 2" xfId="460"/>
    <cellStyle name="Note 3" xfId="461"/>
    <cellStyle name="Note_3 " xfId="462"/>
    <cellStyle name="Output" xfId="463"/>
    <cellStyle name="Output 2" xfId="464"/>
    <cellStyle name="Output 3" xfId="465"/>
    <cellStyle name="Output_3 " xfId="466"/>
    <cellStyle name="Title" xfId="467"/>
    <cellStyle name="Total" xfId="468"/>
    <cellStyle name="vDa" xfId="469"/>
    <cellStyle name="vDa 2" xfId="470"/>
    <cellStyle name="vHl" xfId="471"/>
    <cellStyle name="vHl 2" xfId="472"/>
    <cellStyle name="vN0" xfId="473"/>
    <cellStyle name="vN0 2" xfId="474"/>
    <cellStyle name="vN0 3" xfId="475"/>
    <cellStyle name="vSt" xfId="476"/>
    <cellStyle name="vSt 2" xfId="477"/>
    <cellStyle name="Warning Text" xfId="478"/>
    <cellStyle name="Акцент1" xfId="479"/>
    <cellStyle name="Акцент1 2" xfId="480"/>
    <cellStyle name="Акцент1 2 2" xfId="481"/>
    <cellStyle name="Акцент1 3" xfId="482"/>
    <cellStyle name="Акцент1 4" xfId="483"/>
    <cellStyle name="Акцент1 5" xfId="484"/>
    <cellStyle name="Акцент2" xfId="485"/>
    <cellStyle name="Акцент2 2" xfId="486"/>
    <cellStyle name="Акцент2 2 2" xfId="487"/>
    <cellStyle name="Акцент2 3" xfId="488"/>
    <cellStyle name="Акцент2 4" xfId="489"/>
    <cellStyle name="Акцент2 5" xfId="490"/>
    <cellStyle name="Акцент3" xfId="491"/>
    <cellStyle name="Акцент3 2" xfId="492"/>
    <cellStyle name="Акцент3 2 2" xfId="493"/>
    <cellStyle name="Акцент3 3" xfId="494"/>
    <cellStyle name="Акцент3 4" xfId="495"/>
    <cellStyle name="Акцент3 5" xfId="496"/>
    <cellStyle name="Акцент4" xfId="497"/>
    <cellStyle name="Акцент4 2" xfId="498"/>
    <cellStyle name="Акцент4 2 2" xfId="499"/>
    <cellStyle name="Акцент4 3" xfId="500"/>
    <cellStyle name="Акцент4 4" xfId="501"/>
    <cellStyle name="Акцент4 5" xfId="502"/>
    <cellStyle name="Акцент5" xfId="503"/>
    <cellStyle name="Акцент5 2" xfId="504"/>
    <cellStyle name="Акцент5 2 2" xfId="505"/>
    <cellStyle name="Акцент5 3" xfId="506"/>
    <cellStyle name="Акцент5 4" xfId="507"/>
    <cellStyle name="Акцент5 5" xfId="508"/>
    <cellStyle name="Акцент6" xfId="509"/>
    <cellStyle name="Акцент6 2" xfId="510"/>
    <cellStyle name="Акцент6 2 2" xfId="511"/>
    <cellStyle name="Акцент6 3" xfId="512"/>
    <cellStyle name="Акцент6 4" xfId="513"/>
    <cellStyle name="Акцент6 5" xfId="514"/>
    <cellStyle name="Акцентування1" xfId="515"/>
    <cellStyle name="Акцентування1 2" xfId="516"/>
    <cellStyle name="Акцентування2" xfId="517"/>
    <cellStyle name="Акцентування2 2" xfId="518"/>
    <cellStyle name="Акцентування3" xfId="519"/>
    <cellStyle name="Акцентування3 2" xfId="520"/>
    <cellStyle name="Акцентування4" xfId="521"/>
    <cellStyle name="Акцентування4 2" xfId="522"/>
    <cellStyle name="Акцентування5" xfId="523"/>
    <cellStyle name="Акцентування5 2" xfId="524"/>
    <cellStyle name="Акцентування6" xfId="525"/>
    <cellStyle name="Акцентування6 2" xfId="526"/>
    <cellStyle name="Ввід" xfId="527"/>
    <cellStyle name="Ввід 2" xfId="528"/>
    <cellStyle name="Ввод " xfId="529"/>
    <cellStyle name="Ввод  2" xfId="530"/>
    <cellStyle name="Ввод  2 2" xfId="531"/>
    <cellStyle name="Ввод  3" xfId="532"/>
    <cellStyle name="Ввод  4" xfId="533"/>
    <cellStyle name="Ввод  5" xfId="534"/>
    <cellStyle name="Ввод _3 " xfId="535"/>
    <cellStyle name="Вывод" xfId="536"/>
    <cellStyle name="Вывод 2" xfId="537"/>
    <cellStyle name="Вывод 2 2" xfId="538"/>
    <cellStyle name="Вывод 3" xfId="539"/>
    <cellStyle name="Вывод 4" xfId="540"/>
    <cellStyle name="Вывод 5" xfId="541"/>
    <cellStyle name="Вывод_3 " xfId="542"/>
    <cellStyle name="Вычисление" xfId="543"/>
    <cellStyle name="Вычисление 2" xfId="544"/>
    <cellStyle name="Вычисление 2 2" xfId="545"/>
    <cellStyle name="Вычисление 3" xfId="546"/>
    <cellStyle name="Вычисление 4" xfId="547"/>
    <cellStyle name="Вычисление 5" xfId="548"/>
    <cellStyle name="Вычисление_3 " xfId="549"/>
    <cellStyle name="Hyperlink" xfId="550"/>
    <cellStyle name="Гиперссылка 2" xfId="551"/>
    <cellStyle name="Гиперссылка 3" xfId="552"/>
    <cellStyle name="Грошовий 2" xfId="553"/>
    <cellStyle name="Currency" xfId="554"/>
    <cellStyle name="Currency [0]" xfId="555"/>
    <cellStyle name="Добре" xfId="556"/>
    <cellStyle name="Добре 2" xfId="557"/>
    <cellStyle name="Заголовок 1" xfId="558"/>
    <cellStyle name="Заголовок 1 2" xfId="559"/>
    <cellStyle name="Заголовок 1 3" xfId="560"/>
    <cellStyle name="Заголовок 1 4" xfId="561"/>
    <cellStyle name="Заголовок 1 5" xfId="562"/>
    <cellStyle name="Заголовок 2" xfId="563"/>
    <cellStyle name="Заголовок 2 2" xfId="564"/>
    <cellStyle name="Заголовок 2 3" xfId="565"/>
    <cellStyle name="Заголовок 2 4" xfId="566"/>
    <cellStyle name="Заголовок 2 5" xfId="567"/>
    <cellStyle name="Заголовок 3" xfId="568"/>
    <cellStyle name="Заголовок 3 2" xfId="569"/>
    <cellStyle name="Заголовок 3 3" xfId="570"/>
    <cellStyle name="Заголовок 3 4" xfId="571"/>
    <cellStyle name="Заголовок 3 5" xfId="572"/>
    <cellStyle name="Заголовок 4" xfId="573"/>
    <cellStyle name="Заголовок 4 2" xfId="574"/>
    <cellStyle name="Заголовок 4 3" xfId="575"/>
    <cellStyle name="Заголовок 4 4" xfId="576"/>
    <cellStyle name="Заголовок 4 5" xfId="577"/>
    <cellStyle name="Звичайний 2" xfId="578"/>
    <cellStyle name="Звичайний 2 2" xfId="579"/>
    <cellStyle name="Звичайний 2 3" xfId="580"/>
    <cellStyle name="Звичайний 2_8.Блок_3 (1 ч)" xfId="581"/>
    <cellStyle name="Звичайний 3" xfId="582"/>
    <cellStyle name="Звичайний 3 2" xfId="583"/>
    <cellStyle name="Звичайний 3 2 2" xfId="584"/>
    <cellStyle name="Звичайний 4" xfId="585"/>
    <cellStyle name="Звичайний 4 2" xfId="586"/>
    <cellStyle name="Звичайний 4_4 " xfId="587"/>
    <cellStyle name="Звичайний 5" xfId="588"/>
    <cellStyle name="Звичайний 5 2" xfId="589"/>
    <cellStyle name="Звичайний 5 3" xfId="590"/>
    <cellStyle name="Звичайний 5_4 " xfId="591"/>
    <cellStyle name="Звичайний 6" xfId="592"/>
    <cellStyle name="Звичайний 7" xfId="593"/>
    <cellStyle name="Звичайний_Аркуш1" xfId="594"/>
    <cellStyle name="Звичайний_Аркуш1_1" xfId="595"/>
    <cellStyle name="Звичайний_Аркуш1_6 " xfId="596"/>
    <cellStyle name="Зв'язана клітинка" xfId="597"/>
    <cellStyle name="Зв'язана клітинка 2" xfId="598"/>
    <cellStyle name="Итог" xfId="599"/>
    <cellStyle name="Итог 2" xfId="600"/>
    <cellStyle name="Итог 3" xfId="601"/>
    <cellStyle name="Итог 4" xfId="602"/>
    <cellStyle name="Итог 5" xfId="603"/>
    <cellStyle name="Итог_3 " xfId="604"/>
    <cellStyle name="Контрольна клітинка" xfId="605"/>
    <cellStyle name="Контрольна клітинка 2" xfId="606"/>
    <cellStyle name="Контрольная ячейка" xfId="607"/>
    <cellStyle name="Контрольная ячейка 2" xfId="608"/>
    <cellStyle name="Контрольная ячейка 2 2" xfId="609"/>
    <cellStyle name="Контрольная ячейка 3" xfId="610"/>
    <cellStyle name="Контрольная ячейка 4" xfId="611"/>
    <cellStyle name="Контрольная ячейка 5" xfId="612"/>
    <cellStyle name="Контрольная ячейка_3 " xfId="613"/>
    <cellStyle name="Назва" xfId="614"/>
    <cellStyle name="Назва 2" xfId="615"/>
    <cellStyle name="Название" xfId="616"/>
    <cellStyle name="Название 2" xfId="617"/>
    <cellStyle name="Название 3" xfId="618"/>
    <cellStyle name="Название 4" xfId="619"/>
    <cellStyle name="Название 5" xfId="620"/>
    <cellStyle name="Нейтральный" xfId="621"/>
    <cellStyle name="Нейтральный 2" xfId="622"/>
    <cellStyle name="Нейтральный 2 2" xfId="623"/>
    <cellStyle name="Нейтральный 3" xfId="624"/>
    <cellStyle name="Нейтральный 4" xfId="625"/>
    <cellStyle name="Нейтральный 5" xfId="626"/>
    <cellStyle name="Обчислення" xfId="627"/>
    <cellStyle name="Обчислення 2" xfId="628"/>
    <cellStyle name="Обчислення_П_1" xfId="629"/>
    <cellStyle name="Обычный 10" xfId="630"/>
    <cellStyle name="Обычный 11" xfId="631"/>
    <cellStyle name="Обычный 12" xfId="632"/>
    <cellStyle name="Обычный 13" xfId="633"/>
    <cellStyle name="Обычный 13 2" xfId="634"/>
    <cellStyle name="Обычный 13 3" xfId="635"/>
    <cellStyle name="Обычный 13 3 2" xfId="636"/>
    <cellStyle name="Обычный 13 3_4 " xfId="637"/>
    <cellStyle name="Обычный 13_4 " xfId="638"/>
    <cellStyle name="Обычный 14" xfId="639"/>
    <cellStyle name="Обычный 15" xfId="640"/>
    <cellStyle name="Обычный 16" xfId="641"/>
    <cellStyle name="Обычный 17" xfId="642"/>
    <cellStyle name="Обычный 18" xfId="643"/>
    <cellStyle name="Обычный 19" xfId="644"/>
    <cellStyle name="Обычный 2" xfId="645"/>
    <cellStyle name="Обычный 2 2" xfId="646"/>
    <cellStyle name="Обычный 2 3" xfId="647"/>
    <cellStyle name="Обычный 2 3 2" xfId="648"/>
    <cellStyle name="Обычный 2 3 3" xfId="649"/>
    <cellStyle name="Обычный 2 4" xfId="650"/>
    <cellStyle name="Обычный 20" xfId="651"/>
    <cellStyle name="Обычный 21" xfId="652"/>
    <cellStyle name="Обычный 22" xfId="653"/>
    <cellStyle name="Обычный 23" xfId="654"/>
    <cellStyle name="Обычный 24" xfId="655"/>
    <cellStyle name="Обычный 25" xfId="656"/>
    <cellStyle name="Обычный 26" xfId="657"/>
    <cellStyle name="Обычный 27" xfId="658"/>
    <cellStyle name="Обычный 28" xfId="659"/>
    <cellStyle name="Обычный 29" xfId="660"/>
    <cellStyle name="Обычный 3" xfId="661"/>
    <cellStyle name="Обычный 3 2" xfId="662"/>
    <cellStyle name="Обычный 3 3" xfId="663"/>
    <cellStyle name="Обычный 30" xfId="664"/>
    <cellStyle name="Обычный 31" xfId="665"/>
    <cellStyle name="Обычный 32" xfId="666"/>
    <cellStyle name="Обычный 33" xfId="667"/>
    <cellStyle name="Обычный 34" xfId="668"/>
    <cellStyle name="Обычный 35" xfId="669"/>
    <cellStyle name="Обычный 36" xfId="670"/>
    <cellStyle name="Обычный 37" xfId="671"/>
    <cellStyle name="Обычный 38" xfId="672"/>
    <cellStyle name="Обычный 4" xfId="673"/>
    <cellStyle name="Обычный 4 2" xfId="674"/>
    <cellStyle name="Обычный 5" xfId="675"/>
    <cellStyle name="Обычный 5 2" xfId="676"/>
    <cellStyle name="Обычный 5 3" xfId="677"/>
    <cellStyle name="Обычный 6" xfId="678"/>
    <cellStyle name="Обычный 6 2" xfId="679"/>
    <cellStyle name="Обычный 6 3" xfId="680"/>
    <cellStyle name="Обычный 7" xfId="681"/>
    <cellStyle name="Обычный 8" xfId="682"/>
    <cellStyle name="Обычный 9" xfId="683"/>
    <cellStyle name="Обычный_09_Професійний склад" xfId="684"/>
    <cellStyle name="Обычный_Форма7Н" xfId="685"/>
    <cellStyle name="Followed Hyperlink" xfId="686"/>
    <cellStyle name="Підсумок" xfId="687"/>
    <cellStyle name="Підсумок 2" xfId="688"/>
    <cellStyle name="Підсумок_П_1" xfId="689"/>
    <cellStyle name="Плохой" xfId="690"/>
    <cellStyle name="Плохой 2" xfId="691"/>
    <cellStyle name="Плохой 2 2" xfId="692"/>
    <cellStyle name="Плохой 3" xfId="693"/>
    <cellStyle name="Плохой 4" xfId="694"/>
    <cellStyle name="Плохой 5" xfId="695"/>
    <cellStyle name="Поганий" xfId="696"/>
    <cellStyle name="Поганий 2" xfId="697"/>
    <cellStyle name="Пояснение" xfId="698"/>
    <cellStyle name="Пояснение 2" xfId="699"/>
    <cellStyle name="Пояснение 3" xfId="700"/>
    <cellStyle name="Пояснение 4" xfId="701"/>
    <cellStyle name="Пояснение 5" xfId="702"/>
    <cellStyle name="Примечание" xfId="703"/>
    <cellStyle name="Примечание 2" xfId="704"/>
    <cellStyle name="Примечание 2 2" xfId="705"/>
    <cellStyle name="Примечание 3" xfId="706"/>
    <cellStyle name="Примечание 4" xfId="707"/>
    <cellStyle name="Примечание 5" xfId="708"/>
    <cellStyle name="Примечание_3 " xfId="709"/>
    <cellStyle name="Примітка" xfId="710"/>
    <cellStyle name="Примітка 2" xfId="711"/>
    <cellStyle name="Примітка_П_1" xfId="712"/>
    <cellStyle name="Percent" xfId="713"/>
    <cellStyle name="Результат" xfId="714"/>
    <cellStyle name="Связанная ячейка" xfId="715"/>
    <cellStyle name="Связанная ячейка 2" xfId="716"/>
    <cellStyle name="Связанная ячейка 3" xfId="717"/>
    <cellStyle name="Связанная ячейка 4" xfId="718"/>
    <cellStyle name="Связанная ячейка 5" xfId="719"/>
    <cellStyle name="Связанная ячейка_3 " xfId="720"/>
    <cellStyle name="Середній" xfId="721"/>
    <cellStyle name="Середній 2" xfId="722"/>
    <cellStyle name="Стиль 1" xfId="723"/>
    <cellStyle name="Стиль 1 2" xfId="724"/>
    <cellStyle name="Текст попередження" xfId="725"/>
    <cellStyle name="Текст попередження 2" xfId="726"/>
    <cellStyle name="Текст пояснення" xfId="727"/>
    <cellStyle name="Текст пояснення 2" xfId="728"/>
    <cellStyle name="Текст предупреждения" xfId="729"/>
    <cellStyle name="Текст предупреждения 2" xfId="730"/>
    <cellStyle name="Текст предупреждения 3" xfId="731"/>
    <cellStyle name="Текст предупреждения 4" xfId="732"/>
    <cellStyle name="Текст предупреждения 5" xfId="733"/>
    <cellStyle name="Тысячи [0]_Анализ" xfId="734"/>
    <cellStyle name="Тысячи_Анализ" xfId="735"/>
    <cellStyle name="Comma" xfId="736"/>
    <cellStyle name="Comma [0]" xfId="737"/>
    <cellStyle name="ФинᎰнсовый_Лист1 (3)_1" xfId="738"/>
    <cellStyle name="Хороший" xfId="739"/>
    <cellStyle name="Хороший 2" xfId="740"/>
    <cellStyle name="Хороший 2 2" xfId="741"/>
    <cellStyle name="Хороший 3" xfId="7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8.8515625" defaultRowHeight="15"/>
  <cols>
    <col min="1" max="1" width="35.140625" style="6" customWidth="1"/>
    <col min="2" max="2" width="11.421875" style="6" customWidth="1"/>
    <col min="3" max="3" width="10.57421875" style="120" customWidth="1"/>
    <col min="4" max="4" width="13.7109375" style="6" customWidth="1"/>
    <col min="5" max="5" width="12.421875" style="120" customWidth="1"/>
    <col min="6" max="6" width="13.8515625" style="120" customWidth="1"/>
    <col min="7" max="7" width="14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112" customFormat="1" ht="20.25">
      <c r="A1" s="183" t="s">
        <v>231</v>
      </c>
      <c r="B1" s="183"/>
      <c r="C1" s="183"/>
      <c r="D1" s="183"/>
      <c r="E1" s="183"/>
      <c r="F1" s="183"/>
      <c r="G1" s="183"/>
    </row>
    <row r="2" spans="1:7" s="112" customFormat="1" ht="19.5" customHeight="1">
      <c r="A2" s="184" t="s">
        <v>14</v>
      </c>
      <c r="B2" s="184"/>
      <c r="C2" s="184"/>
      <c r="D2" s="184"/>
      <c r="E2" s="184"/>
      <c r="F2" s="184"/>
      <c r="G2" s="184"/>
    </row>
    <row r="3" spans="1:7" s="115" customFormat="1" ht="20.25" customHeight="1">
      <c r="A3" s="114"/>
      <c r="B3" s="114"/>
      <c r="C3" s="114"/>
      <c r="D3" s="114"/>
      <c r="E3" s="114"/>
      <c r="F3" s="114"/>
      <c r="G3" s="114"/>
    </row>
    <row r="4" spans="1:7" s="115" customFormat="1" ht="26.25" customHeight="1">
      <c r="A4" s="185"/>
      <c r="B4" s="186" t="s">
        <v>192</v>
      </c>
      <c r="C4" s="187"/>
      <c r="D4" s="188" t="s">
        <v>37</v>
      </c>
      <c r="E4" s="186" t="s">
        <v>193</v>
      </c>
      <c r="F4" s="187"/>
      <c r="G4" s="189" t="s">
        <v>37</v>
      </c>
    </row>
    <row r="5" spans="1:7" s="4" customFormat="1" ht="50.25" customHeight="1">
      <c r="A5" s="185"/>
      <c r="B5" s="158" t="s">
        <v>103</v>
      </c>
      <c r="C5" s="158" t="s">
        <v>104</v>
      </c>
      <c r="D5" s="188"/>
      <c r="E5" s="158" t="s">
        <v>103</v>
      </c>
      <c r="F5" s="158" t="s">
        <v>104</v>
      </c>
      <c r="G5" s="189"/>
    </row>
    <row r="6" spans="1:7" s="10" customFormat="1" ht="34.5" customHeight="1">
      <c r="A6" s="171" t="s">
        <v>232</v>
      </c>
      <c r="B6" s="116">
        <f>SUM(B7:B25)</f>
        <v>64384</v>
      </c>
      <c r="C6" s="116">
        <f>SUM(C7:C25)</f>
        <v>69298</v>
      </c>
      <c r="D6" s="9">
        <f>ROUND(C6/B6*100,1)</f>
        <v>107.6</v>
      </c>
      <c r="E6" s="125">
        <f>SUM(E7:E25)</f>
        <v>4540</v>
      </c>
      <c r="F6" s="125">
        <f>SUM(F7:F25)</f>
        <v>3684</v>
      </c>
      <c r="G6" s="55">
        <f>ROUND(F6/E6*100,1)</f>
        <v>81.1</v>
      </c>
    </row>
    <row r="7" spans="1:11" ht="57" customHeight="1">
      <c r="A7" s="18" t="s">
        <v>16</v>
      </c>
      <c r="B7" s="123">
        <v>13455</v>
      </c>
      <c r="C7" s="117">
        <v>13101</v>
      </c>
      <c r="D7" s="9">
        <f aca="true" t="shared" si="0" ref="D7:D25">ROUND(C7/B7*100,1)</f>
        <v>97.4</v>
      </c>
      <c r="E7" s="123">
        <v>235</v>
      </c>
      <c r="F7" s="126">
        <v>184</v>
      </c>
      <c r="G7" s="55">
        <f aca="true" t="shared" si="1" ref="G7:G25">ROUND(F7/E7*100,1)</f>
        <v>78.3</v>
      </c>
      <c r="H7" s="12"/>
      <c r="I7" s="13"/>
      <c r="K7" s="14"/>
    </row>
    <row r="8" spans="1:11" ht="43.5" customHeight="1">
      <c r="A8" s="18" t="s">
        <v>17</v>
      </c>
      <c r="B8" s="123">
        <v>1244</v>
      </c>
      <c r="C8" s="117">
        <v>1353</v>
      </c>
      <c r="D8" s="9">
        <f t="shared" si="0"/>
        <v>108.8</v>
      </c>
      <c r="E8" s="123">
        <v>57</v>
      </c>
      <c r="F8" s="126">
        <v>90</v>
      </c>
      <c r="G8" s="55">
        <f t="shared" si="1"/>
        <v>157.9</v>
      </c>
      <c r="H8" s="12"/>
      <c r="I8" s="13"/>
      <c r="K8" s="14"/>
    </row>
    <row r="9" spans="1:11" s="16" customFormat="1" ht="25.5" customHeight="1">
      <c r="A9" s="18" t="s">
        <v>18</v>
      </c>
      <c r="B9" s="11">
        <v>15815</v>
      </c>
      <c r="C9" s="117">
        <v>15786</v>
      </c>
      <c r="D9" s="9">
        <f t="shared" si="0"/>
        <v>99.8</v>
      </c>
      <c r="E9" s="123">
        <v>1872</v>
      </c>
      <c r="F9" s="126">
        <v>1068</v>
      </c>
      <c r="G9" s="55">
        <f t="shared" si="1"/>
        <v>57.1</v>
      </c>
      <c r="H9" s="15"/>
      <c r="I9" s="13"/>
      <c r="J9" s="6"/>
      <c r="K9" s="14"/>
    </row>
    <row r="10" spans="1:13" ht="41.25" customHeight="1">
      <c r="A10" s="18" t="s">
        <v>19</v>
      </c>
      <c r="B10" s="11">
        <v>891</v>
      </c>
      <c r="C10" s="117">
        <v>2196</v>
      </c>
      <c r="D10" s="9">
        <f t="shared" si="0"/>
        <v>246.5</v>
      </c>
      <c r="E10" s="123">
        <v>129</v>
      </c>
      <c r="F10" s="126">
        <v>162</v>
      </c>
      <c r="G10" s="55">
        <f t="shared" si="1"/>
        <v>125.6</v>
      </c>
      <c r="H10" s="12"/>
      <c r="I10" s="13"/>
      <c r="K10" s="14"/>
      <c r="M10" s="17"/>
    </row>
    <row r="11" spans="1:11" ht="37.5" customHeight="1">
      <c r="A11" s="18" t="s">
        <v>20</v>
      </c>
      <c r="B11" s="11">
        <v>1260</v>
      </c>
      <c r="C11" s="117">
        <v>1080</v>
      </c>
      <c r="D11" s="9">
        <f t="shared" si="0"/>
        <v>85.7</v>
      </c>
      <c r="E11" s="123">
        <v>115</v>
      </c>
      <c r="F11" s="126">
        <v>84</v>
      </c>
      <c r="G11" s="55">
        <f t="shared" si="1"/>
        <v>73</v>
      </c>
      <c r="H11" s="12"/>
      <c r="I11" s="13"/>
      <c r="K11" s="14"/>
    </row>
    <row r="12" spans="1:11" ht="25.5" customHeight="1">
      <c r="A12" s="18" t="s">
        <v>21</v>
      </c>
      <c r="B12" s="11">
        <v>3213</v>
      </c>
      <c r="C12" s="117">
        <v>3593</v>
      </c>
      <c r="D12" s="9">
        <f t="shared" si="0"/>
        <v>111.8</v>
      </c>
      <c r="E12" s="123">
        <v>229</v>
      </c>
      <c r="F12" s="126">
        <v>169</v>
      </c>
      <c r="G12" s="55">
        <f t="shared" si="1"/>
        <v>73.8</v>
      </c>
      <c r="H12" s="12"/>
      <c r="I12" s="13"/>
      <c r="K12" s="14"/>
    </row>
    <row r="13" spans="1:11" ht="54" customHeight="1">
      <c r="A13" s="18" t="s">
        <v>22</v>
      </c>
      <c r="B13" s="11">
        <v>9033</v>
      </c>
      <c r="C13" s="117">
        <v>9061</v>
      </c>
      <c r="D13" s="9">
        <f t="shared" si="0"/>
        <v>100.3</v>
      </c>
      <c r="E13" s="123">
        <v>445</v>
      </c>
      <c r="F13" s="126">
        <v>363</v>
      </c>
      <c r="G13" s="55">
        <f t="shared" si="1"/>
        <v>81.6</v>
      </c>
      <c r="H13" s="12"/>
      <c r="I13" s="13"/>
      <c r="K13" s="14"/>
    </row>
    <row r="14" spans="1:11" ht="47.25" customHeight="1">
      <c r="A14" s="18" t="s">
        <v>23</v>
      </c>
      <c r="B14" s="11">
        <v>3030</v>
      </c>
      <c r="C14" s="117">
        <v>4370</v>
      </c>
      <c r="D14" s="9">
        <f t="shared" si="0"/>
        <v>144.2</v>
      </c>
      <c r="E14" s="123">
        <v>272</v>
      </c>
      <c r="F14" s="126">
        <v>343</v>
      </c>
      <c r="G14" s="55">
        <f t="shared" si="1"/>
        <v>126.1</v>
      </c>
      <c r="H14" s="15"/>
      <c r="I14" s="13"/>
      <c r="K14" s="14"/>
    </row>
    <row r="15" spans="1:11" ht="40.5" customHeight="1">
      <c r="A15" s="18" t="s">
        <v>24</v>
      </c>
      <c r="B15" s="11">
        <v>1431</v>
      </c>
      <c r="C15" s="117">
        <v>1568</v>
      </c>
      <c r="D15" s="9">
        <f t="shared" si="0"/>
        <v>109.6</v>
      </c>
      <c r="E15" s="123">
        <v>93</v>
      </c>
      <c r="F15" s="126">
        <v>44</v>
      </c>
      <c r="G15" s="55">
        <f t="shared" si="1"/>
        <v>47.3</v>
      </c>
      <c r="H15" s="12"/>
      <c r="I15" s="13"/>
      <c r="K15" s="14"/>
    </row>
    <row r="16" spans="1:11" ht="24" customHeight="1">
      <c r="A16" s="18" t="s">
        <v>25</v>
      </c>
      <c r="B16" s="11">
        <v>376</v>
      </c>
      <c r="C16" s="117">
        <v>320</v>
      </c>
      <c r="D16" s="9">
        <f t="shared" si="0"/>
        <v>85.1</v>
      </c>
      <c r="E16" s="123">
        <v>38</v>
      </c>
      <c r="F16" s="126">
        <v>28</v>
      </c>
      <c r="G16" s="55">
        <f t="shared" si="1"/>
        <v>73.7</v>
      </c>
      <c r="H16" s="12"/>
      <c r="I16" s="13"/>
      <c r="K16" s="14"/>
    </row>
    <row r="17" spans="1:11" ht="24" customHeight="1">
      <c r="A17" s="18" t="s">
        <v>26</v>
      </c>
      <c r="B17" s="11">
        <v>250</v>
      </c>
      <c r="C17" s="117">
        <v>143</v>
      </c>
      <c r="D17" s="9">
        <f t="shared" si="0"/>
        <v>57.2</v>
      </c>
      <c r="E17" s="123">
        <v>8</v>
      </c>
      <c r="F17" s="126">
        <v>3</v>
      </c>
      <c r="G17" s="55">
        <f t="shared" si="1"/>
        <v>37.5</v>
      </c>
      <c r="H17" s="12"/>
      <c r="I17" s="13"/>
      <c r="K17" s="14"/>
    </row>
    <row r="18" spans="1:11" ht="24" customHeight="1">
      <c r="A18" s="18" t="s">
        <v>27</v>
      </c>
      <c r="B18" s="11">
        <v>484</v>
      </c>
      <c r="C18" s="117">
        <v>480</v>
      </c>
      <c r="D18" s="9">
        <f t="shared" si="0"/>
        <v>99.2</v>
      </c>
      <c r="E18" s="123">
        <v>29</v>
      </c>
      <c r="F18" s="126">
        <v>12</v>
      </c>
      <c r="G18" s="55">
        <f t="shared" si="1"/>
        <v>41.4</v>
      </c>
      <c r="H18" s="12"/>
      <c r="I18" s="13"/>
      <c r="K18" s="14"/>
    </row>
    <row r="19" spans="1:11" ht="38.25" customHeight="1">
      <c r="A19" s="18" t="s">
        <v>28</v>
      </c>
      <c r="B19" s="11">
        <v>726</v>
      </c>
      <c r="C19" s="117">
        <v>726</v>
      </c>
      <c r="D19" s="9">
        <f t="shared" si="0"/>
        <v>100</v>
      </c>
      <c r="E19" s="123">
        <v>55</v>
      </c>
      <c r="F19" s="126">
        <v>42</v>
      </c>
      <c r="G19" s="55">
        <f t="shared" si="1"/>
        <v>76.4</v>
      </c>
      <c r="H19" s="12"/>
      <c r="I19" s="13"/>
      <c r="K19" s="14"/>
    </row>
    <row r="20" spans="1:11" ht="48" customHeight="1">
      <c r="A20" s="18" t="s">
        <v>29</v>
      </c>
      <c r="B20" s="11">
        <v>1130</v>
      </c>
      <c r="C20" s="117">
        <v>1433</v>
      </c>
      <c r="D20" s="9">
        <f t="shared" si="0"/>
        <v>126.8</v>
      </c>
      <c r="E20" s="123">
        <v>63</v>
      </c>
      <c r="F20" s="126">
        <v>79</v>
      </c>
      <c r="G20" s="55">
        <f t="shared" si="1"/>
        <v>125.4</v>
      </c>
      <c r="H20" s="12"/>
      <c r="I20" s="13"/>
      <c r="K20" s="14"/>
    </row>
    <row r="21" spans="1:11" ht="42.75" customHeight="1">
      <c r="A21" s="18" t="s">
        <v>30</v>
      </c>
      <c r="B21" s="11">
        <v>3834</v>
      </c>
      <c r="C21" s="117">
        <v>4311</v>
      </c>
      <c r="D21" s="9">
        <f t="shared" si="0"/>
        <v>112.4</v>
      </c>
      <c r="E21" s="123">
        <v>273</v>
      </c>
      <c r="F21" s="126">
        <v>308</v>
      </c>
      <c r="G21" s="55">
        <f t="shared" si="1"/>
        <v>112.8</v>
      </c>
      <c r="H21" s="15"/>
      <c r="I21" s="13"/>
      <c r="K21" s="14"/>
    </row>
    <row r="22" spans="1:11" ht="24" customHeight="1">
      <c r="A22" s="18" t="s">
        <v>31</v>
      </c>
      <c r="B22" s="11">
        <v>3659</v>
      </c>
      <c r="C22" s="117">
        <v>4250</v>
      </c>
      <c r="D22" s="9">
        <f t="shared" si="0"/>
        <v>116.2</v>
      </c>
      <c r="E22" s="123">
        <v>340</v>
      </c>
      <c r="F22" s="126">
        <v>351</v>
      </c>
      <c r="G22" s="55">
        <f t="shared" si="1"/>
        <v>103.2</v>
      </c>
      <c r="H22" s="12"/>
      <c r="I22" s="13"/>
      <c r="K22" s="14"/>
    </row>
    <row r="23" spans="1:11" ht="42.75" customHeight="1">
      <c r="A23" s="18" t="s">
        <v>32</v>
      </c>
      <c r="B23" s="11">
        <v>3828</v>
      </c>
      <c r="C23" s="117">
        <v>4524</v>
      </c>
      <c r="D23" s="9">
        <f t="shared" si="0"/>
        <v>118.2</v>
      </c>
      <c r="E23" s="123">
        <v>232</v>
      </c>
      <c r="F23" s="126">
        <v>309</v>
      </c>
      <c r="G23" s="55">
        <f t="shared" si="1"/>
        <v>133.2</v>
      </c>
      <c r="H23" s="15"/>
      <c r="I23" s="13"/>
      <c r="K23" s="14"/>
    </row>
    <row r="24" spans="1:11" ht="36.75" customHeight="1">
      <c r="A24" s="18" t="s">
        <v>33</v>
      </c>
      <c r="B24" s="11">
        <v>344</v>
      </c>
      <c r="C24" s="117">
        <v>504</v>
      </c>
      <c r="D24" s="9">
        <f t="shared" si="0"/>
        <v>146.5</v>
      </c>
      <c r="E24" s="123">
        <v>33</v>
      </c>
      <c r="F24" s="126">
        <v>32</v>
      </c>
      <c r="G24" s="55">
        <f t="shared" si="1"/>
        <v>97</v>
      </c>
      <c r="H24" s="12"/>
      <c r="I24" s="13"/>
      <c r="K24" s="14"/>
    </row>
    <row r="25" spans="1:11" ht="27.75" customHeight="1" thickBot="1">
      <c r="A25" s="19" t="s">
        <v>34</v>
      </c>
      <c r="B25" s="56">
        <v>381</v>
      </c>
      <c r="C25" s="118">
        <v>499</v>
      </c>
      <c r="D25" s="53">
        <f t="shared" si="0"/>
        <v>131</v>
      </c>
      <c r="E25" s="124">
        <v>22</v>
      </c>
      <c r="F25" s="127">
        <v>13</v>
      </c>
      <c r="G25" s="57">
        <f t="shared" si="1"/>
        <v>59.1</v>
      </c>
      <c r="H25" s="12"/>
      <c r="I25" s="13"/>
      <c r="K25" s="14"/>
    </row>
    <row r="26" spans="1:11" ht="15.75">
      <c r="A26" s="7"/>
      <c r="B26" s="7"/>
      <c r="C26" s="119"/>
      <c r="D26" s="7"/>
      <c r="E26" s="119"/>
      <c r="F26" s="119"/>
      <c r="G26" s="7"/>
      <c r="K26" s="14"/>
    </row>
    <row r="27" spans="1:11" ht="15.75">
      <c r="A27" s="7"/>
      <c r="B27" s="7"/>
      <c r="C27" s="119"/>
      <c r="D27" s="7"/>
      <c r="E27" s="119"/>
      <c r="F27" s="119"/>
      <c r="G27" s="7"/>
      <c r="K27" s="14"/>
    </row>
    <row r="28" spans="1:7" ht="12.75">
      <c r="A28" s="7"/>
      <c r="B28" s="7"/>
      <c r="C28" s="119"/>
      <c r="D28" s="7"/>
      <c r="E28" s="119"/>
      <c r="F28" s="119"/>
      <c r="G28" s="7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5" zoomScaleNormal="75" zoomScaleSheetLayoutView="75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77.25" customHeight="1">
      <c r="A1" s="229" t="s">
        <v>233</v>
      </c>
      <c r="B1" s="229"/>
      <c r="C1" s="229"/>
      <c r="D1" s="229"/>
    </row>
    <row r="2" spans="1:4" s="2" customFormat="1" ht="12.75" customHeight="1" thickBot="1">
      <c r="A2" s="49"/>
      <c r="B2" s="49"/>
      <c r="C2" s="49"/>
      <c r="D2" s="49"/>
    </row>
    <row r="3" spans="1:4" s="4" customFormat="1" ht="25.5" customHeight="1">
      <c r="A3" s="221"/>
      <c r="B3" s="230" t="s">
        <v>44</v>
      </c>
      <c r="C3" s="230" t="s">
        <v>45</v>
      </c>
      <c r="D3" s="232" t="s">
        <v>78</v>
      </c>
    </row>
    <row r="4" spans="1:5" s="4" customFormat="1" ht="82.5" customHeight="1">
      <c r="A4" s="222"/>
      <c r="B4" s="231"/>
      <c r="C4" s="231"/>
      <c r="D4" s="233"/>
      <c r="E4" s="217"/>
    </row>
    <row r="5" spans="1:6" s="5" customFormat="1" ht="34.5" customHeight="1">
      <c r="A5" s="171" t="s">
        <v>232</v>
      </c>
      <c r="B5" s="20">
        <f>SUM(B6:B14)</f>
        <v>3684</v>
      </c>
      <c r="C5" s="20">
        <f>SUM(C6:C14)</f>
        <v>13359</v>
      </c>
      <c r="D5" s="82">
        <f>C5/B5</f>
        <v>3.6262214983713354</v>
      </c>
      <c r="E5" s="218"/>
      <c r="F5" s="21"/>
    </row>
    <row r="6" spans="1:10" ht="51" customHeight="1">
      <c r="A6" s="59" t="s">
        <v>39</v>
      </c>
      <c r="B6" s="109">
        <v>215</v>
      </c>
      <c r="C6" s="107">
        <v>1903</v>
      </c>
      <c r="D6" s="82">
        <f aca="true" t="shared" si="0" ref="D6:D14">C6/B6</f>
        <v>8.851162790697675</v>
      </c>
      <c r="E6" s="218"/>
      <c r="F6" s="21"/>
      <c r="G6" s="22"/>
      <c r="J6" s="22"/>
    </row>
    <row r="7" spans="1:10" ht="35.25" customHeight="1">
      <c r="A7" s="59" t="s">
        <v>9</v>
      </c>
      <c r="B7" s="109">
        <v>308</v>
      </c>
      <c r="C7" s="107">
        <v>1285</v>
      </c>
      <c r="D7" s="68">
        <f t="shared" si="0"/>
        <v>4.172077922077922</v>
      </c>
      <c r="F7" s="21"/>
      <c r="G7" s="22"/>
      <c r="I7" s="155"/>
      <c r="J7" s="22"/>
    </row>
    <row r="8" spans="1:10" s="16" customFormat="1" ht="25.5" customHeight="1">
      <c r="A8" s="59" t="s">
        <v>8</v>
      </c>
      <c r="B8" s="108">
        <v>387</v>
      </c>
      <c r="C8" s="106">
        <v>1433</v>
      </c>
      <c r="D8" s="68">
        <f t="shared" si="0"/>
        <v>3.702842377260982</v>
      </c>
      <c r="E8" s="22"/>
      <c r="F8" s="21"/>
      <c r="G8" s="22"/>
      <c r="H8" s="6"/>
      <c r="J8" s="22"/>
    </row>
    <row r="9" spans="1:10" ht="36.75" customHeight="1">
      <c r="A9" s="59" t="s">
        <v>7</v>
      </c>
      <c r="B9" s="108">
        <v>104</v>
      </c>
      <c r="C9" s="106">
        <v>745</v>
      </c>
      <c r="D9" s="68">
        <f t="shared" si="0"/>
        <v>7.163461538461538</v>
      </c>
      <c r="E9" s="22"/>
      <c r="F9" s="21"/>
      <c r="G9" s="22"/>
      <c r="J9" s="22"/>
    </row>
    <row r="10" spans="1:10" ht="28.5" customHeight="1">
      <c r="A10" s="59" t="s">
        <v>11</v>
      </c>
      <c r="B10" s="108">
        <v>457</v>
      </c>
      <c r="C10" s="106">
        <v>2224</v>
      </c>
      <c r="D10" s="68">
        <f t="shared" si="0"/>
        <v>4.866520787746171</v>
      </c>
      <c r="F10" s="21"/>
      <c r="G10" s="22"/>
      <c r="J10" s="22"/>
    </row>
    <row r="11" spans="1:10" ht="59.25" customHeight="1">
      <c r="A11" s="59" t="s">
        <v>36</v>
      </c>
      <c r="B11" s="108">
        <v>46</v>
      </c>
      <c r="C11" s="106">
        <v>770</v>
      </c>
      <c r="D11" s="68">
        <f t="shared" si="0"/>
        <v>16.73913043478261</v>
      </c>
      <c r="F11" s="21"/>
      <c r="G11" s="22"/>
      <c r="J11" s="22"/>
    </row>
    <row r="12" spans="1:17" ht="33.75" customHeight="1">
      <c r="A12" s="59" t="s">
        <v>12</v>
      </c>
      <c r="B12" s="108">
        <v>861</v>
      </c>
      <c r="C12" s="106">
        <v>1023</v>
      </c>
      <c r="D12" s="68">
        <f t="shared" si="0"/>
        <v>1.1881533101045296</v>
      </c>
      <c r="F12" s="21"/>
      <c r="G12" s="22"/>
      <c r="J12" s="22"/>
      <c r="Q12" s="8"/>
    </row>
    <row r="13" spans="1:17" ht="75" customHeight="1">
      <c r="A13" s="59" t="s">
        <v>13</v>
      </c>
      <c r="B13" s="108">
        <v>805</v>
      </c>
      <c r="C13" s="106">
        <v>1968</v>
      </c>
      <c r="D13" s="68">
        <f t="shared" si="0"/>
        <v>2.44472049689441</v>
      </c>
      <c r="F13" s="21"/>
      <c r="G13" s="22"/>
      <c r="J13" s="22"/>
      <c r="Q13" s="8"/>
    </row>
    <row r="14" spans="1:17" ht="29.25" customHeight="1" thickBot="1">
      <c r="A14" s="60" t="s">
        <v>40</v>
      </c>
      <c r="B14" s="108">
        <v>501</v>
      </c>
      <c r="C14" s="106">
        <v>2008</v>
      </c>
      <c r="D14" s="69">
        <f t="shared" si="0"/>
        <v>4.007984031936128</v>
      </c>
      <c r="F14" s="21"/>
      <c r="G14" s="22"/>
      <c r="J14" s="22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E4:E6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2" sqref="A2:G2"/>
    </sheetView>
  </sheetViews>
  <sheetFormatPr defaultColWidth="8.8515625" defaultRowHeight="15"/>
  <cols>
    <col min="1" max="1" width="50.57421875" style="6" customWidth="1"/>
    <col min="2" max="2" width="14.140625" style="6" customWidth="1"/>
    <col min="3" max="3" width="13.57421875" style="6" customWidth="1"/>
    <col min="4" max="4" width="14.00390625" style="6" customWidth="1"/>
    <col min="5" max="5" width="16.140625" style="6" customWidth="1"/>
    <col min="6" max="6" width="16.57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90" t="s">
        <v>231</v>
      </c>
      <c r="B1" s="190"/>
      <c r="C1" s="190"/>
      <c r="D1" s="190"/>
      <c r="E1" s="190"/>
      <c r="F1" s="190"/>
      <c r="G1" s="190"/>
    </row>
    <row r="2" spans="1:7" s="2" customFormat="1" ht="19.5" customHeight="1">
      <c r="A2" s="191" t="s">
        <v>38</v>
      </c>
      <c r="B2" s="191"/>
      <c r="C2" s="191"/>
      <c r="D2" s="191"/>
      <c r="E2" s="191"/>
      <c r="F2" s="191"/>
      <c r="G2" s="191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92"/>
      <c r="B4" s="186" t="s">
        <v>192</v>
      </c>
      <c r="C4" s="187"/>
      <c r="D4" s="193" t="s">
        <v>37</v>
      </c>
      <c r="E4" s="186" t="s">
        <v>193</v>
      </c>
      <c r="F4" s="187"/>
      <c r="G4" s="194" t="s">
        <v>37</v>
      </c>
    </row>
    <row r="5" spans="1:7" s="157" customFormat="1" ht="73.5" customHeight="1">
      <c r="A5" s="192"/>
      <c r="B5" s="138" t="s">
        <v>103</v>
      </c>
      <c r="C5" s="138" t="s">
        <v>104</v>
      </c>
      <c r="D5" s="193"/>
      <c r="E5" s="156" t="s">
        <v>103</v>
      </c>
      <c r="F5" s="156" t="s">
        <v>104</v>
      </c>
      <c r="G5" s="194"/>
    </row>
    <row r="6" spans="1:9" s="5" customFormat="1" ht="34.5" customHeight="1">
      <c r="A6" s="171" t="s">
        <v>232</v>
      </c>
      <c r="B6" s="20">
        <f>SUM(B7:B15)</f>
        <v>64384</v>
      </c>
      <c r="C6" s="20">
        <f>SUM(C7:C15)</f>
        <v>69298</v>
      </c>
      <c r="D6" s="31">
        <f>ROUND(C6/B6*100,1)</f>
        <v>107.6</v>
      </c>
      <c r="E6" s="20">
        <f>SUM(E7:E15)</f>
        <v>4540</v>
      </c>
      <c r="F6" s="20">
        <f>SUM(F7:F15)</f>
        <v>3684</v>
      </c>
      <c r="G6" s="58">
        <f>ROUND(F6/E6*100,1)</f>
        <v>81.1</v>
      </c>
      <c r="I6" s="21"/>
    </row>
    <row r="7" spans="1:13" ht="57.75" customHeight="1">
      <c r="A7" s="59" t="s">
        <v>39</v>
      </c>
      <c r="B7" s="84">
        <v>3264</v>
      </c>
      <c r="C7" s="91">
        <v>3595</v>
      </c>
      <c r="D7" s="31">
        <f aca="true" t="shared" si="0" ref="D7:D15">ROUND(C7/B7*100,1)</f>
        <v>110.1</v>
      </c>
      <c r="E7" s="89">
        <v>199</v>
      </c>
      <c r="F7" s="86">
        <v>215</v>
      </c>
      <c r="G7" s="58">
        <f aca="true" t="shared" si="1" ref="G7:G15">ROUND(F7/E7*100,1)</f>
        <v>108</v>
      </c>
      <c r="I7" s="21"/>
      <c r="J7" s="22"/>
      <c r="M7" s="22"/>
    </row>
    <row r="8" spans="1:13" ht="35.25" customHeight="1">
      <c r="A8" s="59" t="s">
        <v>9</v>
      </c>
      <c r="B8" s="84">
        <v>5140</v>
      </c>
      <c r="C8" s="91">
        <v>5310</v>
      </c>
      <c r="D8" s="31">
        <f t="shared" si="0"/>
        <v>103.3</v>
      </c>
      <c r="E8" s="89">
        <v>366</v>
      </c>
      <c r="F8" s="86">
        <v>308</v>
      </c>
      <c r="G8" s="58">
        <f t="shared" si="1"/>
        <v>84.2</v>
      </c>
      <c r="I8" s="21"/>
      <c r="J8" s="22"/>
      <c r="M8" s="22"/>
    </row>
    <row r="9" spans="1:13" s="16" customFormat="1" ht="25.5" customHeight="1">
      <c r="A9" s="59" t="s">
        <v>8</v>
      </c>
      <c r="B9" s="83">
        <v>5454</v>
      </c>
      <c r="C9" s="90">
        <v>6411</v>
      </c>
      <c r="D9" s="31">
        <f t="shared" si="0"/>
        <v>117.5</v>
      </c>
      <c r="E9" s="88">
        <v>335</v>
      </c>
      <c r="F9" s="85">
        <v>387</v>
      </c>
      <c r="G9" s="58">
        <f t="shared" si="1"/>
        <v>115.5</v>
      </c>
      <c r="H9" s="6"/>
      <c r="I9" s="21"/>
      <c r="J9" s="22"/>
      <c r="K9" s="6"/>
      <c r="M9" s="22"/>
    </row>
    <row r="10" spans="1:13" ht="36.75" customHeight="1">
      <c r="A10" s="59" t="s">
        <v>7</v>
      </c>
      <c r="B10" s="83">
        <v>2177</v>
      </c>
      <c r="C10" s="90">
        <v>2695</v>
      </c>
      <c r="D10" s="31">
        <f t="shared" si="0"/>
        <v>123.8</v>
      </c>
      <c r="E10" s="88">
        <v>133</v>
      </c>
      <c r="F10" s="85">
        <v>104</v>
      </c>
      <c r="G10" s="58">
        <f t="shared" si="1"/>
        <v>78.2</v>
      </c>
      <c r="I10" s="21"/>
      <c r="J10" s="22"/>
      <c r="M10" s="22"/>
    </row>
    <row r="11" spans="1:13" ht="35.25" customHeight="1">
      <c r="A11" s="59" t="s">
        <v>11</v>
      </c>
      <c r="B11" s="83">
        <v>8980</v>
      </c>
      <c r="C11" s="90">
        <v>9578</v>
      </c>
      <c r="D11" s="31">
        <f t="shared" si="0"/>
        <v>106.7</v>
      </c>
      <c r="E11" s="88">
        <v>440</v>
      </c>
      <c r="F11" s="85">
        <v>457</v>
      </c>
      <c r="G11" s="58">
        <f t="shared" si="1"/>
        <v>103.9</v>
      </c>
      <c r="I11" s="21"/>
      <c r="J11" s="22"/>
      <c r="M11" s="22"/>
    </row>
    <row r="12" spans="1:13" ht="59.25" customHeight="1">
      <c r="A12" s="59" t="s">
        <v>100</v>
      </c>
      <c r="B12" s="83">
        <v>2093</v>
      </c>
      <c r="C12" s="90">
        <v>2164</v>
      </c>
      <c r="D12" s="31">
        <f t="shared" si="0"/>
        <v>103.4</v>
      </c>
      <c r="E12" s="88">
        <v>35</v>
      </c>
      <c r="F12" s="85">
        <v>46</v>
      </c>
      <c r="G12" s="58">
        <f t="shared" si="1"/>
        <v>131.4</v>
      </c>
      <c r="I12" s="21"/>
      <c r="J12" s="22"/>
      <c r="M12" s="22"/>
    </row>
    <row r="13" spans="1:20" ht="38.25" customHeight="1">
      <c r="A13" s="59" t="s">
        <v>12</v>
      </c>
      <c r="B13" s="83">
        <v>11241</v>
      </c>
      <c r="C13" s="90">
        <v>11875</v>
      </c>
      <c r="D13" s="31">
        <f t="shared" si="0"/>
        <v>105.6</v>
      </c>
      <c r="E13" s="88">
        <v>1310</v>
      </c>
      <c r="F13" s="85">
        <v>861</v>
      </c>
      <c r="G13" s="58">
        <f t="shared" si="1"/>
        <v>65.7</v>
      </c>
      <c r="I13" s="21"/>
      <c r="J13" s="22"/>
      <c r="M13" s="22"/>
      <c r="T13" s="8"/>
    </row>
    <row r="14" spans="1:20" ht="75" customHeight="1">
      <c r="A14" s="59" t="s">
        <v>13</v>
      </c>
      <c r="B14" s="83">
        <v>16175</v>
      </c>
      <c r="C14" s="90">
        <v>16848</v>
      </c>
      <c r="D14" s="31">
        <f t="shared" si="0"/>
        <v>104.2</v>
      </c>
      <c r="E14" s="88">
        <v>971</v>
      </c>
      <c r="F14" s="85">
        <v>805</v>
      </c>
      <c r="G14" s="58">
        <f t="shared" si="1"/>
        <v>82.9</v>
      </c>
      <c r="I14" s="21"/>
      <c r="J14" s="22"/>
      <c r="M14" s="22"/>
      <c r="T14" s="8"/>
    </row>
    <row r="15" spans="1:20" ht="43.5" customHeight="1" thickBot="1">
      <c r="A15" s="60" t="s">
        <v>40</v>
      </c>
      <c r="B15" s="83">
        <v>9860</v>
      </c>
      <c r="C15" s="90">
        <v>10822</v>
      </c>
      <c r="D15" s="61">
        <f t="shared" si="0"/>
        <v>109.8</v>
      </c>
      <c r="E15" s="88">
        <v>751</v>
      </c>
      <c r="F15" s="85">
        <v>501</v>
      </c>
      <c r="G15" s="62">
        <f t="shared" si="1"/>
        <v>66.7</v>
      </c>
      <c r="I15" s="21"/>
      <c r="J15" s="22"/>
      <c r="M15" s="22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E4:F4"/>
    <mergeCell ref="A4:A5"/>
    <mergeCell ref="D4:D5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8515625" style="36" customWidth="1"/>
    <col min="2" max="2" width="25.421875" style="43" customWidth="1"/>
    <col min="3" max="3" width="10.00390625" style="32" customWidth="1"/>
    <col min="4" max="4" width="13.00390625" style="32" customWidth="1"/>
    <col min="5" max="6" width="12.421875" style="32" customWidth="1"/>
    <col min="7" max="7" width="16.421875" style="32" customWidth="1"/>
    <col min="8" max="16384" width="9.140625" style="32" customWidth="1"/>
  </cols>
  <sheetData>
    <row r="1" spans="1:7" s="37" customFormat="1" ht="78.75" customHeight="1">
      <c r="A1" s="36"/>
      <c r="B1" s="195" t="s">
        <v>236</v>
      </c>
      <c r="C1" s="195"/>
      <c r="D1" s="195"/>
      <c r="E1" s="195"/>
      <c r="F1" s="195"/>
      <c r="G1" s="195"/>
    </row>
    <row r="2" spans="1:7" s="37" customFormat="1" ht="20.25">
      <c r="A2" s="36"/>
      <c r="B2" s="35"/>
      <c r="C2" s="196" t="s">
        <v>89</v>
      </c>
      <c r="D2" s="196"/>
      <c r="E2" s="196"/>
      <c r="F2" s="35"/>
      <c r="G2" s="35"/>
    </row>
    <row r="4" spans="1:7" s="36" customFormat="1" ht="18.75" customHeight="1">
      <c r="A4" s="197"/>
      <c r="B4" s="198"/>
      <c r="C4" s="199" t="s">
        <v>48</v>
      </c>
      <c r="D4" s="199" t="s">
        <v>49</v>
      </c>
      <c r="E4" s="200" t="s">
        <v>0</v>
      </c>
      <c r="F4" s="202" t="s">
        <v>194</v>
      </c>
      <c r="G4" s="202"/>
    </row>
    <row r="5" spans="1:7" s="36" customFormat="1" ht="18.75" customHeight="1">
      <c r="A5" s="197"/>
      <c r="B5" s="198"/>
      <c r="C5" s="199"/>
      <c r="D5" s="199"/>
      <c r="E5" s="201"/>
      <c r="F5" s="199" t="s">
        <v>48</v>
      </c>
      <c r="G5" s="199" t="s">
        <v>49</v>
      </c>
    </row>
    <row r="6" spans="1:7" s="36" customFormat="1" ht="58.5" customHeight="1">
      <c r="A6" s="197"/>
      <c r="B6" s="198"/>
      <c r="C6" s="199"/>
      <c r="D6" s="199"/>
      <c r="E6" s="201"/>
      <c r="F6" s="199"/>
      <c r="G6" s="199"/>
    </row>
    <row r="7" spans="1:7" ht="13.5" customHeight="1">
      <c r="A7" s="38" t="s">
        <v>51</v>
      </c>
      <c r="B7" s="39" t="s">
        <v>6</v>
      </c>
      <c r="C7" s="34">
        <v>1</v>
      </c>
      <c r="D7" s="34">
        <v>2</v>
      </c>
      <c r="E7" s="34">
        <v>3</v>
      </c>
      <c r="F7" s="34">
        <v>4</v>
      </c>
      <c r="G7" s="160">
        <v>5</v>
      </c>
    </row>
    <row r="8" spans="1:7" ht="45.75" customHeight="1">
      <c r="A8" s="40">
        <v>1</v>
      </c>
      <c r="B8" s="94" t="s">
        <v>52</v>
      </c>
      <c r="C8" s="93">
        <v>5123</v>
      </c>
      <c r="D8" s="93">
        <v>2884</v>
      </c>
      <c r="E8" s="76">
        <f>C8-D8</f>
        <v>2239</v>
      </c>
      <c r="F8" s="95">
        <v>189</v>
      </c>
      <c r="G8" s="161">
        <v>461</v>
      </c>
    </row>
    <row r="9" spans="1:7" s="42" customFormat="1" ht="37.5" customHeight="1">
      <c r="A9" s="40">
        <v>2</v>
      </c>
      <c r="B9" s="94" t="s">
        <v>53</v>
      </c>
      <c r="C9" s="93">
        <v>4181</v>
      </c>
      <c r="D9" s="93">
        <v>2733</v>
      </c>
      <c r="E9" s="76">
        <f aca="true" t="shared" si="0" ref="E9:E27">C9-D9</f>
        <v>1448</v>
      </c>
      <c r="F9" s="95">
        <v>143</v>
      </c>
      <c r="G9" s="161">
        <v>612</v>
      </c>
    </row>
    <row r="10" spans="1:7" s="42" customFormat="1" ht="63">
      <c r="A10" s="40">
        <v>3</v>
      </c>
      <c r="B10" s="94" t="s">
        <v>3</v>
      </c>
      <c r="C10" s="93">
        <v>3460</v>
      </c>
      <c r="D10" s="93">
        <v>2930</v>
      </c>
      <c r="E10" s="76">
        <f t="shared" si="0"/>
        <v>530</v>
      </c>
      <c r="F10" s="95">
        <v>14</v>
      </c>
      <c r="G10" s="161">
        <v>213</v>
      </c>
    </row>
    <row r="11" spans="1:7" s="42" customFormat="1" ht="31.5">
      <c r="A11" s="40">
        <v>4</v>
      </c>
      <c r="B11" s="94" t="s">
        <v>79</v>
      </c>
      <c r="C11" s="93">
        <v>2270</v>
      </c>
      <c r="D11" s="93">
        <v>1499</v>
      </c>
      <c r="E11" s="76">
        <f t="shared" si="0"/>
        <v>771</v>
      </c>
      <c r="F11" s="95">
        <v>99</v>
      </c>
      <c r="G11" s="161">
        <v>564</v>
      </c>
    </row>
    <row r="12" spans="1:7" s="42" customFormat="1" ht="15.75">
      <c r="A12" s="40">
        <v>5</v>
      </c>
      <c r="B12" s="94" t="s">
        <v>61</v>
      </c>
      <c r="C12" s="93">
        <v>1746</v>
      </c>
      <c r="D12" s="93">
        <v>188</v>
      </c>
      <c r="E12" s="76">
        <f t="shared" si="0"/>
        <v>1558</v>
      </c>
      <c r="F12" s="95">
        <v>183</v>
      </c>
      <c r="G12" s="161">
        <v>56</v>
      </c>
    </row>
    <row r="13" spans="1:7" s="42" customFormat="1" ht="15.75">
      <c r="A13" s="40">
        <v>6</v>
      </c>
      <c r="B13" s="94" t="s">
        <v>54</v>
      </c>
      <c r="C13" s="93">
        <v>1692</v>
      </c>
      <c r="D13" s="93">
        <v>1160</v>
      </c>
      <c r="E13" s="76">
        <f t="shared" si="0"/>
        <v>532</v>
      </c>
      <c r="F13" s="95">
        <v>116</v>
      </c>
      <c r="G13" s="77">
        <v>353</v>
      </c>
    </row>
    <row r="14" spans="1:7" s="42" customFormat="1" ht="15.75">
      <c r="A14" s="40">
        <v>7</v>
      </c>
      <c r="B14" s="94" t="s">
        <v>58</v>
      </c>
      <c r="C14" s="93">
        <v>1352</v>
      </c>
      <c r="D14" s="93">
        <v>624</v>
      </c>
      <c r="E14" s="76">
        <f t="shared" si="0"/>
        <v>728</v>
      </c>
      <c r="F14" s="95">
        <v>62</v>
      </c>
      <c r="G14" s="77">
        <v>132</v>
      </c>
    </row>
    <row r="15" spans="1:7" s="42" customFormat="1" ht="25.5" customHeight="1">
      <c r="A15" s="40">
        <v>8</v>
      </c>
      <c r="B15" s="94" t="s">
        <v>55</v>
      </c>
      <c r="C15" s="93">
        <v>1135</v>
      </c>
      <c r="D15" s="93">
        <v>846</v>
      </c>
      <c r="E15" s="76">
        <f t="shared" si="0"/>
        <v>289</v>
      </c>
      <c r="F15" s="95">
        <v>47</v>
      </c>
      <c r="G15" s="77">
        <v>217</v>
      </c>
    </row>
    <row r="16" spans="1:7" s="42" customFormat="1" ht="31.5">
      <c r="A16" s="40">
        <v>9</v>
      </c>
      <c r="B16" s="94" t="s">
        <v>57</v>
      </c>
      <c r="C16" s="93">
        <v>1113</v>
      </c>
      <c r="D16" s="93">
        <v>753</v>
      </c>
      <c r="E16" s="76">
        <f t="shared" si="0"/>
        <v>360</v>
      </c>
      <c r="F16" s="95">
        <v>48</v>
      </c>
      <c r="G16" s="77">
        <v>268</v>
      </c>
    </row>
    <row r="17" spans="1:7" s="42" customFormat="1" ht="31.5">
      <c r="A17" s="40">
        <v>10</v>
      </c>
      <c r="B17" s="94" t="s">
        <v>80</v>
      </c>
      <c r="C17" s="93">
        <v>1061</v>
      </c>
      <c r="D17" s="93">
        <v>833</v>
      </c>
      <c r="E17" s="76">
        <f t="shared" si="0"/>
        <v>228</v>
      </c>
      <c r="F17" s="95">
        <v>14</v>
      </c>
      <c r="G17" s="77">
        <v>260</v>
      </c>
    </row>
    <row r="18" spans="1:7" s="42" customFormat="1" ht="21.75" customHeight="1">
      <c r="A18" s="40">
        <v>11</v>
      </c>
      <c r="B18" s="94" t="s">
        <v>56</v>
      </c>
      <c r="C18" s="93">
        <v>1055</v>
      </c>
      <c r="D18" s="93">
        <v>818</v>
      </c>
      <c r="E18" s="76">
        <f t="shared" si="0"/>
        <v>237</v>
      </c>
      <c r="F18" s="95">
        <v>51</v>
      </c>
      <c r="G18" s="77">
        <v>281</v>
      </c>
    </row>
    <row r="19" spans="1:7" s="42" customFormat="1" ht="26.25" customHeight="1">
      <c r="A19" s="40">
        <v>12</v>
      </c>
      <c r="B19" s="94" t="s">
        <v>59</v>
      </c>
      <c r="C19" s="93">
        <v>1019</v>
      </c>
      <c r="D19" s="93">
        <v>249</v>
      </c>
      <c r="E19" s="76">
        <f t="shared" si="0"/>
        <v>770</v>
      </c>
      <c r="F19" s="95">
        <v>58</v>
      </c>
      <c r="G19" s="77">
        <v>44</v>
      </c>
    </row>
    <row r="20" spans="1:7" s="42" customFormat="1" ht="78.75">
      <c r="A20" s="40">
        <v>13</v>
      </c>
      <c r="B20" s="94" t="s">
        <v>91</v>
      </c>
      <c r="C20" s="93">
        <v>909</v>
      </c>
      <c r="D20" s="93">
        <v>887</v>
      </c>
      <c r="E20" s="76">
        <f t="shared" si="0"/>
        <v>22</v>
      </c>
      <c r="F20" s="95">
        <v>10</v>
      </c>
      <c r="G20" s="77">
        <v>181</v>
      </c>
    </row>
    <row r="21" spans="1:7" s="42" customFormat="1" ht="15.75">
      <c r="A21" s="40">
        <v>14</v>
      </c>
      <c r="B21" s="94" t="s">
        <v>168</v>
      </c>
      <c r="C21" s="93">
        <v>882</v>
      </c>
      <c r="D21" s="93">
        <v>636</v>
      </c>
      <c r="E21" s="76">
        <f t="shared" si="0"/>
        <v>246</v>
      </c>
      <c r="F21" s="95">
        <v>211</v>
      </c>
      <c r="G21" s="77">
        <v>130</v>
      </c>
    </row>
    <row r="22" spans="1:7" s="42" customFormat="1" ht="15.75">
      <c r="A22" s="40">
        <v>15</v>
      </c>
      <c r="B22" s="94" t="s">
        <v>60</v>
      </c>
      <c r="C22" s="93">
        <v>834</v>
      </c>
      <c r="D22" s="93">
        <v>713</v>
      </c>
      <c r="E22" s="76">
        <f t="shared" si="0"/>
        <v>121</v>
      </c>
      <c r="F22" s="95">
        <v>15</v>
      </c>
      <c r="G22" s="77">
        <v>294</v>
      </c>
    </row>
    <row r="23" spans="1:7" s="42" customFormat="1" ht="21" customHeight="1">
      <c r="A23" s="40">
        <v>16</v>
      </c>
      <c r="B23" s="94" t="s">
        <v>71</v>
      </c>
      <c r="C23" s="93">
        <v>809</v>
      </c>
      <c r="D23" s="93">
        <v>423</v>
      </c>
      <c r="E23" s="76">
        <f t="shared" si="0"/>
        <v>386</v>
      </c>
      <c r="F23" s="95">
        <v>52</v>
      </c>
      <c r="G23" s="77">
        <v>134</v>
      </c>
    </row>
    <row r="24" spans="1:7" s="42" customFormat="1" ht="15.75">
      <c r="A24" s="40">
        <v>17</v>
      </c>
      <c r="B24" s="94" t="s">
        <v>83</v>
      </c>
      <c r="C24" s="93">
        <v>740</v>
      </c>
      <c r="D24" s="93">
        <v>296</v>
      </c>
      <c r="E24" s="76">
        <f t="shared" si="0"/>
        <v>444</v>
      </c>
      <c r="F24" s="95">
        <v>50</v>
      </c>
      <c r="G24" s="77">
        <v>91</v>
      </c>
    </row>
    <row r="25" spans="1:7" s="42" customFormat="1" ht="15.75">
      <c r="A25" s="40">
        <v>18</v>
      </c>
      <c r="B25" s="94" t="s">
        <v>81</v>
      </c>
      <c r="C25" s="93">
        <v>708</v>
      </c>
      <c r="D25" s="93">
        <v>755</v>
      </c>
      <c r="E25" s="76">
        <f t="shared" si="0"/>
        <v>-47</v>
      </c>
      <c r="F25" s="95">
        <v>14</v>
      </c>
      <c r="G25" s="77">
        <v>72</v>
      </c>
    </row>
    <row r="26" spans="1:7" s="42" customFormat="1" ht="20.25" customHeight="1">
      <c r="A26" s="40">
        <v>19</v>
      </c>
      <c r="B26" s="94" t="s">
        <v>72</v>
      </c>
      <c r="C26" s="93">
        <v>699</v>
      </c>
      <c r="D26" s="93">
        <v>334</v>
      </c>
      <c r="E26" s="76">
        <f t="shared" si="0"/>
        <v>365</v>
      </c>
      <c r="F26" s="95">
        <v>26</v>
      </c>
      <c r="G26" s="77">
        <v>111</v>
      </c>
    </row>
    <row r="27" spans="1:7" s="42" customFormat="1" ht="75" customHeight="1">
      <c r="A27" s="40">
        <v>20</v>
      </c>
      <c r="B27" s="94" t="s">
        <v>63</v>
      </c>
      <c r="C27" s="93">
        <v>650</v>
      </c>
      <c r="D27" s="93">
        <v>145</v>
      </c>
      <c r="E27" s="76">
        <f t="shared" si="0"/>
        <v>505</v>
      </c>
      <c r="F27" s="95">
        <v>60</v>
      </c>
      <c r="G27" s="77">
        <v>20</v>
      </c>
    </row>
    <row r="28" spans="1:7" s="42" customFormat="1" ht="15.75">
      <c r="A28" s="72"/>
      <c r="B28" s="73"/>
      <c r="C28" s="74"/>
      <c r="D28" s="74"/>
      <c r="E28" s="74"/>
      <c r="F28" s="74"/>
      <c r="G28" s="74"/>
    </row>
    <row r="29" spans="1:7" s="42" customFormat="1" ht="69" customHeight="1">
      <c r="A29" s="72"/>
      <c r="B29" s="73"/>
      <c r="C29" s="74"/>
      <c r="D29" s="74"/>
      <c r="E29" s="74"/>
      <c r="F29" s="74"/>
      <c r="G29" s="74"/>
    </row>
    <row r="30" spans="1:7" s="42" customFormat="1" ht="15.75">
      <c r="A30" s="72"/>
      <c r="B30" s="73"/>
      <c r="C30" s="74"/>
      <c r="D30" s="74"/>
      <c r="E30" s="74"/>
      <c r="F30" s="74"/>
      <c r="G30" s="74"/>
    </row>
    <row r="31" spans="1:7" s="42" customFormat="1" ht="15.75">
      <c r="A31" s="72"/>
      <c r="B31" s="73"/>
      <c r="C31" s="74"/>
      <c r="D31" s="74"/>
      <c r="E31" s="74"/>
      <c r="F31" s="74"/>
      <c r="G31" s="74"/>
    </row>
    <row r="32" spans="1:7" s="42" customFormat="1" ht="15.75">
      <c r="A32" s="72"/>
      <c r="B32" s="73"/>
      <c r="C32" s="74"/>
      <c r="D32" s="74"/>
      <c r="E32" s="74"/>
      <c r="F32" s="74"/>
      <c r="G32" s="74"/>
    </row>
    <row r="33" spans="1:7" s="42" customFormat="1" ht="21" customHeight="1">
      <c r="A33" s="72"/>
      <c r="B33" s="73"/>
      <c r="C33" s="74"/>
      <c r="D33" s="74"/>
      <c r="E33" s="74"/>
      <c r="F33" s="74"/>
      <c r="G33" s="74"/>
    </row>
    <row r="34" spans="1:7" s="42" customFormat="1" ht="15.75">
      <c r="A34" s="72"/>
      <c r="B34" s="73"/>
      <c r="C34" s="74"/>
      <c r="D34" s="74"/>
      <c r="E34" s="74"/>
      <c r="F34" s="74"/>
      <c r="G34" s="74"/>
    </row>
    <row r="35" spans="1:7" s="42" customFormat="1" ht="15.75">
      <c r="A35" s="72"/>
      <c r="B35" s="73"/>
      <c r="C35" s="74"/>
      <c r="D35" s="74"/>
      <c r="E35" s="74"/>
      <c r="F35" s="74"/>
      <c r="G35" s="74"/>
    </row>
    <row r="36" spans="1:7" s="42" customFormat="1" ht="15.75">
      <c r="A36" s="72"/>
      <c r="B36" s="73"/>
      <c r="C36" s="74"/>
      <c r="D36" s="74"/>
      <c r="E36" s="74"/>
      <c r="F36" s="74"/>
      <c r="G36" s="74"/>
    </row>
    <row r="37" spans="1:7" s="42" customFormat="1" ht="15.75">
      <c r="A37" s="72"/>
      <c r="B37" s="73"/>
      <c r="C37" s="74"/>
      <c r="D37" s="74"/>
      <c r="E37" s="74"/>
      <c r="F37" s="74"/>
      <c r="G37" s="74"/>
    </row>
    <row r="38" spans="1:7" s="42" customFormat="1" ht="15.75">
      <c r="A38" s="72"/>
      <c r="B38" s="73"/>
      <c r="C38" s="74"/>
      <c r="D38" s="74"/>
      <c r="E38" s="74"/>
      <c r="F38" s="74"/>
      <c r="G38" s="74"/>
    </row>
    <row r="39" spans="1:7" s="42" customFormat="1" ht="15.75">
      <c r="A39" s="72"/>
      <c r="B39" s="73"/>
      <c r="C39" s="74"/>
      <c r="D39" s="74"/>
      <c r="E39" s="74"/>
      <c r="F39" s="74"/>
      <c r="G39" s="74"/>
    </row>
    <row r="40" spans="1:7" s="42" customFormat="1" ht="15.75">
      <c r="A40" s="72"/>
      <c r="B40" s="73"/>
      <c r="C40" s="74"/>
      <c r="D40" s="74"/>
      <c r="E40" s="74"/>
      <c r="F40" s="74"/>
      <c r="G40" s="74"/>
    </row>
    <row r="41" spans="1:7" s="42" customFormat="1" ht="15.75">
      <c r="A41" s="72"/>
      <c r="B41" s="73"/>
      <c r="C41" s="74"/>
      <c r="D41" s="74"/>
      <c r="E41" s="74"/>
      <c r="F41" s="74"/>
      <c r="G41" s="74"/>
    </row>
    <row r="42" spans="1:7" s="42" customFormat="1" ht="15.75">
      <c r="A42" s="72"/>
      <c r="B42" s="73"/>
      <c r="C42" s="74"/>
      <c r="D42" s="74"/>
      <c r="E42" s="74"/>
      <c r="F42" s="74"/>
      <c r="G42" s="74"/>
    </row>
    <row r="43" spans="1:7" s="42" customFormat="1" ht="15.75">
      <c r="A43" s="72"/>
      <c r="B43" s="73"/>
      <c r="C43" s="74"/>
      <c r="D43" s="74"/>
      <c r="E43" s="74"/>
      <c r="F43" s="74"/>
      <c r="G43" s="74"/>
    </row>
    <row r="44" spans="1:7" s="42" customFormat="1" ht="15.75">
      <c r="A44" s="72"/>
      <c r="B44" s="73"/>
      <c r="C44" s="74"/>
      <c r="D44" s="74"/>
      <c r="E44" s="74"/>
      <c r="F44" s="74"/>
      <c r="G44" s="74"/>
    </row>
    <row r="45" spans="1:7" s="42" customFormat="1" ht="15.75">
      <c r="A45" s="72"/>
      <c r="B45" s="73"/>
      <c r="C45" s="74"/>
      <c r="D45" s="74"/>
      <c r="E45" s="74"/>
      <c r="F45" s="74"/>
      <c r="G45" s="74"/>
    </row>
    <row r="46" spans="1:7" s="42" customFormat="1" ht="15.75">
      <c r="A46" s="72"/>
      <c r="B46" s="73"/>
      <c r="C46" s="74"/>
      <c r="D46" s="74"/>
      <c r="E46" s="74"/>
      <c r="F46" s="74"/>
      <c r="G46" s="74"/>
    </row>
    <row r="47" spans="1:7" s="42" customFormat="1" ht="15.75">
      <c r="A47" s="72"/>
      <c r="B47" s="73"/>
      <c r="C47" s="74"/>
      <c r="D47" s="74"/>
      <c r="E47" s="74"/>
      <c r="F47" s="74"/>
      <c r="G47" s="74"/>
    </row>
    <row r="48" spans="1:7" s="42" customFormat="1" ht="15.75">
      <c r="A48" s="72"/>
      <c r="B48" s="73"/>
      <c r="C48" s="74"/>
      <c r="D48" s="74"/>
      <c r="E48" s="74"/>
      <c r="F48" s="74"/>
      <c r="G48" s="74"/>
    </row>
    <row r="49" spans="1:7" s="42" customFormat="1" ht="15.75">
      <c r="A49" s="72"/>
      <c r="B49" s="73"/>
      <c r="C49" s="74"/>
      <c r="D49" s="74"/>
      <c r="E49" s="74"/>
      <c r="F49" s="74"/>
      <c r="G49" s="74"/>
    </row>
    <row r="50" spans="1:7" s="42" customFormat="1" ht="15.75">
      <c r="A50" s="72"/>
      <c r="B50" s="73"/>
      <c r="C50" s="74"/>
      <c r="D50" s="74"/>
      <c r="E50" s="74"/>
      <c r="F50" s="74"/>
      <c r="G50" s="74"/>
    </row>
    <row r="51" spans="1:7" s="42" customFormat="1" ht="15.75">
      <c r="A51" s="72"/>
      <c r="B51" s="73"/>
      <c r="C51" s="74"/>
      <c r="D51" s="74"/>
      <c r="E51" s="74"/>
      <c r="F51" s="74"/>
      <c r="G51" s="74"/>
    </row>
    <row r="52" spans="1:7" s="42" customFormat="1" ht="22.5" customHeight="1">
      <c r="A52" s="72"/>
      <c r="B52" s="75"/>
      <c r="C52" s="74"/>
      <c r="D52" s="74"/>
      <c r="E52" s="74"/>
      <c r="F52" s="74"/>
      <c r="G52" s="74"/>
    </row>
    <row r="53" spans="1:7" s="42" customFormat="1" ht="15.75">
      <c r="A53" s="72"/>
      <c r="B53" s="73"/>
      <c r="C53" s="74"/>
      <c r="D53" s="74"/>
      <c r="E53" s="74"/>
      <c r="F53" s="74"/>
      <c r="G53" s="74"/>
    </row>
    <row r="54" spans="1:7" s="42" customFormat="1" ht="50.25" customHeight="1">
      <c r="A54" s="72"/>
      <c r="B54" s="73"/>
      <c r="C54" s="74"/>
      <c r="D54" s="74"/>
      <c r="E54" s="74"/>
      <c r="F54" s="74"/>
      <c r="G54" s="74"/>
    </row>
    <row r="55" spans="1:7" s="42" customFormat="1" ht="15.75">
      <c r="A55" s="72"/>
      <c r="B55" s="73"/>
      <c r="C55" s="74"/>
      <c r="D55" s="74"/>
      <c r="E55" s="74"/>
      <c r="F55" s="74"/>
      <c r="G55" s="74"/>
    </row>
    <row r="56" spans="1:7" s="42" customFormat="1" ht="15.75">
      <c r="A56" s="72"/>
      <c r="B56" s="73"/>
      <c r="C56" s="74"/>
      <c r="D56" s="74"/>
      <c r="E56" s="74"/>
      <c r="F56" s="74"/>
      <c r="G56" s="74"/>
    </row>
    <row r="57" spans="1:7" s="42" customFormat="1" ht="15.75">
      <c r="A57" s="72"/>
      <c r="B57" s="73"/>
      <c r="C57" s="74"/>
      <c r="D57" s="74"/>
      <c r="E57" s="74"/>
      <c r="F57" s="74"/>
      <c r="G57" s="7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5"/>
  <sheetViews>
    <sheetView view="pageBreakPreview" zoomScale="85" zoomScaleSheetLayoutView="85" zoomScalePageLayoutView="0" workbookViewId="0" topLeftCell="A85">
      <selection activeCell="C60" sqref="C60"/>
    </sheetView>
  </sheetViews>
  <sheetFormatPr defaultColWidth="8.8515625" defaultRowHeight="15"/>
  <cols>
    <col min="1" max="1" width="33.57421875" style="32" customWidth="1"/>
    <col min="2" max="2" width="11.140625" style="32" customWidth="1"/>
    <col min="3" max="3" width="14.00390625" style="44" customWidth="1"/>
    <col min="4" max="4" width="15.421875" style="164" customWidth="1"/>
    <col min="5" max="5" width="15.28125" style="44" customWidth="1"/>
    <col min="6" max="6" width="17.57421875" style="44" customWidth="1"/>
    <col min="7" max="16384" width="8.8515625" style="32" customWidth="1"/>
  </cols>
  <sheetData>
    <row r="1" spans="1:6" s="152" customFormat="1" ht="66.75" customHeight="1">
      <c r="A1" s="195" t="s">
        <v>237</v>
      </c>
      <c r="B1" s="195"/>
      <c r="C1" s="195"/>
      <c r="D1" s="195"/>
      <c r="E1" s="195"/>
      <c r="F1" s="195"/>
    </row>
    <row r="2" spans="1:6" s="152" customFormat="1" ht="20.25" customHeight="1">
      <c r="A2" s="203" t="s">
        <v>69</v>
      </c>
      <c r="B2" s="203"/>
      <c r="C2" s="203"/>
      <c r="D2" s="203"/>
      <c r="E2" s="203"/>
      <c r="F2" s="203"/>
    </row>
    <row r="3" spans="3:6" s="153" customFormat="1" ht="12" customHeight="1">
      <c r="C3" s="154"/>
      <c r="D3" s="162"/>
      <c r="E3" s="154"/>
      <c r="F3" s="154"/>
    </row>
    <row r="4" spans="1:6" ht="18.75" customHeight="1">
      <c r="A4" s="198" t="s">
        <v>47</v>
      </c>
      <c r="B4" s="199" t="s">
        <v>99</v>
      </c>
      <c r="C4" s="199" t="s">
        <v>98</v>
      </c>
      <c r="D4" s="199" t="s">
        <v>50</v>
      </c>
      <c r="E4" s="202" t="s">
        <v>194</v>
      </c>
      <c r="F4" s="202"/>
    </row>
    <row r="5" spans="1:6" ht="18.75" customHeight="1">
      <c r="A5" s="198"/>
      <c r="B5" s="199"/>
      <c r="C5" s="199"/>
      <c r="D5" s="199"/>
      <c r="E5" s="199" t="s">
        <v>99</v>
      </c>
      <c r="F5" s="204" t="s">
        <v>98</v>
      </c>
    </row>
    <row r="6" spans="1:6" ht="58.5" customHeight="1">
      <c r="A6" s="198"/>
      <c r="B6" s="199"/>
      <c r="C6" s="199"/>
      <c r="D6" s="199"/>
      <c r="E6" s="199"/>
      <c r="F6" s="204"/>
    </row>
    <row r="7" spans="1:6" ht="12.75">
      <c r="A7" s="34" t="s">
        <v>70</v>
      </c>
      <c r="B7" s="34">
        <v>1</v>
      </c>
      <c r="C7" s="45">
        <v>2</v>
      </c>
      <c r="D7" s="45">
        <v>3</v>
      </c>
      <c r="E7" s="45">
        <v>4</v>
      </c>
      <c r="F7" s="45">
        <v>5</v>
      </c>
    </row>
    <row r="8" spans="1:13" ht="27" customHeight="1">
      <c r="A8" s="205" t="s">
        <v>35</v>
      </c>
      <c r="B8" s="205"/>
      <c r="C8" s="205"/>
      <c r="D8" s="205"/>
      <c r="E8" s="205"/>
      <c r="F8" s="205"/>
      <c r="M8" s="46"/>
    </row>
    <row r="9" spans="1:13" ht="15.75">
      <c r="A9" s="128" t="s">
        <v>82</v>
      </c>
      <c r="B9" s="76">
        <v>400</v>
      </c>
      <c r="C9" s="76">
        <v>291</v>
      </c>
      <c r="D9" s="41">
        <f aca="true" t="shared" si="0" ref="D9:D16">B9-C9</f>
        <v>109</v>
      </c>
      <c r="E9" s="76">
        <v>18</v>
      </c>
      <c r="F9" s="129">
        <v>95</v>
      </c>
      <c r="M9" s="46"/>
    </row>
    <row r="10" spans="1:6" ht="31.5">
      <c r="A10" s="128" t="s">
        <v>97</v>
      </c>
      <c r="B10" s="76">
        <v>227</v>
      </c>
      <c r="C10" s="76">
        <v>49</v>
      </c>
      <c r="D10" s="41">
        <f t="shared" si="0"/>
        <v>178</v>
      </c>
      <c r="E10" s="76">
        <v>47</v>
      </c>
      <c r="F10" s="129">
        <v>18</v>
      </c>
    </row>
    <row r="11" spans="1:6" ht="15.75">
      <c r="A11" s="128" t="s">
        <v>159</v>
      </c>
      <c r="B11" s="76">
        <v>211</v>
      </c>
      <c r="C11" s="76">
        <v>34</v>
      </c>
      <c r="D11" s="41">
        <f t="shared" si="0"/>
        <v>177</v>
      </c>
      <c r="E11" s="76">
        <v>27</v>
      </c>
      <c r="F11" s="129">
        <v>9</v>
      </c>
    </row>
    <row r="12" spans="1:6" ht="15.75">
      <c r="A12" s="128" t="s">
        <v>84</v>
      </c>
      <c r="B12" s="76">
        <v>200</v>
      </c>
      <c r="C12" s="76">
        <v>91</v>
      </c>
      <c r="D12" s="41">
        <f t="shared" si="0"/>
        <v>109</v>
      </c>
      <c r="E12" s="76">
        <v>12</v>
      </c>
      <c r="F12" s="129">
        <v>29</v>
      </c>
    </row>
    <row r="13" spans="1:6" ht="15.75">
      <c r="A13" s="128" t="s">
        <v>68</v>
      </c>
      <c r="B13" s="76">
        <v>198</v>
      </c>
      <c r="C13" s="76">
        <v>210</v>
      </c>
      <c r="D13" s="41">
        <f t="shared" si="0"/>
        <v>-12</v>
      </c>
      <c r="E13" s="76">
        <v>12</v>
      </c>
      <c r="F13" s="129">
        <v>73</v>
      </c>
    </row>
    <row r="14" spans="1:6" ht="15.75">
      <c r="A14" s="128" t="s">
        <v>105</v>
      </c>
      <c r="B14" s="76">
        <v>126</v>
      </c>
      <c r="C14" s="76">
        <v>145</v>
      </c>
      <c r="D14" s="41">
        <f t="shared" si="0"/>
        <v>-19</v>
      </c>
      <c r="E14" s="76">
        <v>4</v>
      </c>
      <c r="F14" s="129">
        <v>49</v>
      </c>
    </row>
    <row r="15" spans="1:6" ht="15.75">
      <c r="A15" s="128" t="s">
        <v>195</v>
      </c>
      <c r="B15" s="76">
        <v>120</v>
      </c>
      <c r="C15" s="76">
        <v>144</v>
      </c>
      <c r="D15" s="41">
        <f t="shared" si="0"/>
        <v>-24</v>
      </c>
      <c r="E15" s="76">
        <v>2</v>
      </c>
      <c r="F15" s="129">
        <v>63</v>
      </c>
    </row>
    <row r="16" spans="1:6" ht="15.75">
      <c r="A16" s="128" t="s">
        <v>196</v>
      </c>
      <c r="B16" s="76">
        <v>102</v>
      </c>
      <c r="C16" s="76">
        <v>136</v>
      </c>
      <c r="D16" s="41">
        <f t="shared" si="0"/>
        <v>-34</v>
      </c>
      <c r="E16" s="76">
        <v>5</v>
      </c>
      <c r="F16" s="129">
        <v>58</v>
      </c>
    </row>
    <row r="17" spans="1:6" ht="30" customHeight="1">
      <c r="A17" s="205" t="s">
        <v>9</v>
      </c>
      <c r="B17" s="205"/>
      <c r="C17" s="205"/>
      <c r="D17" s="205"/>
      <c r="E17" s="205"/>
      <c r="F17" s="205"/>
    </row>
    <row r="18" spans="1:6" ht="31.5">
      <c r="A18" s="128" t="s">
        <v>160</v>
      </c>
      <c r="B18" s="76">
        <v>453</v>
      </c>
      <c r="C18" s="76">
        <v>200</v>
      </c>
      <c r="D18" s="41">
        <f aca="true" t="shared" si="1" ref="D18:D27">B18-C18</f>
        <v>253</v>
      </c>
      <c r="E18" s="76">
        <v>16</v>
      </c>
      <c r="F18" s="80">
        <v>62</v>
      </c>
    </row>
    <row r="19" spans="1:6" ht="31.5">
      <c r="A19" s="128" t="s">
        <v>109</v>
      </c>
      <c r="B19" s="76">
        <v>432</v>
      </c>
      <c r="C19" s="76">
        <v>286</v>
      </c>
      <c r="D19" s="41">
        <f t="shared" si="1"/>
        <v>146</v>
      </c>
      <c r="E19" s="76">
        <v>6</v>
      </c>
      <c r="F19" s="129">
        <v>117</v>
      </c>
    </row>
    <row r="20" spans="1:6" ht="15.75">
      <c r="A20" s="128" t="s">
        <v>67</v>
      </c>
      <c r="B20" s="76">
        <v>242</v>
      </c>
      <c r="C20" s="76">
        <v>99</v>
      </c>
      <c r="D20" s="41">
        <f t="shared" si="1"/>
        <v>143</v>
      </c>
      <c r="E20" s="76">
        <v>19</v>
      </c>
      <c r="F20" s="129">
        <v>37</v>
      </c>
    </row>
    <row r="21" spans="1:6" ht="15.75">
      <c r="A21" s="128" t="s">
        <v>65</v>
      </c>
      <c r="B21" s="76">
        <v>188</v>
      </c>
      <c r="C21" s="76">
        <v>263</v>
      </c>
      <c r="D21" s="41">
        <f t="shared" si="1"/>
        <v>-75</v>
      </c>
      <c r="E21" s="76">
        <v>9</v>
      </c>
      <c r="F21" s="129">
        <v>104</v>
      </c>
    </row>
    <row r="22" spans="1:6" ht="15.75">
      <c r="A22" s="128" t="s">
        <v>85</v>
      </c>
      <c r="B22" s="76">
        <v>186</v>
      </c>
      <c r="C22" s="76">
        <v>74</v>
      </c>
      <c r="D22" s="41">
        <f t="shared" si="1"/>
        <v>112</v>
      </c>
      <c r="E22" s="76">
        <v>19</v>
      </c>
      <c r="F22" s="129">
        <v>22</v>
      </c>
    </row>
    <row r="23" spans="1:6" ht="31.5">
      <c r="A23" s="128" t="s">
        <v>5</v>
      </c>
      <c r="B23" s="76">
        <v>167</v>
      </c>
      <c r="C23" s="76">
        <v>22</v>
      </c>
      <c r="D23" s="41">
        <f t="shared" si="1"/>
        <v>145</v>
      </c>
      <c r="E23" s="76">
        <v>25</v>
      </c>
      <c r="F23" s="129">
        <v>16</v>
      </c>
    </row>
    <row r="24" spans="1:6" ht="15.75">
      <c r="A24" s="128" t="s">
        <v>150</v>
      </c>
      <c r="B24" s="76">
        <v>144</v>
      </c>
      <c r="C24" s="76">
        <v>35</v>
      </c>
      <c r="D24" s="41">
        <f t="shared" si="1"/>
        <v>109</v>
      </c>
      <c r="E24" s="76">
        <v>17</v>
      </c>
      <c r="F24" s="80">
        <v>13</v>
      </c>
    </row>
    <row r="25" spans="1:6" ht="15.75">
      <c r="A25" s="128" t="s">
        <v>151</v>
      </c>
      <c r="B25" s="76">
        <v>139</v>
      </c>
      <c r="C25" s="76">
        <v>94</v>
      </c>
      <c r="D25" s="41">
        <f t="shared" si="1"/>
        <v>45</v>
      </c>
      <c r="E25" s="76">
        <v>2</v>
      </c>
      <c r="F25" s="80">
        <v>39</v>
      </c>
    </row>
    <row r="26" spans="1:6" ht="15.75">
      <c r="A26" s="128" t="s">
        <v>161</v>
      </c>
      <c r="B26" s="76">
        <v>127</v>
      </c>
      <c r="C26" s="76">
        <v>94</v>
      </c>
      <c r="D26" s="41">
        <f t="shared" si="1"/>
        <v>33</v>
      </c>
      <c r="E26" s="76">
        <v>5</v>
      </c>
      <c r="F26" s="80">
        <v>35</v>
      </c>
    </row>
    <row r="27" spans="1:6" ht="15.75">
      <c r="A27" s="128" t="s">
        <v>166</v>
      </c>
      <c r="B27" s="76">
        <v>112</v>
      </c>
      <c r="C27" s="76">
        <v>67</v>
      </c>
      <c r="D27" s="41">
        <f t="shared" si="1"/>
        <v>45</v>
      </c>
      <c r="E27" s="76">
        <v>0</v>
      </c>
      <c r="F27" s="80">
        <v>23</v>
      </c>
    </row>
    <row r="28" spans="1:6" ht="30" customHeight="1">
      <c r="A28" s="205" t="s">
        <v>8</v>
      </c>
      <c r="B28" s="205"/>
      <c r="C28" s="205"/>
      <c r="D28" s="205"/>
      <c r="E28" s="205"/>
      <c r="F28" s="205"/>
    </row>
    <row r="29" spans="1:6" ht="15.75">
      <c r="A29" s="71" t="s">
        <v>56</v>
      </c>
      <c r="B29" s="76">
        <v>1055</v>
      </c>
      <c r="C29" s="76">
        <v>818</v>
      </c>
      <c r="D29" s="41">
        <f>B29-C29</f>
        <v>237</v>
      </c>
      <c r="E29" s="76">
        <v>51</v>
      </c>
      <c r="F29" s="129">
        <v>281</v>
      </c>
    </row>
    <row r="30" spans="1:6" ht="15.75">
      <c r="A30" s="71" t="s">
        <v>71</v>
      </c>
      <c r="B30" s="76">
        <v>809</v>
      </c>
      <c r="C30" s="76">
        <v>423</v>
      </c>
      <c r="D30" s="41">
        <f aca="true" t="shared" si="2" ref="D30:D38">B30-C30</f>
        <v>386</v>
      </c>
      <c r="E30" s="76">
        <v>52</v>
      </c>
      <c r="F30" s="129">
        <v>134</v>
      </c>
    </row>
    <row r="31" spans="1:6" ht="15.75">
      <c r="A31" s="71" t="s">
        <v>72</v>
      </c>
      <c r="B31" s="76">
        <v>699</v>
      </c>
      <c r="C31" s="76">
        <v>334</v>
      </c>
      <c r="D31" s="41">
        <f t="shared" si="2"/>
        <v>365</v>
      </c>
      <c r="E31" s="76">
        <v>26</v>
      </c>
      <c r="F31" s="129">
        <v>111</v>
      </c>
    </row>
    <row r="32" spans="1:6" ht="15.75">
      <c r="A32" s="71" t="s">
        <v>106</v>
      </c>
      <c r="B32" s="76">
        <v>485</v>
      </c>
      <c r="C32" s="76">
        <v>100</v>
      </c>
      <c r="D32" s="41">
        <f t="shared" si="2"/>
        <v>385</v>
      </c>
      <c r="E32" s="76">
        <v>20</v>
      </c>
      <c r="F32" s="129">
        <v>28</v>
      </c>
    </row>
    <row r="33" spans="1:6" ht="15.75">
      <c r="A33" s="71" t="s">
        <v>101</v>
      </c>
      <c r="B33" s="76">
        <v>301</v>
      </c>
      <c r="C33" s="76">
        <v>25</v>
      </c>
      <c r="D33" s="41">
        <f t="shared" si="2"/>
        <v>276</v>
      </c>
      <c r="E33" s="76">
        <v>82</v>
      </c>
      <c r="F33" s="129">
        <v>11</v>
      </c>
    </row>
    <row r="34" spans="1:6" ht="15.75">
      <c r="A34" s="71" t="s">
        <v>153</v>
      </c>
      <c r="B34" s="76">
        <v>143</v>
      </c>
      <c r="C34" s="76">
        <v>100</v>
      </c>
      <c r="D34" s="41">
        <f t="shared" si="2"/>
        <v>43</v>
      </c>
      <c r="E34" s="76">
        <v>0</v>
      </c>
      <c r="F34" s="129">
        <v>23</v>
      </c>
    </row>
    <row r="35" spans="1:6" ht="15.75">
      <c r="A35" s="71" t="s">
        <v>154</v>
      </c>
      <c r="B35" s="76">
        <v>142</v>
      </c>
      <c r="C35" s="76">
        <v>100</v>
      </c>
      <c r="D35" s="41">
        <f t="shared" si="2"/>
        <v>42</v>
      </c>
      <c r="E35" s="76">
        <v>3</v>
      </c>
      <c r="F35" s="129">
        <v>24</v>
      </c>
    </row>
    <row r="36" spans="1:6" ht="15.75">
      <c r="A36" s="71" t="s">
        <v>162</v>
      </c>
      <c r="B36" s="76">
        <v>127</v>
      </c>
      <c r="C36" s="76">
        <v>36</v>
      </c>
      <c r="D36" s="41">
        <f t="shared" si="2"/>
        <v>91</v>
      </c>
      <c r="E36" s="76">
        <v>8</v>
      </c>
      <c r="F36" s="129">
        <v>14</v>
      </c>
    </row>
    <row r="37" spans="1:6" ht="15.75">
      <c r="A37" s="71" t="s">
        <v>167</v>
      </c>
      <c r="B37" s="76">
        <v>121</v>
      </c>
      <c r="C37" s="76">
        <v>6</v>
      </c>
      <c r="D37" s="41">
        <f t="shared" si="2"/>
        <v>115</v>
      </c>
      <c r="E37" s="76">
        <v>11</v>
      </c>
      <c r="F37" s="129">
        <v>2</v>
      </c>
    </row>
    <row r="38" spans="1:6" ht="15.75">
      <c r="A38" s="71" t="s">
        <v>152</v>
      </c>
      <c r="B38" s="76">
        <v>117</v>
      </c>
      <c r="C38" s="76">
        <v>11</v>
      </c>
      <c r="D38" s="41">
        <f t="shared" si="2"/>
        <v>106</v>
      </c>
      <c r="E38" s="76">
        <v>0</v>
      </c>
      <c r="F38" s="129">
        <v>3</v>
      </c>
    </row>
    <row r="39" spans="1:6" ht="30" customHeight="1">
      <c r="A39" s="206" t="s">
        <v>7</v>
      </c>
      <c r="B39" s="206"/>
      <c r="C39" s="206"/>
      <c r="D39" s="206"/>
      <c r="E39" s="206"/>
      <c r="F39" s="206"/>
    </row>
    <row r="40" spans="1:6" ht="15.75">
      <c r="A40" s="135" t="s">
        <v>83</v>
      </c>
      <c r="B40" s="136">
        <v>740</v>
      </c>
      <c r="C40" s="136">
        <v>296</v>
      </c>
      <c r="D40" s="137">
        <f aca="true" t="shared" si="3" ref="D40:D45">B40-C40</f>
        <v>444</v>
      </c>
      <c r="E40" s="136">
        <v>50</v>
      </c>
      <c r="F40" s="129">
        <v>91</v>
      </c>
    </row>
    <row r="41" spans="1:6" ht="15.75">
      <c r="A41" s="135" t="s">
        <v>64</v>
      </c>
      <c r="B41" s="136">
        <v>473</v>
      </c>
      <c r="C41" s="136">
        <v>205</v>
      </c>
      <c r="D41" s="137">
        <f t="shared" si="3"/>
        <v>268</v>
      </c>
      <c r="E41" s="136">
        <v>16</v>
      </c>
      <c r="F41" s="129">
        <v>84</v>
      </c>
    </row>
    <row r="42" spans="1:6" ht="15.75">
      <c r="A42" s="135" t="s">
        <v>86</v>
      </c>
      <c r="B42" s="136">
        <v>182</v>
      </c>
      <c r="C42" s="136">
        <v>89</v>
      </c>
      <c r="D42" s="137">
        <f t="shared" si="3"/>
        <v>93</v>
      </c>
      <c r="E42" s="136">
        <v>5</v>
      </c>
      <c r="F42" s="129">
        <v>23</v>
      </c>
    </row>
    <row r="43" spans="1:6" ht="15.75">
      <c r="A43" s="135" t="s">
        <v>110</v>
      </c>
      <c r="B43" s="136">
        <v>181</v>
      </c>
      <c r="C43" s="136">
        <v>261</v>
      </c>
      <c r="D43" s="137">
        <f t="shared" si="3"/>
        <v>-80</v>
      </c>
      <c r="E43" s="136">
        <v>3</v>
      </c>
      <c r="F43" s="129">
        <v>65</v>
      </c>
    </row>
    <row r="44" spans="1:6" ht="15.75">
      <c r="A44" s="135" t="s">
        <v>141</v>
      </c>
      <c r="B44" s="136">
        <v>177</v>
      </c>
      <c r="C44" s="136">
        <v>163</v>
      </c>
      <c r="D44" s="137">
        <f t="shared" si="3"/>
        <v>14</v>
      </c>
      <c r="E44" s="136">
        <v>3</v>
      </c>
      <c r="F44" s="129">
        <v>63</v>
      </c>
    </row>
    <row r="45" spans="1:6" ht="15.75">
      <c r="A45" s="135" t="s">
        <v>155</v>
      </c>
      <c r="B45" s="136">
        <v>145</v>
      </c>
      <c r="C45" s="136">
        <v>178</v>
      </c>
      <c r="D45" s="137">
        <f t="shared" si="3"/>
        <v>-33</v>
      </c>
      <c r="E45" s="136">
        <v>3</v>
      </c>
      <c r="F45" s="129">
        <v>41</v>
      </c>
    </row>
    <row r="46" spans="1:6" ht="30" customHeight="1">
      <c r="A46" s="206" t="s">
        <v>11</v>
      </c>
      <c r="B46" s="206"/>
      <c r="C46" s="206"/>
      <c r="D46" s="206"/>
      <c r="E46" s="206"/>
      <c r="F46" s="206"/>
    </row>
    <row r="47" spans="1:6" ht="31.5">
      <c r="A47" s="128" t="s">
        <v>79</v>
      </c>
      <c r="B47" s="76">
        <v>2270</v>
      </c>
      <c r="C47" s="76">
        <v>1499</v>
      </c>
      <c r="D47" s="41">
        <f aca="true" t="shared" si="4" ref="D47:D57">B47-C47</f>
        <v>771</v>
      </c>
      <c r="E47" s="76">
        <v>99</v>
      </c>
      <c r="F47" s="80">
        <v>564</v>
      </c>
    </row>
    <row r="48" spans="1:6" ht="15.75">
      <c r="A48" s="128" t="s">
        <v>54</v>
      </c>
      <c r="B48" s="76">
        <v>1692</v>
      </c>
      <c r="C48" s="76">
        <v>1160</v>
      </c>
      <c r="D48" s="41">
        <f t="shared" si="4"/>
        <v>532</v>
      </c>
      <c r="E48" s="76">
        <v>116</v>
      </c>
      <c r="F48" s="80">
        <v>353</v>
      </c>
    </row>
    <row r="49" spans="1:6" ht="15.75">
      <c r="A49" s="128" t="s">
        <v>55</v>
      </c>
      <c r="B49" s="76">
        <v>1135</v>
      </c>
      <c r="C49" s="76">
        <v>846</v>
      </c>
      <c r="D49" s="41">
        <f t="shared" si="4"/>
        <v>289</v>
      </c>
      <c r="E49" s="76">
        <v>47</v>
      </c>
      <c r="F49" s="80">
        <v>217</v>
      </c>
    </row>
    <row r="50" spans="1:6" ht="31.5">
      <c r="A50" s="128" t="s">
        <v>80</v>
      </c>
      <c r="B50" s="76">
        <v>1061</v>
      </c>
      <c r="C50" s="76">
        <v>833</v>
      </c>
      <c r="D50" s="41">
        <f t="shared" si="4"/>
        <v>228</v>
      </c>
      <c r="E50" s="76">
        <v>14</v>
      </c>
      <c r="F50" s="80">
        <v>260</v>
      </c>
    </row>
    <row r="51" spans="1:6" ht="15.75">
      <c r="A51" s="128" t="s">
        <v>1</v>
      </c>
      <c r="B51" s="76">
        <v>639</v>
      </c>
      <c r="C51" s="76">
        <v>489</v>
      </c>
      <c r="D51" s="41">
        <f t="shared" si="4"/>
        <v>150</v>
      </c>
      <c r="E51" s="76">
        <v>22</v>
      </c>
      <c r="F51" s="80">
        <v>155</v>
      </c>
    </row>
    <row r="52" spans="1:6" ht="63">
      <c r="A52" s="128" t="s">
        <v>4</v>
      </c>
      <c r="B52" s="76">
        <v>622</v>
      </c>
      <c r="C52" s="76">
        <v>380</v>
      </c>
      <c r="D52" s="41">
        <f t="shared" si="4"/>
        <v>242</v>
      </c>
      <c r="E52" s="76">
        <v>35</v>
      </c>
      <c r="F52" s="80">
        <v>139</v>
      </c>
    </row>
    <row r="53" spans="1:6" ht="15.75">
      <c r="A53" s="128" t="s">
        <v>87</v>
      </c>
      <c r="B53" s="76">
        <v>369</v>
      </c>
      <c r="C53" s="76">
        <v>236</v>
      </c>
      <c r="D53" s="41">
        <f t="shared" si="4"/>
        <v>133</v>
      </c>
      <c r="E53" s="76">
        <v>7</v>
      </c>
      <c r="F53" s="80">
        <v>87</v>
      </c>
    </row>
    <row r="54" spans="1:6" ht="15.75">
      <c r="A54" s="128" t="s">
        <v>126</v>
      </c>
      <c r="B54" s="76">
        <v>322</v>
      </c>
      <c r="C54" s="76">
        <v>101</v>
      </c>
      <c r="D54" s="41">
        <f t="shared" si="4"/>
        <v>221</v>
      </c>
      <c r="E54" s="76">
        <v>15</v>
      </c>
      <c r="F54" s="80">
        <v>28</v>
      </c>
    </row>
    <row r="55" spans="1:6" ht="15.75">
      <c r="A55" s="128" t="s">
        <v>143</v>
      </c>
      <c r="B55" s="76">
        <v>254</v>
      </c>
      <c r="C55" s="76">
        <v>130</v>
      </c>
      <c r="D55" s="41">
        <f t="shared" si="4"/>
        <v>124</v>
      </c>
      <c r="E55" s="76">
        <v>4</v>
      </c>
      <c r="F55" s="80">
        <v>47</v>
      </c>
    </row>
    <row r="56" spans="1:6" ht="15.75">
      <c r="A56" s="128" t="s">
        <v>142</v>
      </c>
      <c r="B56" s="76">
        <v>183</v>
      </c>
      <c r="C56" s="76">
        <v>95</v>
      </c>
      <c r="D56" s="41">
        <f t="shared" si="4"/>
        <v>88</v>
      </c>
      <c r="E56" s="76">
        <v>12</v>
      </c>
      <c r="F56" s="80">
        <v>25</v>
      </c>
    </row>
    <row r="57" spans="1:6" ht="31.5">
      <c r="A57" s="128" t="s">
        <v>163</v>
      </c>
      <c r="B57" s="76">
        <v>131</v>
      </c>
      <c r="C57" s="76">
        <v>9</v>
      </c>
      <c r="D57" s="41">
        <f t="shared" si="4"/>
        <v>122</v>
      </c>
      <c r="E57" s="76">
        <v>22</v>
      </c>
      <c r="F57" s="80">
        <v>5</v>
      </c>
    </row>
    <row r="58" spans="1:6" ht="43.5" customHeight="1">
      <c r="A58" s="205" t="s">
        <v>73</v>
      </c>
      <c r="B58" s="205"/>
      <c r="C58" s="205"/>
      <c r="D58" s="205"/>
      <c r="E58" s="205"/>
      <c r="F58" s="205"/>
    </row>
    <row r="59" spans="1:6" ht="63">
      <c r="A59" s="128" t="s">
        <v>91</v>
      </c>
      <c r="B59" s="76">
        <v>909</v>
      </c>
      <c r="C59" s="76">
        <v>887</v>
      </c>
      <c r="D59" s="41">
        <f>B59-C59</f>
        <v>22</v>
      </c>
      <c r="E59" s="76">
        <v>10</v>
      </c>
      <c r="F59" s="80">
        <v>181</v>
      </c>
    </row>
    <row r="60" spans="1:6" ht="31.5">
      <c r="A60" s="128" t="s">
        <v>107</v>
      </c>
      <c r="B60" s="76">
        <v>164</v>
      </c>
      <c r="C60" s="76">
        <v>172</v>
      </c>
      <c r="D60" s="41">
        <f>B60-C60</f>
        <v>-8</v>
      </c>
      <c r="E60" s="76">
        <v>1</v>
      </c>
      <c r="F60" s="80">
        <v>61</v>
      </c>
    </row>
    <row r="61" spans="1:6" ht="15.75">
      <c r="A61" s="128" t="s">
        <v>127</v>
      </c>
      <c r="B61" s="76">
        <v>124</v>
      </c>
      <c r="C61" s="76">
        <v>116</v>
      </c>
      <c r="D61" s="41">
        <f>B61-C61</f>
        <v>8</v>
      </c>
      <c r="E61" s="76">
        <v>0</v>
      </c>
      <c r="F61" s="80">
        <v>5</v>
      </c>
    </row>
    <row r="62" spans="1:6" ht="15.75">
      <c r="A62" s="128" t="s">
        <v>144</v>
      </c>
      <c r="B62" s="76">
        <v>121</v>
      </c>
      <c r="C62" s="76">
        <v>192</v>
      </c>
      <c r="D62" s="41">
        <f>B62-C62</f>
        <v>-71</v>
      </c>
      <c r="E62" s="76">
        <v>6</v>
      </c>
      <c r="F62" s="80">
        <v>93</v>
      </c>
    </row>
    <row r="63" spans="1:6" ht="15.75">
      <c r="A63" s="128" t="s">
        <v>111</v>
      </c>
      <c r="B63" s="76">
        <v>116</v>
      </c>
      <c r="C63" s="76">
        <v>259</v>
      </c>
      <c r="D63" s="41">
        <f>B63-C63</f>
        <v>-143</v>
      </c>
      <c r="E63" s="76">
        <v>6</v>
      </c>
      <c r="F63" s="80">
        <v>142</v>
      </c>
    </row>
    <row r="64" spans="1:6" ht="30" customHeight="1">
      <c r="A64" s="205" t="s">
        <v>12</v>
      </c>
      <c r="B64" s="205"/>
      <c r="C64" s="205"/>
      <c r="D64" s="205"/>
      <c r="E64" s="205"/>
      <c r="F64" s="205"/>
    </row>
    <row r="65" spans="1:6" ht="15.75">
      <c r="A65" s="71" t="s">
        <v>61</v>
      </c>
      <c r="B65" s="76">
        <v>1746</v>
      </c>
      <c r="C65" s="76">
        <v>188</v>
      </c>
      <c r="D65" s="41">
        <f aca="true" t="shared" si="5" ref="D65:D78">B65-C65</f>
        <v>1558</v>
      </c>
      <c r="E65" s="76">
        <v>183</v>
      </c>
      <c r="F65" s="80">
        <v>56</v>
      </c>
    </row>
    <row r="66" spans="1:6" ht="15.75">
      <c r="A66" s="71" t="s">
        <v>58</v>
      </c>
      <c r="B66" s="76">
        <v>1352</v>
      </c>
      <c r="C66" s="76">
        <v>624</v>
      </c>
      <c r="D66" s="41">
        <f t="shared" si="5"/>
        <v>728</v>
      </c>
      <c r="E66" s="76">
        <v>62</v>
      </c>
      <c r="F66" s="80">
        <v>132</v>
      </c>
    </row>
    <row r="67" spans="1:6" ht="47.25">
      <c r="A67" s="128" t="s">
        <v>63</v>
      </c>
      <c r="B67" s="76">
        <v>650</v>
      </c>
      <c r="C67" s="76">
        <v>145</v>
      </c>
      <c r="D67" s="41">
        <f t="shared" si="5"/>
        <v>505</v>
      </c>
      <c r="E67" s="76">
        <v>60</v>
      </c>
      <c r="F67" s="80">
        <v>20</v>
      </c>
    </row>
    <row r="68" spans="1:6" ht="15.75">
      <c r="A68" s="128" t="s">
        <v>90</v>
      </c>
      <c r="B68" s="76">
        <v>548</v>
      </c>
      <c r="C68" s="76">
        <v>248</v>
      </c>
      <c r="D68" s="41">
        <f t="shared" si="5"/>
        <v>300</v>
      </c>
      <c r="E68" s="76">
        <v>41</v>
      </c>
      <c r="F68" s="80">
        <v>47</v>
      </c>
    </row>
    <row r="69" spans="1:6" ht="31.5">
      <c r="A69" s="128" t="s">
        <v>88</v>
      </c>
      <c r="B69" s="76">
        <v>379</v>
      </c>
      <c r="C69" s="76">
        <v>72</v>
      </c>
      <c r="D69" s="41">
        <f t="shared" si="5"/>
        <v>307</v>
      </c>
      <c r="E69" s="76">
        <v>15</v>
      </c>
      <c r="F69" s="80">
        <v>22</v>
      </c>
    </row>
    <row r="70" spans="1:6" ht="31.5">
      <c r="A70" s="128" t="s">
        <v>2</v>
      </c>
      <c r="B70" s="76">
        <v>373</v>
      </c>
      <c r="C70" s="76">
        <v>89</v>
      </c>
      <c r="D70" s="41">
        <f t="shared" si="5"/>
        <v>284</v>
      </c>
      <c r="E70" s="76">
        <v>28</v>
      </c>
      <c r="F70" s="80">
        <v>19</v>
      </c>
    </row>
    <row r="71" spans="1:6" ht="31.5">
      <c r="A71" s="128" t="s">
        <v>118</v>
      </c>
      <c r="B71" s="76">
        <v>307</v>
      </c>
      <c r="C71" s="76">
        <v>48</v>
      </c>
      <c r="D71" s="41">
        <f t="shared" si="5"/>
        <v>259</v>
      </c>
      <c r="E71" s="76">
        <v>33</v>
      </c>
      <c r="F71" s="80">
        <v>15</v>
      </c>
    </row>
    <row r="72" spans="1:6" ht="15.75">
      <c r="A72" s="128" t="s">
        <v>112</v>
      </c>
      <c r="B72" s="76">
        <v>293</v>
      </c>
      <c r="C72" s="76">
        <v>116</v>
      </c>
      <c r="D72" s="41">
        <f t="shared" si="5"/>
        <v>177</v>
      </c>
      <c r="E72" s="76">
        <v>16</v>
      </c>
      <c r="F72" s="80">
        <v>34</v>
      </c>
    </row>
    <row r="73" spans="1:6" ht="15.75">
      <c r="A73" s="128" t="s">
        <v>113</v>
      </c>
      <c r="B73" s="76">
        <v>289</v>
      </c>
      <c r="C73" s="76">
        <v>70</v>
      </c>
      <c r="D73" s="41">
        <f t="shared" si="5"/>
        <v>219</v>
      </c>
      <c r="E73" s="76">
        <v>26</v>
      </c>
      <c r="F73" s="80">
        <v>14</v>
      </c>
    </row>
    <row r="74" spans="1:6" ht="47.25">
      <c r="A74" s="128" t="s">
        <v>128</v>
      </c>
      <c r="B74" s="76">
        <v>265</v>
      </c>
      <c r="C74" s="76">
        <v>124</v>
      </c>
      <c r="D74" s="41">
        <f t="shared" si="5"/>
        <v>141</v>
      </c>
      <c r="E74" s="76">
        <v>12</v>
      </c>
      <c r="F74" s="80">
        <v>50</v>
      </c>
    </row>
    <row r="75" spans="1:6" ht="15.75">
      <c r="A75" s="128" t="s">
        <v>120</v>
      </c>
      <c r="B75" s="76">
        <v>216</v>
      </c>
      <c r="C75" s="76">
        <v>91</v>
      </c>
      <c r="D75" s="41">
        <f t="shared" si="5"/>
        <v>125</v>
      </c>
      <c r="E75" s="76">
        <v>12</v>
      </c>
      <c r="F75" s="80">
        <v>25</v>
      </c>
    </row>
    <row r="76" spans="1:6" ht="31.5">
      <c r="A76" s="128" t="s">
        <v>129</v>
      </c>
      <c r="B76" s="76">
        <v>180</v>
      </c>
      <c r="C76" s="76">
        <v>82</v>
      </c>
      <c r="D76" s="41">
        <f t="shared" si="5"/>
        <v>98</v>
      </c>
      <c r="E76" s="76">
        <v>10</v>
      </c>
      <c r="F76" s="80">
        <v>14</v>
      </c>
    </row>
    <row r="77" spans="1:6" ht="47.25">
      <c r="A77" s="128" t="s">
        <v>119</v>
      </c>
      <c r="B77" s="76">
        <v>170</v>
      </c>
      <c r="C77" s="76">
        <v>19</v>
      </c>
      <c r="D77" s="41">
        <f t="shared" si="5"/>
        <v>151</v>
      </c>
      <c r="E77" s="76">
        <v>6</v>
      </c>
      <c r="F77" s="129">
        <v>3</v>
      </c>
    </row>
    <row r="78" spans="1:6" ht="15.75">
      <c r="A78" s="128" t="s">
        <v>130</v>
      </c>
      <c r="B78" s="76">
        <v>170</v>
      </c>
      <c r="C78" s="76">
        <v>31</v>
      </c>
      <c r="D78" s="41">
        <f t="shared" si="5"/>
        <v>139</v>
      </c>
      <c r="E78" s="76">
        <v>17</v>
      </c>
      <c r="F78" s="80">
        <v>13</v>
      </c>
    </row>
    <row r="79" spans="1:6" ht="43.5" customHeight="1">
      <c r="A79" s="205" t="s">
        <v>74</v>
      </c>
      <c r="B79" s="205"/>
      <c r="C79" s="205"/>
      <c r="D79" s="205"/>
      <c r="E79" s="205"/>
      <c r="F79" s="205"/>
    </row>
    <row r="80" spans="1:6" ht="15.75">
      <c r="A80" s="128" t="s">
        <v>52</v>
      </c>
      <c r="B80" s="76">
        <v>5123</v>
      </c>
      <c r="C80" s="76">
        <v>2884</v>
      </c>
      <c r="D80" s="41">
        <f aca="true" t="shared" si="6" ref="D80:D91">B80-C80</f>
        <v>2239</v>
      </c>
      <c r="E80" s="76">
        <v>189</v>
      </c>
      <c r="F80" s="80">
        <v>461</v>
      </c>
    </row>
    <row r="81" spans="1:6" ht="63">
      <c r="A81" s="128" t="s">
        <v>3</v>
      </c>
      <c r="B81" s="76">
        <v>3460</v>
      </c>
      <c r="C81" s="76">
        <v>2930</v>
      </c>
      <c r="D81" s="41">
        <f t="shared" si="6"/>
        <v>530</v>
      </c>
      <c r="E81" s="76">
        <v>14</v>
      </c>
      <c r="F81" s="80">
        <v>213</v>
      </c>
    </row>
    <row r="82" spans="1:6" ht="15.75">
      <c r="A82" s="128" t="s">
        <v>168</v>
      </c>
      <c r="B82" s="76">
        <v>882</v>
      </c>
      <c r="C82" s="76">
        <v>636</v>
      </c>
      <c r="D82" s="41">
        <f t="shared" si="6"/>
        <v>246</v>
      </c>
      <c r="E82" s="76">
        <v>211</v>
      </c>
      <c r="F82" s="80">
        <v>130</v>
      </c>
    </row>
    <row r="83" spans="1:6" ht="15.75">
      <c r="A83" s="128" t="s">
        <v>81</v>
      </c>
      <c r="B83" s="76">
        <v>708</v>
      </c>
      <c r="C83" s="76">
        <v>755</v>
      </c>
      <c r="D83" s="41">
        <f t="shared" si="6"/>
        <v>-47</v>
      </c>
      <c r="E83" s="76">
        <v>14</v>
      </c>
      <c r="F83" s="80">
        <v>72</v>
      </c>
    </row>
    <row r="84" spans="1:6" ht="15.75">
      <c r="A84" s="128" t="s">
        <v>114</v>
      </c>
      <c r="B84" s="76">
        <v>479</v>
      </c>
      <c r="C84" s="76">
        <v>284</v>
      </c>
      <c r="D84" s="41">
        <f t="shared" si="6"/>
        <v>195</v>
      </c>
      <c r="E84" s="76">
        <v>8</v>
      </c>
      <c r="F84" s="80">
        <v>49</v>
      </c>
    </row>
    <row r="85" spans="1:6" ht="15.75">
      <c r="A85" s="128" t="s">
        <v>66</v>
      </c>
      <c r="B85" s="76">
        <v>444</v>
      </c>
      <c r="C85" s="76">
        <v>119</v>
      </c>
      <c r="D85" s="41">
        <f t="shared" si="6"/>
        <v>325</v>
      </c>
      <c r="E85" s="76">
        <v>24</v>
      </c>
      <c r="F85" s="80">
        <v>14</v>
      </c>
    </row>
    <row r="86" spans="1:6" ht="15.75">
      <c r="A86" s="128" t="s">
        <v>132</v>
      </c>
      <c r="B86" s="76">
        <v>268</v>
      </c>
      <c r="C86" s="76">
        <v>189</v>
      </c>
      <c r="D86" s="41">
        <f t="shared" si="6"/>
        <v>79</v>
      </c>
      <c r="E86" s="76">
        <v>5</v>
      </c>
      <c r="F86" s="80">
        <v>43</v>
      </c>
    </row>
    <row r="87" spans="1:6" ht="15.75">
      <c r="A87" s="128" t="s">
        <v>131</v>
      </c>
      <c r="B87" s="76">
        <v>240</v>
      </c>
      <c r="C87" s="76">
        <v>221</v>
      </c>
      <c r="D87" s="41">
        <f t="shared" si="6"/>
        <v>19</v>
      </c>
      <c r="E87" s="76">
        <v>8</v>
      </c>
      <c r="F87" s="80">
        <v>79</v>
      </c>
    </row>
    <row r="88" spans="1:6" ht="15.75">
      <c r="A88" s="128" t="s">
        <v>197</v>
      </c>
      <c r="B88" s="76">
        <v>197</v>
      </c>
      <c r="C88" s="76">
        <v>182</v>
      </c>
      <c r="D88" s="41">
        <f t="shared" si="6"/>
        <v>15</v>
      </c>
      <c r="E88" s="76">
        <v>33</v>
      </c>
      <c r="F88" s="80">
        <v>50</v>
      </c>
    </row>
    <row r="89" spans="1:6" ht="15.75">
      <c r="A89" s="128" t="s">
        <v>198</v>
      </c>
      <c r="B89" s="76">
        <v>159</v>
      </c>
      <c r="C89" s="76">
        <v>50</v>
      </c>
      <c r="D89" s="41">
        <f t="shared" si="6"/>
        <v>109</v>
      </c>
      <c r="E89" s="76">
        <v>15</v>
      </c>
      <c r="F89" s="80">
        <v>15</v>
      </c>
    </row>
    <row r="90" spans="1:6" ht="15.75">
      <c r="A90" s="128" t="s">
        <v>199</v>
      </c>
      <c r="B90" s="76">
        <v>157</v>
      </c>
      <c r="C90" s="76">
        <v>51</v>
      </c>
      <c r="D90" s="41">
        <f t="shared" si="6"/>
        <v>106</v>
      </c>
      <c r="E90" s="76">
        <v>15</v>
      </c>
      <c r="F90" s="80">
        <v>11</v>
      </c>
    </row>
    <row r="91" spans="1:6" ht="15.75">
      <c r="A91" s="128" t="s">
        <v>200</v>
      </c>
      <c r="B91" s="76">
        <v>146</v>
      </c>
      <c r="C91" s="76">
        <v>63</v>
      </c>
      <c r="D91" s="41">
        <f t="shared" si="6"/>
        <v>83</v>
      </c>
      <c r="E91" s="76">
        <v>11</v>
      </c>
      <c r="F91" s="80">
        <v>18</v>
      </c>
    </row>
    <row r="92" spans="1:6" ht="24.75" customHeight="1">
      <c r="A92" s="205" t="s">
        <v>10</v>
      </c>
      <c r="B92" s="205"/>
      <c r="C92" s="205"/>
      <c r="D92" s="205"/>
      <c r="E92" s="205"/>
      <c r="F92" s="205"/>
    </row>
    <row r="93" spans="1:6" ht="15.75">
      <c r="A93" s="128" t="s">
        <v>53</v>
      </c>
      <c r="B93" s="76">
        <v>4181</v>
      </c>
      <c r="C93" s="76">
        <v>2733</v>
      </c>
      <c r="D93" s="41">
        <f aca="true" t="shared" si="7" ref="D93:D104">B93-C93</f>
        <v>1448</v>
      </c>
      <c r="E93" s="76">
        <v>143</v>
      </c>
      <c r="F93" s="80">
        <v>612</v>
      </c>
    </row>
    <row r="94" spans="1:6" ht="31.5">
      <c r="A94" s="128" t="s">
        <v>57</v>
      </c>
      <c r="B94" s="76">
        <v>1113</v>
      </c>
      <c r="C94" s="76">
        <v>753</v>
      </c>
      <c r="D94" s="41">
        <f t="shared" si="7"/>
        <v>360</v>
      </c>
      <c r="E94" s="76">
        <v>48</v>
      </c>
      <c r="F94" s="80">
        <v>268</v>
      </c>
    </row>
    <row r="95" spans="1:6" ht="15.75">
      <c r="A95" s="128" t="s">
        <v>59</v>
      </c>
      <c r="B95" s="76">
        <v>1019</v>
      </c>
      <c r="C95" s="76">
        <v>249</v>
      </c>
      <c r="D95" s="41">
        <f t="shared" si="7"/>
        <v>770</v>
      </c>
      <c r="E95" s="76">
        <v>58</v>
      </c>
      <c r="F95" s="80">
        <v>44</v>
      </c>
    </row>
    <row r="96" spans="1:6" ht="15.75">
      <c r="A96" s="128" t="s">
        <v>60</v>
      </c>
      <c r="B96" s="76">
        <v>834</v>
      </c>
      <c r="C96" s="76">
        <v>713</v>
      </c>
      <c r="D96" s="41">
        <f t="shared" si="7"/>
        <v>121</v>
      </c>
      <c r="E96" s="76">
        <v>15</v>
      </c>
      <c r="F96" s="80">
        <v>294</v>
      </c>
    </row>
    <row r="97" spans="1:6" ht="15.75">
      <c r="A97" s="128" t="s">
        <v>115</v>
      </c>
      <c r="B97" s="76">
        <v>496</v>
      </c>
      <c r="C97" s="76">
        <v>322</v>
      </c>
      <c r="D97" s="41">
        <f t="shared" si="7"/>
        <v>174</v>
      </c>
      <c r="E97" s="76">
        <v>35</v>
      </c>
      <c r="F97" s="80">
        <v>116</v>
      </c>
    </row>
    <row r="98" spans="1:6" ht="15.75">
      <c r="A98" s="128" t="s">
        <v>116</v>
      </c>
      <c r="B98" s="76">
        <v>452</v>
      </c>
      <c r="C98" s="76">
        <v>386</v>
      </c>
      <c r="D98" s="41">
        <f t="shared" si="7"/>
        <v>66</v>
      </c>
      <c r="E98" s="76">
        <v>19</v>
      </c>
      <c r="F98" s="80">
        <v>118</v>
      </c>
    </row>
    <row r="99" spans="1:6" ht="15.75">
      <c r="A99" s="128" t="s">
        <v>62</v>
      </c>
      <c r="B99" s="76">
        <v>425</v>
      </c>
      <c r="C99" s="76">
        <v>145</v>
      </c>
      <c r="D99" s="41">
        <f t="shared" si="7"/>
        <v>280</v>
      </c>
      <c r="E99" s="76">
        <v>32</v>
      </c>
      <c r="F99" s="80">
        <v>41</v>
      </c>
    </row>
    <row r="100" spans="1:6" ht="31.5">
      <c r="A100" s="128" t="s">
        <v>121</v>
      </c>
      <c r="B100" s="76">
        <v>364</v>
      </c>
      <c r="C100" s="76">
        <v>184</v>
      </c>
      <c r="D100" s="41">
        <f t="shared" si="7"/>
        <v>180</v>
      </c>
      <c r="E100" s="76">
        <v>22</v>
      </c>
      <c r="F100" s="80">
        <v>66</v>
      </c>
    </row>
    <row r="101" spans="1:6" ht="26.25" customHeight="1">
      <c r="A101" s="128" t="s">
        <v>117</v>
      </c>
      <c r="B101" s="76">
        <v>329</v>
      </c>
      <c r="C101" s="76">
        <v>284</v>
      </c>
      <c r="D101" s="41">
        <f t="shared" si="7"/>
        <v>45</v>
      </c>
      <c r="E101" s="76">
        <v>10</v>
      </c>
      <c r="F101" s="80">
        <v>110</v>
      </c>
    </row>
    <row r="102" spans="1:6" ht="26.25" customHeight="1">
      <c r="A102" s="128" t="s">
        <v>133</v>
      </c>
      <c r="B102" s="76">
        <v>256</v>
      </c>
      <c r="C102" s="76">
        <v>70</v>
      </c>
      <c r="D102" s="41">
        <f t="shared" si="7"/>
        <v>186</v>
      </c>
      <c r="E102" s="76">
        <v>21</v>
      </c>
      <c r="F102" s="80">
        <v>21</v>
      </c>
    </row>
    <row r="103" spans="1:6" ht="26.25" customHeight="1">
      <c r="A103" s="128" t="s">
        <v>134</v>
      </c>
      <c r="B103" s="76">
        <v>253</v>
      </c>
      <c r="C103" s="76">
        <v>175</v>
      </c>
      <c r="D103" s="41">
        <f t="shared" si="7"/>
        <v>78</v>
      </c>
      <c r="E103" s="76">
        <v>10</v>
      </c>
      <c r="F103" s="80">
        <v>57</v>
      </c>
    </row>
    <row r="104" spans="1:6" ht="15.75">
      <c r="A104" s="128" t="s">
        <v>169</v>
      </c>
      <c r="B104" s="76">
        <v>206</v>
      </c>
      <c r="C104" s="76">
        <v>214</v>
      </c>
      <c r="D104" s="41">
        <f t="shared" si="7"/>
        <v>-8</v>
      </c>
      <c r="E104" s="76">
        <v>5</v>
      </c>
      <c r="F104" s="80">
        <v>53</v>
      </c>
    </row>
    <row r="105" spans="1:6" ht="15.75">
      <c r="A105" s="36"/>
      <c r="B105" s="36"/>
      <c r="C105" s="47"/>
      <c r="D105" s="163"/>
      <c r="E105" s="47"/>
      <c r="F105" s="47"/>
    </row>
  </sheetData>
  <sheetProtection/>
  <mergeCells count="18">
    <mergeCell ref="A64:F64"/>
    <mergeCell ref="A79:F79"/>
    <mergeCell ref="A92:F92"/>
    <mergeCell ref="A8:F8"/>
    <mergeCell ref="A17:F17"/>
    <mergeCell ref="A28:F28"/>
    <mergeCell ref="A39:F39"/>
    <mergeCell ref="A46:F46"/>
    <mergeCell ref="A58:F58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7" max="255" man="1"/>
    <brk id="45" max="255" man="1"/>
    <brk id="63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tabSelected="1" zoomScalePageLayoutView="0" workbookViewId="0" topLeftCell="A1">
      <selection activeCell="E7" sqref="E7"/>
    </sheetView>
  </sheetViews>
  <sheetFormatPr defaultColWidth="10.28125" defaultRowHeight="15"/>
  <cols>
    <col min="1" max="1" width="3.28125" style="165" customWidth="1"/>
    <col min="2" max="2" width="65.57421875" style="43" customWidth="1"/>
    <col min="3" max="3" width="22.421875" style="70" customWidth="1"/>
    <col min="4" max="250" width="9.140625" style="32" customWidth="1"/>
    <col min="251" max="251" width="4.28125" style="32" customWidth="1"/>
    <col min="252" max="252" width="31.140625" style="32" customWidth="1"/>
    <col min="253" max="255" width="10.00390625" style="32" customWidth="1"/>
    <col min="256" max="16384" width="10.28125" style="32" customWidth="1"/>
  </cols>
  <sheetData>
    <row r="1" spans="1:256" ht="57" customHeight="1">
      <c r="A1" s="207" t="s">
        <v>238</v>
      </c>
      <c r="B1" s="207"/>
      <c r="C1" s="20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2:256" ht="12.75" customHeight="1">
      <c r="B2" s="207" t="s">
        <v>75</v>
      </c>
      <c r="C2" s="20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ht="2.25" customHeight="1"/>
    <row r="4" spans="1:5" ht="48.75" customHeight="1">
      <c r="A4" s="180" t="s">
        <v>51</v>
      </c>
      <c r="B4" s="181" t="s">
        <v>47</v>
      </c>
      <c r="C4" s="182" t="s">
        <v>76</v>
      </c>
      <c r="E4" s="208"/>
    </row>
    <row r="5" spans="1:256" ht="15.75" customHeight="1">
      <c r="A5" s="180">
        <v>1</v>
      </c>
      <c r="B5" s="97" t="s">
        <v>170</v>
      </c>
      <c r="C5" s="98">
        <v>25621</v>
      </c>
      <c r="D5" s="48"/>
      <c r="E5" s="20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20.25" customHeight="1">
      <c r="A6" s="180">
        <v>2</v>
      </c>
      <c r="B6" s="97" t="s">
        <v>201</v>
      </c>
      <c r="C6" s="98">
        <v>23150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6.5" customHeight="1">
      <c r="A7" s="180">
        <v>3</v>
      </c>
      <c r="B7" s="97" t="s">
        <v>202</v>
      </c>
      <c r="C7" s="98">
        <v>22000</v>
      </c>
      <c r="D7" s="48"/>
      <c r="E7" s="7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5.75" customHeight="1">
      <c r="A8" s="180">
        <v>4</v>
      </c>
      <c r="B8" s="97" t="s">
        <v>203</v>
      </c>
      <c r="C8" s="98">
        <v>20000</v>
      </c>
      <c r="D8" s="48"/>
      <c r="E8" s="7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9.5" customHeight="1">
      <c r="A9" s="180">
        <v>5</v>
      </c>
      <c r="B9" s="97" t="s">
        <v>156</v>
      </c>
      <c r="C9" s="98">
        <v>18000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5.75">
      <c r="A10" s="180">
        <v>6</v>
      </c>
      <c r="B10" s="97" t="s">
        <v>135</v>
      </c>
      <c r="C10" s="98">
        <v>18000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4" customHeight="1">
      <c r="A11" s="180">
        <v>7</v>
      </c>
      <c r="B11" s="97" t="s">
        <v>147</v>
      </c>
      <c r="C11" s="98">
        <v>18000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5.75">
      <c r="A12" s="180">
        <v>8</v>
      </c>
      <c r="B12" s="97" t="s">
        <v>94</v>
      </c>
      <c r="C12" s="98">
        <v>16000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5.75">
      <c r="A13" s="180">
        <v>9</v>
      </c>
      <c r="B13" s="97" t="s">
        <v>108</v>
      </c>
      <c r="C13" s="98">
        <v>16000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5.75">
      <c r="A14" s="180">
        <v>10</v>
      </c>
      <c r="B14" s="97" t="s">
        <v>171</v>
      </c>
      <c r="C14" s="98">
        <v>16000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5.75">
      <c r="A15" s="180">
        <v>11</v>
      </c>
      <c r="B15" s="97" t="s">
        <v>172</v>
      </c>
      <c r="C15" s="98">
        <v>15000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5.75">
      <c r="A16" s="180">
        <v>12</v>
      </c>
      <c r="B16" s="97" t="s">
        <v>204</v>
      </c>
      <c r="C16" s="98">
        <v>15000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5.75">
      <c r="A17" s="180">
        <v>13</v>
      </c>
      <c r="B17" s="97" t="s">
        <v>164</v>
      </c>
      <c r="C17" s="98">
        <v>15000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5.75">
      <c r="A18" s="180">
        <v>14</v>
      </c>
      <c r="B18" s="97" t="s">
        <v>145</v>
      </c>
      <c r="C18" s="98">
        <v>15000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5.75">
      <c r="A19" s="180">
        <v>15</v>
      </c>
      <c r="B19" s="97" t="s">
        <v>205</v>
      </c>
      <c r="C19" s="98">
        <v>14500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15.75">
      <c r="A20" s="180">
        <v>16</v>
      </c>
      <c r="B20" s="97" t="s">
        <v>206</v>
      </c>
      <c r="C20" s="98">
        <v>14000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5.75">
      <c r="A21" s="180">
        <v>17</v>
      </c>
      <c r="B21" s="97" t="s">
        <v>207</v>
      </c>
      <c r="C21" s="98">
        <v>14000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5.75">
      <c r="A22" s="180">
        <v>18</v>
      </c>
      <c r="B22" s="97" t="s">
        <v>157</v>
      </c>
      <c r="C22" s="98">
        <v>13600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5.75">
      <c r="A23" s="180">
        <v>19</v>
      </c>
      <c r="B23" s="97" t="s">
        <v>93</v>
      </c>
      <c r="C23" s="98">
        <v>13500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5.75">
      <c r="A24" s="180">
        <v>20</v>
      </c>
      <c r="B24" s="97" t="s">
        <v>208</v>
      </c>
      <c r="C24" s="98">
        <v>13250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5.75">
      <c r="A25" s="180">
        <v>21</v>
      </c>
      <c r="B25" s="97" t="s">
        <v>182</v>
      </c>
      <c r="C25" s="98">
        <v>13145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5.75">
      <c r="A26" s="180">
        <v>22</v>
      </c>
      <c r="B26" s="97" t="s">
        <v>137</v>
      </c>
      <c r="C26" s="98">
        <v>13081.33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5.75">
      <c r="A27" s="180">
        <v>23</v>
      </c>
      <c r="B27" s="97" t="s">
        <v>173</v>
      </c>
      <c r="C27" s="98">
        <v>13000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5.75">
      <c r="A28" s="180">
        <v>24</v>
      </c>
      <c r="B28" s="97" t="s">
        <v>125</v>
      </c>
      <c r="C28" s="98">
        <v>12782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5.75">
      <c r="A29" s="180">
        <v>25</v>
      </c>
      <c r="B29" s="97" t="s">
        <v>174</v>
      </c>
      <c r="C29" s="98">
        <v>12500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5.75">
      <c r="A30" s="180">
        <v>26</v>
      </c>
      <c r="B30" s="97" t="s">
        <v>165</v>
      </c>
      <c r="C30" s="98">
        <v>12500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5.75">
      <c r="A31" s="180">
        <v>27</v>
      </c>
      <c r="B31" s="97" t="s">
        <v>177</v>
      </c>
      <c r="C31" s="98">
        <v>12500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31.5">
      <c r="A32" s="180">
        <v>28</v>
      </c>
      <c r="B32" s="97" t="s">
        <v>138</v>
      </c>
      <c r="C32" s="98">
        <v>12000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3" ht="15.75">
      <c r="A33" s="180">
        <v>29</v>
      </c>
      <c r="B33" s="97" t="s">
        <v>176</v>
      </c>
      <c r="C33" s="98">
        <v>12000</v>
      </c>
    </row>
    <row r="34" spans="1:3" ht="15.75">
      <c r="A34" s="180">
        <v>30</v>
      </c>
      <c r="B34" s="97" t="s">
        <v>178</v>
      </c>
      <c r="C34" s="98">
        <v>11800</v>
      </c>
    </row>
    <row r="35" spans="1:3" ht="15.75">
      <c r="A35" s="180">
        <v>31</v>
      </c>
      <c r="B35" s="97" t="s">
        <v>175</v>
      </c>
      <c r="C35" s="98">
        <v>11793.25</v>
      </c>
    </row>
    <row r="36" spans="1:3" ht="15.75">
      <c r="A36" s="180">
        <v>32</v>
      </c>
      <c r="B36" s="97" t="s">
        <v>209</v>
      </c>
      <c r="C36" s="98">
        <v>11500</v>
      </c>
    </row>
    <row r="37" spans="1:3" ht="18" customHeight="1">
      <c r="A37" s="180">
        <v>33</v>
      </c>
      <c r="B37" s="97" t="s">
        <v>122</v>
      </c>
      <c r="C37" s="98">
        <v>11283.33</v>
      </c>
    </row>
    <row r="38" spans="1:3" ht="15.75">
      <c r="A38" s="180">
        <v>34</v>
      </c>
      <c r="B38" s="97" t="s">
        <v>102</v>
      </c>
      <c r="C38" s="98">
        <v>11270</v>
      </c>
    </row>
    <row r="39" spans="1:3" ht="15.75">
      <c r="A39" s="180">
        <v>35</v>
      </c>
      <c r="B39" s="97" t="s">
        <v>210</v>
      </c>
      <c r="C39" s="98">
        <v>11176.47</v>
      </c>
    </row>
    <row r="40" spans="1:3" ht="15.75">
      <c r="A40" s="180">
        <v>36</v>
      </c>
      <c r="B40" s="97" t="s">
        <v>180</v>
      </c>
      <c r="C40" s="98">
        <v>11075</v>
      </c>
    </row>
    <row r="41" spans="1:3" ht="14.25" customHeight="1">
      <c r="A41" s="180">
        <v>37</v>
      </c>
      <c r="B41" s="97" t="s">
        <v>211</v>
      </c>
      <c r="C41" s="98">
        <v>11000</v>
      </c>
    </row>
    <row r="42" spans="1:3" ht="15.75">
      <c r="A42" s="180">
        <v>38</v>
      </c>
      <c r="B42" s="97" t="s">
        <v>212</v>
      </c>
      <c r="C42" s="98">
        <v>11000</v>
      </c>
    </row>
    <row r="43" spans="1:3" ht="15.75">
      <c r="A43" s="180">
        <v>39</v>
      </c>
      <c r="B43" s="97" t="s">
        <v>213</v>
      </c>
      <c r="C43" s="98">
        <v>11000</v>
      </c>
    </row>
    <row r="44" spans="1:3" ht="15.75">
      <c r="A44" s="180">
        <v>40</v>
      </c>
      <c r="B44" s="97" t="s">
        <v>181</v>
      </c>
      <c r="C44" s="98">
        <v>10955</v>
      </c>
    </row>
    <row r="45" spans="1:3" ht="15.75">
      <c r="A45" s="180">
        <v>41</v>
      </c>
      <c r="B45" s="97" t="s">
        <v>92</v>
      </c>
      <c r="C45" s="98">
        <v>10500</v>
      </c>
    </row>
    <row r="46" spans="1:3" ht="15.75">
      <c r="A46" s="180">
        <v>42</v>
      </c>
      <c r="B46" s="97" t="s">
        <v>214</v>
      </c>
      <c r="C46" s="98">
        <v>10500</v>
      </c>
    </row>
    <row r="47" spans="1:3" ht="15.75">
      <c r="A47" s="180">
        <v>43</v>
      </c>
      <c r="B47" s="97" t="s">
        <v>146</v>
      </c>
      <c r="C47" s="98">
        <v>10434.6</v>
      </c>
    </row>
    <row r="48" spans="1:3" ht="15.75">
      <c r="A48" s="180">
        <v>44</v>
      </c>
      <c r="B48" s="97" t="s">
        <v>136</v>
      </c>
      <c r="C48" s="98">
        <v>10333.33</v>
      </c>
    </row>
    <row r="49" spans="1:3" ht="15.75">
      <c r="A49" s="180">
        <v>45</v>
      </c>
      <c r="B49" s="97" t="s">
        <v>124</v>
      </c>
      <c r="C49" s="98">
        <v>10302.12</v>
      </c>
    </row>
    <row r="50" spans="1:3" ht="15.75">
      <c r="A50" s="180">
        <v>46</v>
      </c>
      <c r="B50" s="97" t="s">
        <v>215</v>
      </c>
      <c r="C50" s="98">
        <v>10200</v>
      </c>
    </row>
    <row r="51" spans="1:3" ht="15.75">
      <c r="A51" s="180">
        <v>47</v>
      </c>
      <c r="B51" s="97" t="s">
        <v>216</v>
      </c>
      <c r="C51" s="98">
        <v>10177.75</v>
      </c>
    </row>
    <row r="52" spans="1:3" ht="15.75">
      <c r="A52" s="180">
        <v>48</v>
      </c>
      <c r="B52" s="97" t="s">
        <v>217</v>
      </c>
      <c r="C52" s="98">
        <v>10164</v>
      </c>
    </row>
    <row r="53" spans="1:3" ht="15.75">
      <c r="A53" s="180">
        <v>49</v>
      </c>
      <c r="B53" s="97" t="s">
        <v>179</v>
      </c>
      <c r="C53" s="98">
        <v>10075</v>
      </c>
    </row>
    <row r="54" spans="1:3" ht="15.75">
      <c r="A54" s="180">
        <v>50</v>
      </c>
      <c r="B54" s="97" t="s">
        <v>218</v>
      </c>
      <c r="C54" s="98">
        <v>10050</v>
      </c>
    </row>
  </sheetData>
  <sheetProtection/>
  <mergeCells count="3">
    <mergeCell ref="B2:C2"/>
    <mergeCell ref="A1:C1"/>
    <mergeCell ref="E4:E5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33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8.8515625" defaultRowHeight="15"/>
  <cols>
    <col min="1" max="1" width="59.140625" style="32" customWidth="1"/>
    <col min="2" max="2" width="24.57421875" style="111" customWidth="1"/>
    <col min="3" max="16384" width="8.8515625" style="1" customWidth="1"/>
  </cols>
  <sheetData>
    <row r="1" spans="1:2" ht="80.25" customHeight="1">
      <c r="A1" s="210" t="s">
        <v>239</v>
      </c>
      <c r="B1" s="210"/>
    </row>
    <row r="2" spans="1:2" ht="14.25" customHeight="1">
      <c r="A2" s="211"/>
      <c r="B2" s="211"/>
    </row>
    <row r="3" spans="1:2" ht="44.25" customHeight="1" thickBot="1">
      <c r="A3" s="33" t="s">
        <v>47</v>
      </c>
      <c r="B3" s="87" t="s">
        <v>77</v>
      </c>
    </row>
    <row r="4" spans="1:5" ht="40.5" customHeight="1" thickTop="1">
      <c r="A4" s="166" t="s">
        <v>35</v>
      </c>
      <c r="B4" s="167">
        <v>6258.778558139535</v>
      </c>
      <c r="E4" s="208"/>
    </row>
    <row r="5" spans="1:5" ht="15">
      <c r="A5" s="81" t="s">
        <v>156</v>
      </c>
      <c r="B5" s="92">
        <v>18000</v>
      </c>
      <c r="E5" s="208"/>
    </row>
    <row r="6" spans="1:5" ht="18" customHeight="1">
      <c r="A6" s="81" t="s">
        <v>172</v>
      </c>
      <c r="B6" s="92">
        <v>15000</v>
      </c>
      <c r="E6" s="208"/>
    </row>
    <row r="7" spans="1:2" ht="15">
      <c r="A7" s="81" t="s">
        <v>137</v>
      </c>
      <c r="B7" s="92">
        <v>13081.33</v>
      </c>
    </row>
    <row r="8" spans="1:2" ht="30">
      <c r="A8" s="81" t="s">
        <v>138</v>
      </c>
      <c r="B8" s="92">
        <v>12000</v>
      </c>
    </row>
    <row r="9" spans="1:2" ht="15">
      <c r="A9" s="81" t="s">
        <v>181</v>
      </c>
      <c r="B9" s="92">
        <v>10955</v>
      </c>
    </row>
    <row r="10" spans="1:2" ht="15">
      <c r="A10" s="81" t="s">
        <v>216</v>
      </c>
      <c r="B10" s="92">
        <v>10177.75</v>
      </c>
    </row>
    <row r="11" spans="1:2" ht="15.75" thickBot="1">
      <c r="A11" s="81" t="s">
        <v>219</v>
      </c>
      <c r="B11" s="92">
        <v>10000</v>
      </c>
    </row>
    <row r="12" spans="1:2" ht="24" customHeight="1" thickTop="1">
      <c r="A12" s="166" t="s">
        <v>9</v>
      </c>
      <c r="B12" s="168">
        <v>6200.498766233766</v>
      </c>
    </row>
    <row r="13" spans="1:2" ht="18" customHeight="1">
      <c r="A13" s="81" t="s">
        <v>201</v>
      </c>
      <c r="B13" s="92">
        <v>23150</v>
      </c>
    </row>
    <row r="14" spans="1:2" ht="18" customHeight="1">
      <c r="A14" s="81" t="s">
        <v>135</v>
      </c>
      <c r="B14" s="92">
        <v>18000</v>
      </c>
    </row>
    <row r="15" spans="1:2" ht="18" customHeight="1">
      <c r="A15" s="81" t="s">
        <v>94</v>
      </c>
      <c r="B15" s="92">
        <v>16000</v>
      </c>
    </row>
    <row r="16" spans="1:2" ht="18" customHeight="1">
      <c r="A16" s="81" t="s">
        <v>204</v>
      </c>
      <c r="B16" s="92">
        <v>15000</v>
      </c>
    </row>
    <row r="17" spans="1:2" ht="18" customHeight="1">
      <c r="A17" s="81" t="s">
        <v>206</v>
      </c>
      <c r="B17" s="92">
        <v>14000</v>
      </c>
    </row>
    <row r="18" spans="1:2" ht="18" customHeight="1">
      <c r="A18" s="81" t="s">
        <v>182</v>
      </c>
      <c r="B18" s="92">
        <v>13145</v>
      </c>
    </row>
    <row r="19" spans="1:2" ht="18" customHeight="1">
      <c r="A19" s="81" t="s">
        <v>125</v>
      </c>
      <c r="B19" s="92">
        <v>12782</v>
      </c>
    </row>
    <row r="20" spans="1:2" ht="18" customHeight="1">
      <c r="A20" s="81" t="s">
        <v>209</v>
      </c>
      <c r="B20" s="92">
        <v>11500</v>
      </c>
    </row>
    <row r="21" spans="1:2" ht="18" customHeight="1">
      <c r="A21" s="81" t="s">
        <v>220</v>
      </c>
      <c r="B21" s="92">
        <v>10000</v>
      </c>
    </row>
    <row r="22" spans="1:2" ht="18" customHeight="1" thickBot="1">
      <c r="A22" s="81" t="s">
        <v>123</v>
      </c>
      <c r="B22" s="92">
        <v>10000</v>
      </c>
    </row>
    <row r="23" spans="1:2" ht="24.75" customHeight="1" thickTop="1">
      <c r="A23" s="166" t="s">
        <v>8</v>
      </c>
      <c r="B23" s="168">
        <v>5109.034728682171</v>
      </c>
    </row>
    <row r="24" spans="1:2" ht="23.25" customHeight="1">
      <c r="A24" s="140" t="s">
        <v>108</v>
      </c>
      <c r="B24" s="92">
        <v>16000</v>
      </c>
    </row>
    <row r="25" spans="1:2" ht="20.25" customHeight="1">
      <c r="A25" s="140" t="s">
        <v>208</v>
      </c>
      <c r="B25" s="92">
        <v>13250</v>
      </c>
    </row>
    <row r="26" spans="1:2" ht="20.25" customHeight="1">
      <c r="A26" s="140" t="s">
        <v>178</v>
      </c>
      <c r="B26" s="92">
        <v>11800</v>
      </c>
    </row>
    <row r="27" spans="1:2" ht="20.25" customHeight="1">
      <c r="A27" s="140" t="s">
        <v>211</v>
      </c>
      <c r="B27" s="92">
        <v>11000</v>
      </c>
    </row>
    <row r="28" spans="1:2" ht="20.25" customHeight="1">
      <c r="A28" s="140" t="s">
        <v>217</v>
      </c>
      <c r="B28" s="92">
        <v>10164</v>
      </c>
    </row>
    <row r="29" spans="1:2" ht="20.25" customHeight="1">
      <c r="A29" s="140" t="s">
        <v>184</v>
      </c>
      <c r="B29" s="92">
        <v>8993</v>
      </c>
    </row>
    <row r="30" spans="1:2" ht="20.25" customHeight="1" thickBot="1">
      <c r="A30" s="140" t="s">
        <v>183</v>
      </c>
      <c r="B30" s="92">
        <v>8500</v>
      </c>
    </row>
    <row r="31" spans="1:2" ht="36.75" customHeight="1" thickTop="1">
      <c r="A31" s="166" t="s">
        <v>7</v>
      </c>
      <c r="B31" s="168">
        <v>4694.557884615384</v>
      </c>
    </row>
    <row r="32" spans="1:2" ht="19.5" customHeight="1">
      <c r="A32" s="81" t="s">
        <v>221</v>
      </c>
      <c r="B32" s="92">
        <v>7681</v>
      </c>
    </row>
    <row r="33" spans="1:2" ht="19.5" customHeight="1">
      <c r="A33" s="81" t="s">
        <v>222</v>
      </c>
      <c r="B33" s="92">
        <v>7000</v>
      </c>
    </row>
    <row r="34" spans="1:2" ht="19.5" customHeight="1">
      <c r="A34" s="81" t="s">
        <v>185</v>
      </c>
      <c r="B34" s="92">
        <v>6000</v>
      </c>
    </row>
    <row r="35" spans="1:2" ht="19.5" customHeight="1">
      <c r="A35" s="81" t="s">
        <v>223</v>
      </c>
      <c r="B35" s="92">
        <v>6000</v>
      </c>
    </row>
    <row r="36" spans="1:2" ht="19.5" customHeight="1">
      <c r="A36" s="81" t="s">
        <v>224</v>
      </c>
      <c r="B36" s="92">
        <v>5782</v>
      </c>
    </row>
    <row r="37" spans="1:2" ht="19.5" customHeight="1" thickBot="1">
      <c r="A37" s="81" t="s">
        <v>158</v>
      </c>
      <c r="B37" s="92">
        <v>5586.5</v>
      </c>
    </row>
    <row r="38" spans="1:2" ht="31.5" customHeight="1" thickTop="1">
      <c r="A38" s="166" t="s">
        <v>11</v>
      </c>
      <c r="B38" s="168">
        <v>5261.582363238513</v>
      </c>
    </row>
    <row r="39" spans="1:2" ht="19.5" customHeight="1">
      <c r="A39" s="81" t="s">
        <v>212</v>
      </c>
      <c r="B39" s="92">
        <v>11000</v>
      </c>
    </row>
    <row r="40" spans="1:2" ht="19.5" customHeight="1">
      <c r="A40" s="81" t="s">
        <v>213</v>
      </c>
      <c r="B40" s="92">
        <v>11000</v>
      </c>
    </row>
    <row r="41" spans="1:2" ht="19.5" customHeight="1">
      <c r="A41" s="81" t="s">
        <v>92</v>
      </c>
      <c r="B41" s="92">
        <v>10500</v>
      </c>
    </row>
    <row r="42" spans="1:2" ht="19.5" customHeight="1">
      <c r="A42" s="81" t="s">
        <v>186</v>
      </c>
      <c r="B42" s="92">
        <v>9500</v>
      </c>
    </row>
    <row r="43" spans="1:2" ht="19.5" customHeight="1">
      <c r="A43" s="81" t="s">
        <v>225</v>
      </c>
      <c r="B43" s="92">
        <v>7000</v>
      </c>
    </row>
    <row r="44" spans="1:2" ht="19.5" customHeight="1">
      <c r="A44" s="81" t="s">
        <v>226</v>
      </c>
      <c r="B44" s="92">
        <v>6303.75</v>
      </c>
    </row>
    <row r="45" spans="1:2" ht="65.25" customHeight="1">
      <c r="A45" s="169" t="s">
        <v>36</v>
      </c>
      <c r="B45" s="170">
        <v>5895.239130434783</v>
      </c>
    </row>
    <row r="46" spans="1:2" ht="19.5" customHeight="1">
      <c r="A46" s="81" t="s">
        <v>95</v>
      </c>
      <c r="B46" s="92">
        <v>8334.6</v>
      </c>
    </row>
    <row r="47" spans="1:2" ht="19.5" customHeight="1">
      <c r="A47" s="81" t="s">
        <v>227</v>
      </c>
      <c r="B47" s="92">
        <v>8000</v>
      </c>
    </row>
    <row r="48" spans="1:2" ht="19.5" customHeight="1">
      <c r="A48" s="81" t="s">
        <v>148</v>
      </c>
      <c r="B48" s="92">
        <v>7166.67</v>
      </c>
    </row>
    <row r="49" spans="1:2" ht="19.5" customHeight="1">
      <c r="A49" s="81" t="s">
        <v>187</v>
      </c>
      <c r="B49" s="92">
        <v>6816.5</v>
      </c>
    </row>
    <row r="50" spans="1:2" ht="19.5" customHeight="1">
      <c r="A50" s="81" t="s">
        <v>188</v>
      </c>
      <c r="B50" s="92">
        <v>6700</v>
      </c>
    </row>
    <row r="51" spans="1:2" ht="19.5" customHeight="1">
      <c r="A51" s="81" t="s">
        <v>139</v>
      </c>
      <c r="B51" s="92">
        <v>6640</v>
      </c>
    </row>
    <row r="52" spans="1:2" ht="36" customHeight="1">
      <c r="A52" s="169" t="s">
        <v>12</v>
      </c>
      <c r="B52" s="170">
        <v>6923.701962833916</v>
      </c>
    </row>
    <row r="53" spans="1:2" ht="18.75" customHeight="1">
      <c r="A53" s="81" t="s">
        <v>203</v>
      </c>
      <c r="B53" s="92">
        <v>20000</v>
      </c>
    </row>
    <row r="54" spans="1:2" ht="25.5" customHeight="1">
      <c r="A54" s="81" t="s">
        <v>205</v>
      </c>
      <c r="B54" s="92">
        <v>14500</v>
      </c>
    </row>
    <row r="55" spans="1:2" ht="18.75" customHeight="1">
      <c r="A55" s="81" t="s">
        <v>173</v>
      </c>
      <c r="B55" s="92">
        <v>13000</v>
      </c>
    </row>
    <row r="56" spans="1:2" ht="23.25" customHeight="1">
      <c r="A56" s="81" t="s">
        <v>176</v>
      </c>
      <c r="B56" s="92">
        <v>12000</v>
      </c>
    </row>
    <row r="57" spans="1:2" ht="18.75" customHeight="1">
      <c r="A57" s="81" t="s">
        <v>122</v>
      </c>
      <c r="B57" s="92">
        <v>11283.33</v>
      </c>
    </row>
    <row r="58" spans="1:2" ht="21" customHeight="1">
      <c r="A58" s="81" t="s">
        <v>210</v>
      </c>
      <c r="B58" s="92">
        <v>11176.47</v>
      </c>
    </row>
    <row r="59" spans="1:2" ht="21" customHeight="1">
      <c r="A59" s="81" t="s">
        <v>180</v>
      </c>
      <c r="B59" s="92">
        <v>11075</v>
      </c>
    </row>
    <row r="60" spans="1:2" ht="23.25" customHeight="1">
      <c r="A60" s="81" t="s">
        <v>214</v>
      </c>
      <c r="B60" s="92">
        <v>10500</v>
      </c>
    </row>
    <row r="61" spans="1:2" ht="23.25" customHeight="1">
      <c r="A61" s="81" t="s">
        <v>146</v>
      </c>
      <c r="B61" s="92">
        <v>10434.6</v>
      </c>
    </row>
    <row r="62" spans="1:2" ht="78" customHeight="1">
      <c r="A62" s="169" t="s">
        <v>13</v>
      </c>
      <c r="B62" s="170">
        <v>6666.181478260871</v>
      </c>
    </row>
    <row r="63" spans="1:2" ht="15">
      <c r="A63" s="81" t="s">
        <v>170</v>
      </c>
      <c r="B63" s="92">
        <v>25621</v>
      </c>
    </row>
    <row r="64" spans="1:2" ht="19.5" customHeight="1">
      <c r="A64" s="81" t="s">
        <v>202</v>
      </c>
      <c r="B64" s="92">
        <v>22000</v>
      </c>
    </row>
    <row r="65" spans="1:2" ht="22.5" customHeight="1">
      <c r="A65" s="81" t="s">
        <v>147</v>
      </c>
      <c r="B65" s="92">
        <v>18000</v>
      </c>
    </row>
    <row r="66" spans="1:2" ht="19.5" customHeight="1">
      <c r="A66" s="81" t="s">
        <v>171</v>
      </c>
      <c r="B66" s="92">
        <v>16000</v>
      </c>
    </row>
    <row r="67" spans="1:2" ht="19.5" customHeight="1">
      <c r="A67" s="81" t="s">
        <v>164</v>
      </c>
      <c r="B67" s="92">
        <v>15000</v>
      </c>
    </row>
    <row r="68" spans="1:2" ht="24.75" customHeight="1">
      <c r="A68" s="81" t="s">
        <v>145</v>
      </c>
      <c r="B68" s="92">
        <v>15000</v>
      </c>
    </row>
    <row r="69" spans="1:2" ht="19.5" customHeight="1">
      <c r="A69" s="81" t="s">
        <v>207</v>
      </c>
      <c r="B69" s="92">
        <v>14000</v>
      </c>
    </row>
    <row r="70" spans="1:2" ht="19.5" customHeight="1">
      <c r="A70" s="81" t="s">
        <v>157</v>
      </c>
      <c r="B70" s="92">
        <v>13600</v>
      </c>
    </row>
    <row r="71" spans="1:2" ht="19.5" customHeight="1">
      <c r="A71" s="81" t="s">
        <v>93</v>
      </c>
      <c r="B71" s="92">
        <v>13500</v>
      </c>
    </row>
    <row r="72" spans="1:2" ht="19.5" customHeight="1">
      <c r="A72" s="81" t="s">
        <v>174</v>
      </c>
      <c r="B72" s="92">
        <v>12500</v>
      </c>
    </row>
    <row r="73" spans="1:2" ht="19.5" customHeight="1">
      <c r="A73" s="81" t="s">
        <v>165</v>
      </c>
      <c r="B73" s="92">
        <v>12500</v>
      </c>
    </row>
    <row r="74" spans="1:2" ht="19.5" customHeight="1">
      <c r="A74" s="81" t="s">
        <v>177</v>
      </c>
      <c r="B74" s="92">
        <v>12500</v>
      </c>
    </row>
    <row r="75" spans="1:2" ht="19.5" customHeight="1">
      <c r="A75" s="81" t="s">
        <v>175</v>
      </c>
      <c r="B75" s="92">
        <v>11793.25</v>
      </c>
    </row>
    <row r="76" spans="1:2" ht="19.5" customHeight="1">
      <c r="A76" s="81" t="s">
        <v>102</v>
      </c>
      <c r="B76" s="92">
        <v>11270</v>
      </c>
    </row>
    <row r="77" spans="1:2" ht="35.25" customHeight="1">
      <c r="A77" s="169" t="s">
        <v>10</v>
      </c>
      <c r="B77" s="170">
        <v>4942.884311377245</v>
      </c>
    </row>
    <row r="78" spans="1:2" ht="19.5" customHeight="1">
      <c r="A78" s="81" t="s">
        <v>140</v>
      </c>
      <c r="B78" s="92">
        <v>10000</v>
      </c>
    </row>
    <row r="79" spans="1:2" ht="19.5" customHeight="1">
      <c r="A79" s="81" t="s">
        <v>189</v>
      </c>
      <c r="B79" s="92">
        <v>8000</v>
      </c>
    </row>
    <row r="80" spans="1:2" ht="19.5" customHeight="1">
      <c r="A80" s="81" t="s">
        <v>96</v>
      </c>
      <c r="B80" s="92">
        <v>7000</v>
      </c>
    </row>
    <row r="81" spans="1:2" ht="19.5" customHeight="1">
      <c r="A81" s="81" t="s">
        <v>149</v>
      </c>
      <c r="B81" s="92">
        <v>6598.93</v>
      </c>
    </row>
    <row r="82" spans="1:2" ht="19.5" customHeight="1">
      <c r="A82" s="81" t="s">
        <v>228</v>
      </c>
      <c r="B82" s="92">
        <v>5970</v>
      </c>
    </row>
    <row r="83" spans="1:2" ht="19.5" customHeight="1">
      <c r="A83" s="81" t="s">
        <v>190</v>
      </c>
      <c r="B83" s="92">
        <v>5866.67</v>
      </c>
    </row>
    <row r="84" spans="1:2" ht="31.5" customHeight="1">
      <c r="A84" s="81" t="s">
        <v>229</v>
      </c>
      <c r="B84" s="92">
        <v>5743</v>
      </c>
    </row>
    <row r="85" spans="1:2" ht="21" customHeight="1">
      <c r="A85" s="81" t="s">
        <v>191</v>
      </c>
      <c r="B85" s="92">
        <v>5572</v>
      </c>
    </row>
    <row r="86" spans="1:2" ht="19.5" customHeight="1">
      <c r="A86" s="81" t="s">
        <v>230</v>
      </c>
      <c r="B86" s="92">
        <v>5500</v>
      </c>
    </row>
    <row r="87" spans="1:2" ht="15.75">
      <c r="A87" s="1"/>
      <c r="B87" s="110"/>
    </row>
    <row r="88" spans="1:2" ht="15.75">
      <c r="A88" s="1"/>
      <c r="B88" s="110"/>
    </row>
    <row r="89" spans="1:2" ht="15.75">
      <c r="A89" s="1"/>
      <c r="B89" s="110"/>
    </row>
    <row r="90" spans="1:2" ht="15.75">
      <c r="A90" s="1"/>
      <c r="B90" s="110"/>
    </row>
    <row r="91" spans="1:2" ht="15.75">
      <c r="A91" s="1"/>
      <c r="B91" s="110"/>
    </row>
    <row r="92" spans="1:2" ht="15.75">
      <c r="A92" s="1"/>
      <c r="B92" s="110"/>
    </row>
    <row r="93" spans="1:2" ht="15.75">
      <c r="A93" s="1"/>
      <c r="B93" s="110"/>
    </row>
    <row r="94" spans="1:2" ht="15.75">
      <c r="A94" s="1"/>
      <c r="B94" s="110"/>
    </row>
    <row r="95" spans="1:2" ht="15.75">
      <c r="A95" s="1"/>
      <c r="B95" s="110"/>
    </row>
    <row r="96" spans="1:2" ht="15.75">
      <c r="A96" s="1"/>
      <c r="B96" s="110"/>
    </row>
    <row r="97" spans="1:2" ht="15.75">
      <c r="A97" s="1"/>
      <c r="B97" s="110"/>
    </row>
    <row r="98" spans="1:2" ht="15.75">
      <c r="A98" s="1"/>
      <c r="B98" s="110"/>
    </row>
    <row r="99" spans="1:2" ht="15.75">
      <c r="A99" s="1"/>
      <c r="B99" s="110"/>
    </row>
    <row r="100" spans="1:2" ht="15.75">
      <c r="A100" s="1"/>
      <c r="B100" s="110"/>
    </row>
    <row r="101" spans="1:2" ht="15.75">
      <c r="A101" s="1"/>
      <c r="B101" s="110"/>
    </row>
    <row r="102" spans="1:2" ht="15.75">
      <c r="A102" s="1"/>
      <c r="B102" s="110"/>
    </row>
    <row r="103" spans="1:2" ht="15.75">
      <c r="A103" s="1"/>
      <c r="B103" s="110"/>
    </row>
    <row r="104" spans="1:2" ht="15.75">
      <c r="A104" s="1"/>
      <c r="B104" s="110"/>
    </row>
    <row r="105" spans="1:2" ht="15.75">
      <c r="A105" s="1"/>
      <c r="B105" s="110"/>
    </row>
    <row r="106" spans="1:2" ht="15.75">
      <c r="A106" s="1"/>
      <c r="B106" s="110"/>
    </row>
    <row r="107" spans="1:2" ht="15.75">
      <c r="A107" s="1"/>
      <c r="B107" s="110"/>
    </row>
    <row r="108" spans="1:2" ht="15.75">
      <c r="A108" s="1"/>
      <c r="B108" s="110"/>
    </row>
    <row r="109" spans="1:2" ht="15.75">
      <c r="A109" s="1"/>
      <c r="B109" s="110"/>
    </row>
    <row r="110" spans="1:2" ht="15.75">
      <c r="A110" s="1"/>
      <c r="B110" s="110"/>
    </row>
    <row r="111" spans="1:2" ht="15.75">
      <c r="A111" s="1"/>
      <c r="B111" s="110"/>
    </row>
    <row r="112" spans="1:2" ht="15.75">
      <c r="A112" s="1"/>
      <c r="B112" s="110"/>
    </row>
    <row r="113" spans="1:2" ht="15.75">
      <c r="A113" s="1"/>
      <c r="B113" s="110"/>
    </row>
    <row r="114" spans="1:2" ht="15.75">
      <c r="A114" s="1"/>
      <c r="B114" s="110"/>
    </row>
    <row r="115" spans="1:2" ht="15.75">
      <c r="A115" s="1"/>
      <c r="B115" s="110"/>
    </row>
    <row r="116" spans="1:2" ht="15.75">
      <c r="A116" s="1"/>
      <c r="B116" s="110"/>
    </row>
    <row r="117" spans="1:2" ht="15.75">
      <c r="A117" s="1"/>
      <c r="B117" s="110"/>
    </row>
    <row r="118" spans="1:2" ht="15.75">
      <c r="A118" s="1"/>
      <c r="B118" s="110"/>
    </row>
    <row r="119" spans="1:2" ht="15.75">
      <c r="A119" s="1"/>
      <c r="B119" s="110"/>
    </row>
    <row r="120" spans="1:2" ht="15.75">
      <c r="A120" s="1"/>
      <c r="B120" s="110"/>
    </row>
    <row r="121" spans="1:2" ht="15.75">
      <c r="A121" s="1"/>
      <c r="B121" s="110"/>
    </row>
    <row r="122" spans="1:2" ht="15.75">
      <c r="A122" s="1"/>
      <c r="B122" s="110"/>
    </row>
    <row r="123" spans="1:2" ht="15.75">
      <c r="A123" s="1"/>
      <c r="B123" s="110"/>
    </row>
    <row r="124" spans="1:2" ht="15.75">
      <c r="A124" s="1"/>
      <c r="B124" s="110"/>
    </row>
    <row r="125" spans="1:2" ht="15.75">
      <c r="A125" s="1"/>
      <c r="B125" s="110"/>
    </row>
    <row r="126" spans="1:2" ht="15.75">
      <c r="A126" s="1"/>
      <c r="B126" s="110"/>
    </row>
    <row r="127" spans="1:2" ht="15.75">
      <c r="A127" s="1"/>
      <c r="B127" s="110"/>
    </row>
    <row r="128" spans="1:2" ht="15.75">
      <c r="A128" s="1"/>
      <c r="B128" s="110"/>
    </row>
    <row r="129" spans="1:2" ht="15.75">
      <c r="A129" s="1"/>
      <c r="B129" s="110"/>
    </row>
    <row r="130" spans="1:2" ht="15.75">
      <c r="A130" s="1"/>
      <c r="B130" s="110"/>
    </row>
    <row r="131" spans="1:2" ht="15.75">
      <c r="A131" s="1"/>
      <c r="B131" s="110"/>
    </row>
    <row r="132" spans="1:2" ht="15.75">
      <c r="A132" s="1"/>
      <c r="B132" s="110"/>
    </row>
    <row r="133" spans="1:2" ht="15.75">
      <c r="A133" s="1"/>
      <c r="B133" s="110"/>
    </row>
  </sheetData>
  <sheetProtection/>
  <mergeCells count="3">
    <mergeCell ref="A1:B1"/>
    <mergeCell ref="A2:B2"/>
    <mergeCell ref="E4:E6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7" r:id="rId1"/>
  <rowBreaks count="2" manualBreakCount="2">
    <brk id="30" max="255" man="1"/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I23" sqref="I23"/>
    </sheetView>
  </sheetViews>
  <sheetFormatPr defaultColWidth="8.8515625" defaultRowHeight="15"/>
  <cols>
    <col min="1" max="1" width="47.7109375" style="6" customWidth="1"/>
    <col min="2" max="2" width="12.00390625" style="120" customWidth="1"/>
    <col min="3" max="3" width="12.8515625" style="120" customWidth="1"/>
    <col min="4" max="5" width="13.00390625" style="120" customWidth="1"/>
    <col min="6" max="6" width="13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112" customFormat="1" ht="22.5" customHeight="1">
      <c r="A1" s="183" t="s">
        <v>235</v>
      </c>
      <c r="B1" s="183"/>
      <c r="C1" s="183"/>
      <c r="D1" s="183"/>
      <c r="E1" s="183"/>
      <c r="F1" s="183"/>
      <c r="G1" s="183"/>
      <c r="I1" s="113"/>
    </row>
    <row r="2" spans="1:9" s="112" customFormat="1" ht="19.5" customHeight="1">
      <c r="A2" s="212" t="s">
        <v>42</v>
      </c>
      <c r="B2" s="212"/>
      <c r="C2" s="212"/>
      <c r="D2" s="212"/>
      <c r="E2" s="212"/>
      <c r="F2" s="212"/>
      <c r="G2" s="212"/>
      <c r="I2" s="113"/>
    </row>
    <row r="3" spans="1:9" s="4" customFormat="1" ht="13.5" customHeight="1">
      <c r="A3" s="3"/>
      <c r="B3" s="114"/>
      <c r="C3" s="114"/>
      <c r="D3" s="114"/>
      <c r="E3" s="114"/>
      <c r="F3" s="3"/>
      <c r="I3" s="27"/>
    </row>
    <row r="4" spans="1:9" s="4" customFormat="1" ht="21" customHeight="1">
      <c r="A4" s="192"/>
      <c r="B4" s="186" t="s">
        <v>192</v>
      </c>
      <c r="C4" s="187"/>
      <c r="D4" s="213" t="s">
        <v>37</v>
      </c>
      <c r="E4" s="186" t="s">
        <v>193</v>
      </c>
      <c r="F4" s="187"/>
      <c r="G4" s="189" t="s">
        <v>37</v>
      </c>
      <c r="I4" s="27"/>
    </row>
    <row r="5" spans="1:9" s="157" customFormat="1" ht="65.25" customHeight="1">
      <c r="A5" s="192"/>
      <c r="B5" s="138" t="s">
        <v>103</v>
      </c>
      <c r="C5" s="138" t="s">
        <v>104</v>
      </c>
      <c r="D5" s="213"/>
      <c r="E5" s="138" t="s">
        <v>103</v>
      </c>
      <c r="F5" s="158" t="s">
        <v>104</v>
      </c>
      <c r="G5" s="189"/>
      <c r="I5" s="159"/>
    </row>
    <row r="6" spans="1:9" s="4" customFormat="1" ht="24.75" customHeight="1">
      <c r="A6" s="172" t="s">
        <v>232</v>
      </c>
      <c r="B6" s="144">
        <v>52020</v>
      </c>
      <c r="C6" s="144">
        <v>46685</v>
      </c>
      <c r="D6" s="145">
        <f>ROUND(C6/B6*100,1)</f>
        <v>89.7</v>
      </c>
      <c r="E6" s="144">
        <v>13386</v>
      </c>
      <c r="F6" s="23">
        <v>13359</v>
      </c>
      <c r="G6" s="173">
        <f>ROUND(F6/E6*100,1)</f>
        <v>99.8</v>
      </c>
      <c r="I6" s="27"/>
    </row>
    <row r="7" spans="1:10" s="5" customFormat="1" ht="24.75" customHeight="1">
      <c r="A7" s="174" t="s">
        <v>43</v>
      </c>
      <c r="B7" s="131">
        <f>SUM(B9:B27)</f>
        <v>45821</v>
      </c>
      <c r="C7" s="131">
        <f>SUM(C9:C27)</f>
        <v>42638</v>
      </c>
      <c r="D7" s="145">
        <f aca="true" t="shared" si="0" ref="D7:D27">ROUND(C7/B7*100,1)</f>
        <v>93.1</v>
      </c>
      <c r="E7" s="131">
        <f>SUM(E9:E27)</f>
        <v>11795</v>
      </c>
      <c r="F7" s="131">
        <f>SUM(F9:F27)</f>
        <v>12371</v>
      </c>
      <c r="G7" s="173">
        <f aca="true" t="shared" si="1" ref="G7:G27">ROUND(F7/E7*100,1)</f>
        <v>104.9</v>
      </c>
      <c r="I7" s="27"/>
      <c r="J7" s="28"/>
    </row>
    <row r="8" spans="1:10" s="5" customFormat="1" ht="27" customHeight="1">
      <c r="A8" s="175" t="s">
        <v>15</v>
      </c>
      <c r="B8" s="131"/>
      <c r="C8" s="176"/>
      <c r="D8" s="145"/>
      <c r="E8" s="131"/>
      <c r="F8" s="177"/>
      <c r="G8" s="173"/>
      <c r="I8" s="27"/>
      <c r="J8" s="28"/>
    </row>
    <row r="9" spans="1:10" ht="36.75" customHeight="1">
      <c r="A9" s="178" t="s">
        <v>16</v>
      </c>
      <c r="B9" s="146">
        <v>14445</v>
      </c>
      <c r="C9" s="117">
        <v>13589</v>
      </c>
      <c r="D9" s="145">
        <f t="shared" si="0"/>
        <v>94.1</v>
      </c>
      <c r="E9" s="146">
        <v>2535</v>
      </c>
      <c r="F9" s="179">
        <v>2659</v>
      </c>
      <c r="G9" s="173">
        <f t="shared" si="1"/>
        <v>104.9</v>
      </c>
      <c r="H9" s="22"/>
      <c r="I9" s="29"/>
      <c r="J9" s="28"/>
    </row>
    <row r="10" spans="1:10" ht="35.25" customHeight="1">
      <c r="A10" s="178" t="s">
        <v>17</v>
      </c>
      <c r="B10" s="146">
        <v>614</v>
      </c>
      <c r="C10" s="117">
        <v>623</v>
      </c>
      <c r="D10" s="145">
        <f t="shared" si="0"/>
        <v>101.5</v>
      </c>
      <c r="E10" s="146">
        <v>180</v>
      </c>
      <c r="F10" s="179">
        <v>270</v>
      </c>
      <c r="G10" s="173">
        <f t="shared" si="1"/>
        <v>150</v>
      </c>
      <c r="I10" s="29"/>
      <c r="J10" s="28"/>
    </row>
    <row r="11" spans="1:16" s="16" customFormat="1" ht="27.75" customHeight="1">
      <c r="A11" s="178" t="s">
        <v>18</v>
      </c>
      <c r="B11" s="146">
        <v>5971</v>
      </c>
      <c r="C11" s="117">
        <v>5895</v>
      </c>
      <c r="D11" s="145">
        <f t="shared" si="0"/>
        <v>98.7</v>
      </c>
      <c r="E11" s="146">
        <v>1442</v>
      </c>
      <c r="F11" s="179">
        <v>1792</v>
      </c>
      <c r="G11" s="173">
        <f t="shared" si="1"/>
        <v>124.3</v>
      </c>
      <c r="I11" s="29"/>
      <c r="J11" s="28"/>
      <c r="K11" s="6"/>
      <c r="P11" s="6"/>
    </row>
    <row r="12" spans="1:17" ht="45" customHeight="1">
      <c r="A12" s="178" t="s">
        <v>19</v>
      </c>
      <c r="B12" s="146">
        <v>825</v>
      </c>
      <c r="C12" s="117">
        <v>776</v>
      </c>
      <c r="D12" s="145">
        <f t="shared" si="0"/>
        <v>94.1</v>
      </c>
      <c r="E12" s="146">
        <v>217</v>
      </c>
      <c r="F12" s="179">
        <v>232</v>
      </c>
      <c r="G12" s="173">
        <f t="shared" si="1"/>
        <v>106.9</v>
      </c>
      <c r="I12" s="29"/>
      <c r="J12" s="28"/>
      <c r="Q12" s="130"/>
    </row>
    <row r="13" spans="1:10" ht="42.75" customHeight="1">
      <c r="A13" s="178" t="s">
        <v>20</v>
      </c>
      <c r="B13" s="146">
        <v>417</v>
      </c>
      <c r="C13" s="117">
        <v>378</v>
      </c>
      <c r="D13" s="145">
        <f t="shared" si="0"/>
        <v>90.6</v>
      </c>
      <c r="E13" s="146">
        <v>124</v>
      </c>
      <c r="F13" s="179">
        <v>120</v>
      </c>
      <c r="G13" s="173">
        <f t="shared" si="1"/>
        <v>96.8</v>
      </c>
      <c r="I13" s="29"/>
      <c r="J13" s="28"/>
    </row>
    <row r="14" spans="1:10" ht="38.25" customHeight="1">
      <c r="A14" s="178" t="s">
        <v>21</v>
      </c>
      <c r="B14" s="146">
        <v>1506</v>
      </c>
      <c r="C14" s="117">
        <v>1642</v>
      </c>
      <c r="D14" s="145">
        <f t="shared" si="0"/>
        <v>109</v>
      </c>
      <c r="E14" s="146">
        <v>354</v>
      </c>
      <c r="F14" s="179">
        <v>411</v>
      </c>
      <c r="G14" s="173">
        <f t="shared" si="1"/>
        <v>116.1</v>
      </c>
      <c r="I14" s="29"/>
      <c r="J14" s="28"/>
    </row>
    <row r="15" spans="1:10" ht="49.5" customHeight="1">
      <c r="A15" s="178" t="s">
        <v>22</v>
      </c>
      <c r="B15" s="146">
        <v>7709</v>
      </c>
      <c r="C15" s="117">
        <v>6458</v>
      </c>
      <c r="D15" s="145">
        <f t="shared" si="0"/>
        <v>83.8</v>
      </c>
      <c r="E15" s="146">
        <v>2092</v>
      </c>
      <c r="F15" s="179">
        <v>2100</v>
      </c>
      <c r="G15" s="173">
        <f t="shared" si="1"/>
        <v>100.4</v>
      </c>
      <c r="I15" s="29"/>
      <c r="J15" s="28"/>
    </row>
    <row r="16" spans="1:10" ht="50.25" customHeight="1">
      <c r="A16" s="178" t="s">
        <v>23</v>
      </c>
      <c r="B16" s="146">
        <v>2038</v>
      </c>
      <c r="C16" s="117">
        <v>1900</v>
      </c>
      <c r="D16" s="145">
        <f t="shared" si="0"/>
        <v>93.2</v>
      </c>
      <c r="E16" s="146">
        <v>682</v>
      </c>
      <c r="F16" s="179">
        <v>628</v>
      </c>
      <c r="G16" s="173">
        <f t="shared" si="1"/>
        <v>92.1</v>
      </c>
      <c r="I16" s="29"/>
      <c r="J16" s="28"/>
    </row>
    <row r="17" spans="1:10" ht="45" customHeight="1">
      <c r="A17" s="178" t="s">
        <v>24</v>
      </c>
      <c r="B17" s="146">
        <v>863</v>
      </c>
      <c r="C17" s="117">
        <v>645</v>
      </c>
      <c r="D17" s="145">
        <f t="shared" si="0"/>
        <v>74.7</v>
      </c>
      <c r="E17" s="146">
        <v>231</v>
      </c>
      <c r="F17" s="179">
        <v>197</v>
      </c>
      <c r="G17" s="173">
        <f t="shared" si="1"/>
        <v>85.3</v>
      </c>
      <c r="I17" s="29"/>
      <c r="J17" s="28"/>
    </row>
    <row r="18" spans="1:10" ht="32.25" customHeight="1">
      <c r="A18" s="178" t="s">
        <v>25</v>
      </c>
      <c r="B18" s="146">
        <v>425</v>
      </c>
      <c r="C18" s="117">
        <v>311</v>
      </c>
      <c r="D18" s="145">
        <f t="shared" si="0"/>
        <v>73.2</v>
      </c>
      <c r="E18" s="146">
        <v>164</v>
      </c>
      <c r="F18" s="179">
        <v>91</v>
      </c>
      <c r="G18" s="173">
        <f t="shared" si="1"/>
        <v>55.5</v>
      </c>
      <c r="I18" s="29"/>
      <c r="J18" s="28"/>
    </row>
    <row r="19" spans="1:10" ht="27" customHeight="1">
      <c r="A19" s="178" t="s">
        <v>26</v>
      </c>
      <c r="B19" s="146">
        <v>1004</v>
      </c>
      <c r="C19" s="117">
        <v>795</v>
      </c>
      <c r="D19" s="145">
        <f t="shared" si="0"/>
        <v>79.2</v>
      </c>
      <c r="E19" s="146">
        <v>386</v>
      </c>
      <c r="F19" s="179">
        <v>291</v>
      </c>
      <c r="G19" s="173">
        <f t="shared" si="1"/>
        <v>75.4</v>
      </c>
      <c r="I19" s="29"/>
      <c r="J19" s="28"/>
    </row>
    <row r="20" spans="1:10" ht="28.5" customHeight="1">
      <c r="A20" s="178" t="s">
        <v>27</v>
      </c>
      <c r="B20" s="146">
        <v>304</v>
      </c>
      <c r="C20" s="117">
        <v>230</v>
      </c>
      <c r="D20" s="145">
        <f t="shared" si="0"/>
        <v>75.7</v>
      </c>
      <c r="E20" s="146">
        <v>75</v>
      </c>
      <c r="F20" s="179">
        <v>78</v>
      </c>
      <c r="G20" s="173">
        <f t="shared" si="1"/>
        <v>104</v>
      </c>
      <c r="I20" s="29"/>
      <c r="J20" s="28"/>
    </row>
    <row r="21" spans="1:10" ht="39" customHeight="1">
      <c r="A21" s="178" t="s">
        <v>28</v>
      </c>
      <c r="B21" s="146">
        <v>715</v>
      </c>
      <c r="C21" s="117">
        <v>529</v>
      </c>
      <c r="D21" s="145">
        <f t="shared" si="0"/>
        <v>74</v>
      </c>
      <c r="E21" s="146">
        <v>187</v>
      </c>
      <c r="F21" s="179">
        <v>178</v>
      </c>
      <c r="G21" s="173">
        <f t="shared" si="1"/>
        <v>95.2</v>
      </c>
      <c r="I21" s="29"/>
      <c r="J21" s="28"/>
    </row>
    <row r="22" spans="1:10" ht="49.5" customHeight="1">
      <c r="A22" s="178" t="s">
        <v>29</v>
      </c>
      <c r="B22" s="146">
        <v>837</v>
      </c>
      <c r="C22" s="117">
        <v>701</v>
      </c>
      <c r="D22" s="145">
        <f t="shared" si="0"/>
        <v>83.8</v>
      </c>
      <c r="E22" s="146">
        <v>258</v>
      </c>
      <c r="F22" s="179">
        <v>222</v>
      </c>
      <c r="G22" s="173">
        <f t="shared" si="1"/>
        <v>86</v>
      </c>
      <c r="I22" s="29"/>
      <c r="J22" s="28"/>
    </row>
    <row r="23" spans="1:10" ht="59.25" customHeight="1">
      <c r="A23" s="178" t="s">
        <v>30</v>
      </c>
      <c r="B23" s="146">
        <v>4868</v>
      </c>
      <c r="C23" s="117">
        <v>4755</v>
      </c>
      <c r="D23" s="145">
        <f t="shared" si="0"/>
        <v>97.7</v>
      </c>
      <c r="E23" s="146">
        <v>1825</v>
      </c>
      <c r="F23" s="179">
        <v>1862</v>
      </c>
      <c r="G23" s="173">
        <f t="shared" si="1"/>
        <v>102</v>
      </c>
      <c r="I23" s="29"/>
      <c r="J23" s="28"/>
    </row>
    <row r="24" spans="1:10" ht="23.25" customHeight="1">
      <c r="A24" s="178" t="s">
        <v>31</v>
      </c>
      <c r="B24" s="146">
        <v>1080</v>
      </c>
      <c r="C24" s="117">
        <v>878</v>
      </c>
      <c r="D24" s="145">
        <f t="shared" si="0"/>
        <v>81.3</v>
      </c>
      <c r="E24" s="146">
        <v>338</v>
      </c>
      <c r="F24" s="179">
        <v>306</v>
      </c>
      <c r="G24" s="173">
        <f t="shared" si="1"/>
        <v>90.5</v>
      </c>
      <c r="I24" s="29"/>
      <c r="J24" s="28"/>
    </row>
    <row r="25" spans="1:10" ht="45.75" customHeight="1">
      <c r="A25" s="178" t="s">
        <v>32</v>
      </c>
      <c r="B25" s="146">
        <v>1649</v>
      </c>
      <c r="C25" s="117">
        <v>2089</v>
      </c>
      <c r="D25" s="145">
        <f t="shared" si="0"/>
        <v>126.7</v>
      </c>
      <c r="E25" s="146">
        <v>527</v>
      </c>
      <c r="F25" s="179">
        <v>776</v>
      </c>
      <c r="G25" s="173">
        <f t="shared" si="1"/>
        <v>147.2</v>
      </c>
      <c r="I25" s="29"/>
      <c r="J25" s="28"/>
    </row>
    <row r="26" spans="1:10" ht="33" customHeight="1">
      <c r="A26" s="178" t="s">
        <v>33</v>
      </c>
      <c r="B26" s="146">
        <v>139</v>
      </c>
      <c r="C26" s="117">
        <v>136</v>
      </c>
      <c r="D26" s="145">
        <f t="shared" si="0"/>
        <v>97.8</v>
      </c>
      <c r="E26" s="146">
        <v>39</v>
      </c>
      <c r="F26" s="179">
        <v>45</v>
      </c>
      <c r="G26" s="173">
        <f t="shared" si="1"/>
        <v>115.4</v>
      </c>
      <c r="I26" s="29"/>
      <c r="J26" s="28"/>
    </row>
    <row r="27" spans="1:10" ht="42" customHeight="1">
      <c r="A27" s="178" t="s">
        <v>34</v>
      </c>
      <c r="B27" s="146">
        <v>412</v>
      </c>
      <c r="C27" s="117">
        <v>308</v>
      </c>
      <c r="D27" s="145">
        <f t="shared" si="0"/>
        <v>74.8</v>
      </c>
      <c r="E27" s="146">
        <v>139</v>
      </c>
      <c r="F27" s="179">
        <v>113</v>
      </c>
      <c r="G27" s="173">
        <f t="shared" si="1"/>
        <v>81.3</v>
      </c>
      <c r="I27" s="29"/>
      <c r="J27" s="28"/>
    </row>
    <row r="28" spans="1:9" ht="18.75">
      <c r="A28" s="7"/>
      <c r="B28" s="147"/>
      <c r="C28" s="148"/>
      <c r="E28" s="149"/>
      <c r="F28" s="30"/>
      <c r="I28" s="6"/>
    </row>
    <row r="29" spans="1:9" ht="18.75">
      <c r="A29" s="7"/>
      <c r="B29" s="119"/>
      <c r="F29" s="27"/>
      <c r="I29" s="6"/>
    </row>
  </sheetData>
  <sheetProtection/>
  <mergeCells count="7">
    <mergeCell ref="A1:G1"/>
    <mergeCell ref="A2:G2"/>
    <mergeCell ref="D4:D5"/>
    <mergeCell ref="G4:G5"/>
    <mergeCell ref="A4:A5"/>
    <mergeCell ref="B4:C4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J8" sqref="J8"/>
    </sheetView>
  </sheetViews>
  <sheetFormatPr defaultColWidth="8.8515625" defaultRowHeight="15"/>
  <cols>
    <col min="1" max="1" width="51.57421875" style="6" customWidth="1"/>
    <col min="2" max="2" width="15.140625" style="6" customWidth="1"/>
    <col min="3" max="3" width="13.28125" style="6" customWidth="1"/>
    <col min="4" max="4" width="13.7109375" style="6" customWidth="1"/>
    <col min="5" max="5" width="15.140625" style="6" customWidth="1"/>
    <col min="6" max="6" width="15.5742187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14" t="s">
        <v>235</v>
      </c>
      <c r="B1" s="214"/>
      <c r="C1" s="214"/>
      <c r="D1" s="214"/>
      <c r="E1" s="214"/>
      <c r="F1" s="214"/>
      <c r="G1" s="214"/>
    </row>
    <row r="2" spans="1:7" s="2" customFormat="1" ht="19.5" customHeight="1">
      <c r="A2" s="215" t="s">
        <v>38</v>
      </c>
      <c r="B2" s="215"/>
      <c r="C2" s="215"/>
      <c r="D2" s="215"/>
      <c r="E2" s="215"/>
      <c r="F2" s="215"/>
      <c r="G2" s="215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92"/>
      <c r="B4" s="186" t="s">
        <v>192</v>
      </c>
      <c r="C4" s="187"/>
      <c r="D4" s="216" t="s">
        <v>37</v>
      </c>
      <c r="E4" s="186" t="s">
        <v>193</v>
      </c>
      <c r="F4" s="187"/>
      <c r="G4" s="189" t="s">
        <v>37</v>
      </c>
    </row>
    <row r="5" spans="1:7" s="4" customFormat="1" ht="51.75" customHeight="1">
      <c r="A5" s="192"/>
      <c r="B5" s="138" t="s">
        <v>103</v>
      </c>
      <c r="C5" s="138" t="s">
        <v>104</v>
      </c>
      <c r="D5" s="216"/>
      <c r="E5" s="158" t="s">
        <v>103</v>
      </c>
      <c r="F5" s="158" t="s">
        <v>104</v>
      </c>
      <c r="G5" s="189"/>
    </row>
    <row r="6" spans="1:9" s="4" customFormat="1" ht="28.5" customHeight="1">
      <c r="A6" s="171" t="s">
        <v>232</v>
      </c>
      <c r="B6" s="23">
        <f>SUM(B7:B15)</f>
        <v>52020</v>
      </c>
      <c r="C6" s="23">
        <f>SUM(C7:C15)</f>
        <v>46685</v>
      </c>
      <c r="D6" s="9">
        <f>ROUND(C6/B6*100,1)</f>
        <v>89.7</v>
      </c>
      <c r="E6" s="23">
        <f>SUM(E7:E15)</f>
        <v>13386</v>
      </c>
      <c r="F6" s="23">
        <f>SUM(F7:F15)</f>
        <v>13359</v>
      </c>
      <c r="G6" s="50">
        <f>ROUND(F6/E6*100,1)</f>
        <v>99.8</v>
      </c>
      <c r="I6" s="24"/>
    </row>
    <row r="7" spans="1:9" s="5" customFormat="1" ht="45.75" customHeight="1">
      <c r="A7" s="51" t="s">
        <v>39</v>
      </c>
      <c r="B7" s="103">
        <v>6149</v>
      </c>
      <c r="C7" s="100">
        <v>5270</v>
      </c>
      <c r="D7" s="9">
        <f aca="true" t="shared" si="0" ref="D7:D15">ROUND(C7/B7*100,1)</f>
        <v>85.7</v>
      </c>
      <c r="E7" s="105">
        <v>2084</v>
      </c>
      <c r="F7" s="102">
        <v>1903</v>
      </c>
      <c r="G7" s="50">
        <f aca="true" t="shared" si="1" ref="G7:G15">ROUND(F7/E7*100,1)</f>
        <v>91.3</v>
      </c>
      <c r="H7" s="25"/>
      <c r="I7" s="24"/>
    </row>
    <row r="8" spans="1:9" s="5" customFormat="1" ht="30" customHeight="1">
      <c r="A8" s="51" t="s">
        <v>9</v>
      </c>
      <c r="B8" s="103">
        <v>3870</v>
      </c>
      <c r="C8" s="100">
        <v>3529</v>
      </c>
      <c r="D8" s="9">
        <f t="shared" si="0"/>
        <v>91.2</v>
      </c>
      <c r="E8" s="105">
        <v>1261</v>
      </c>
      <c r="F8" s="102">
        <v>1285</v>
      </c>
      <c r="G8" s="50">
        <f t="shared" si="1"/>
        <v>101.9</v>
      </c>
      <c r="H8" s="25"/>
      <c r="I8" s="24"/>
    </row>
    <row r="9" spans="1:9" ht="33" customHeight="1">
      <c r="A9" s="51" t="s">
        <v>8</v>
      </c>
      <c r="B9" s="103">
        <v>4438</v>
      </c>
      <c r="C9" s="100">
        <v>4221</v>
      </c>
      <c r="D9" s="9">
        <f t="shared" si="0"/>
        <v>95.1</v>
      </c>
      <c r="E9" s="104">
        <v>1349</v>
      </c>
      <c r="F9" s="101">
        <v>1433</v>
      </c>
      <c r="G9" s="50">
        <f t="shared" si="1"/>
        <v>106.2</v>
      </c>
      <c r="H9" s="25"/>
      <c r="I9" s="24"/>
    </row>
    <row r="10" spans="1:9" ht="28.5" customHeight="1">
      <c r="A10" s="51" t="s">
        <v>7</v>
      </c>
      <c r="B10" s="103">
        <v>2591</v>
      </c>
      <c r="C10" s="100">
        <v>2258</v>
      </c>
      <c r="D10" s="9">
        <f t="shared" si="0"/>
        <v>87.1</v>
      </c>
      <c r="E10" s="104">
        <v>848</v>
      </c>
      <c r="F10" s="101">
        <v>745</v>
      </c>
      <c r="G10" s="50">
        <f t="shared" si="1"/>
        <v>87.9</v>
      </c>
      <c r="H10" s="25"/>
      <c r="I10" s="24"/>
    </row>
    <row r="11" spans="1:9" s="16" customFormat="1" ht="31.5" customHeight="1">
      <c r="A11" s="51" t="s">
        <v>11</v>
      </c>
      <c r="B11" s="103">
        <v>7975</v>
      </c>
      <c r="C11" s="100">
        <v>6685</v>
      </c>
      <c r="D11" s="9">
        <f t="shared" si="0"/>
        <v>83.8</v>
      </c>
      <c r="E11" s="104">
        <v>2318</v>
      </c>
      <c r="F11" s="101">
        <v>2224</v>
      </c>
      <c r="G11" s="50">
        <f t="shared" si="1"/>
        <v>95.9</v>
      </c>
      <c r="H11" s="25"/>
      <c r="I11" s="24"/>
    </row>
    <row r="12" spans="1:9" ht="51.75" customHeight="1">
      <c r="A12" s="51" t="s">
        <v>36</v>
      </c>
      <c r="B12" s="96">
        <v>2834</v>
      </c>
      <c r="C12" s="99">
        <v>2560</v>
      </c>
      <c r="D12" s="9">
        <f t="shared" si="0"/>
        <v>90.3</v>
      </c>
      <c r="E12" s="104">
        <v>767</v>
      </c>
      <c r="F12" s="101">
        <v>770</v>
      </c>
      <c r="G12" s="50">
        <f t="shared" si="1"/>
        <v>100.4</v>
      </c>
      <c r="H12" s="25"/>
      <c r="I12" s="24"/>
    </row>
    <row r="13" spans="1:9" ht="30.75" customHeight="1">
      <c r="A13" s="51" t="s">
        <v>12</v>
      </c>
      <c r="B13" s="96">
        <v>4596</v>
      </c>
      <c r="C13" s="99">
        <v>4060</v>
      </c>
      <c r="D13" s="9">
        <f t="shared" si="0"/>
        <v>88.3</v>
      </c>
      <c r="E13" s="104">
        <v>973</v>
      </c>
      <c r="F13" s="101">
        <v>1023</v>
      </c>
      <c r="G13" s="50">
        <f t="shared" si="1"/>
        <v>105.1</v>
      </c>
      <c r="H13" s="25"/>
      <c r="I13" s="24"/>
    </row>
    <row r="14" spans="1:9" ht="66.75" customHeight="1">
      <c r="A14" s="51" t="s">
        <v>13</v>
      </c>
      <c r="B14" s="96">
        <v>11774</v>
      </c>
      <c r="C14" s="99">
        <v>11255</v>
      </c>
      <c r="D14" s="9">
        <f t="shared" si="0"/>
        <v>95.6</v>
      </c>
      <c r="E14" s="104">
        <v>1765</v>
      </c>
      <c r="F14" s="101">
        <v>1968</v>
      </c>
      <c r="G14" s="50">
        <f t="shared" si="1"/>
        <v>111.5</v>
      </c>
      <c r="H14" s="25"/>
      <c r="I14" s="24"/>
    </row>
    <row r="15" spans="1:9" ht="42.75" customHeight="1" thickBot="1">
      <c r="A15" s="52" t="s">
        <v>41</v>
      </c>
      <c r="B15" s="150">
        <v>7793</v>
      </c>
      <c r="C15" s="151">
        <v>6847</v>
      </c>
      <c r="D15" s="53">
        <f t="shared" si="0"/>
        <v>87.9</v>
      </c>
      <c r="E15" s="104">
        <v>2021</v>
      </c>
      <c r="F15" s="101">
        <v>2008</v>
      </c>
      <c r="G15" s="54">
        <f t="shared" si="1"/>
        <v>99.4</v>
      </c>
      <c r="H15" s="25"/>
      <c r="I15" s="24"/>
    </row>
    <row r="16" ht="12.75">
      <c r="B16" s="26"/>
    </row>
    <row r="17" ht="12.75">
      <c r="B17" s="26"/>
    </row>
    <row r="18" ht="12.75">
      <c r="B18" s="26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D20" sqref="D20"/>
    </sheetView>
  </sheetViews>
  <sheetFormatPr defaultColWidth="8.8515625" defaultRowHeight="15"/>
  <cols>
    <col min="1" max="1" width="37.140625" style="6" customWidth="1"/>
    <col min="2" max="2" width="13.57421875" style="120" customWidth="1"/>
    <col min="3" max="3" width="16.140625" style="120" customWidth="1"/>
    <col min="4" max="4" width="15.57421875" style="6" customWidth="1"/>
    <col min="5" max="6" width="8.8515625" style="6" customWidth="1"/>
    <col min="7" max="7" width="10.28125" style="6" customWidth="1"/>
    <col min="8" max="16384" width="8.8515625" style="6" customWidth="1"/>
  </cols>
  <sheetData>
    <row r="1" spans="1:4" s="2" customFormat="1" ht="68.25" customHeight="1">
      <c r="A1" s="220" t="s">
        <v>234</v>
      </c>
      <c r="B1" s="220"/>
      <c r="C1" s="220"/>
      <c r="D1" s="220"/>
    </row>
    <row r="2" spans="1:4" s="2" customFormat="1" ht="19.5" customHeight="1">
      <c r="A2" s="215" t="s">
        <v>14</v>
      </c>
      <c r="B2" s="215"/>
      <c r="C2" s="215"/>
      <c r="D2" s="215"/>
    </row>
    <row r="3" spans="1:4" s="4" customFormat="1" ht="12" customHeight="1" thickBot="1">
      <c r="A3" s="3"/>
      <c r="B3" s="114"/>
      <c r="C3" s="114"/>
      <c r="D3" s="3"/>
    </row>
    <row r="4" spans="1:5" s="4" customFormat="1" ht="20.25" customHeight="1">
      <c r="A4" s="221"/>
      <c r="B4" s="223" t="s">
        <v>44</v>
      </c>
      <c r="C4" s="225" t="s">
        <v>45</v>
      </c>
      <c r="D4" s="227" t="s">
        <v>78</v>
      </c>
      <c r="E4" s="217"/>
    </row>
    <row r="5" spans="1:5" s="4" customFormat="1" ht="59.25" customHeight="1">
      <c r="A5" s="222"/>
      <c r="B5" s="224"/>
      <c r="C5" s="226"/>
      <c r="D5" s="228"/>
      <c r="E5" s="218"/>
    </row>
    <row r="6" spans="1:5" s="10" customFormat="1" ht="34.5" customHeight="1">
      <c r="A6" s="171" t="s">
        <v>232</v>
      </c>
      <c r="B6" s="131">
        <f>SUM(B9:B27)</f>
        <v>3684</v>
      </c>
      <c r="C6" s="121">
        <v>13359</v>
      </c>
      <c r="D6" s="64">
        <f>C6/B6</f>
        <v>3.6262214983713354</v>
      </c>
      <c r="E6" s="218"/>
    </row>
    <row r="7" spans="1:4" s="10" customFormat="1" ht="24.75" customHeight="1">
      <c r="A7" s="63" t="s">
        <v>43</v>
      </c>
      <c r="B7" s="132" t="s">
        <v>46</v>
      </c>
      <c r="C7" s="121">
        <v>12371</v>
      </c>
      <c r="D7" s="65" t="s">
        <v>46</v>
      </c>
    </row>
    <row r="8" spans="1:5" s="10" customFormat="1" ht="31.5" customHeight="1">
      <c r="A8" s="66" t="s">
        <v>15</v>
      </c>
      <c r="B8" s="132"/>
      <c r="C8" s="122"/>
      <c r="D8" s="65"/>
      <c r="E8" s="78"/>
    </row>
    <row r="9" spans="1:7" ht="54" customHeight="1">
      <c r="A9" s="18" t="s">
        <v>16</v>
      </c>
      <c r="B9" s="133">
        <v>184</v>
      </c>
      <c r="C9" s="123">
        <v>2659</v>
      </c>
      <c r="D9" s="65">
        <f>C9/B9</f>
        <v>14.451086956521738</v>
      </c>
      <c r="E9" s="13"/>
      <c r="G9" s="141"/>
    </row>
    <row r="10" spans="1:7" ht="35.25" customHeight="1">
      <c r="A10" s="18" t="s">
        <v>17</v>
      </c>
      <c r="B10" s="133">
        <v>90</v>
      </c>
      <c r="C10" s="123">
        <v>270</v>
      </c>
      <c r="D10" s="65">
        <f aca="true" t="shared" si="0" ref="D10:D27">C10/B10</f>
        <v>3</v>
      </c>
      <c r="E10" s="13"/>
      <c r="G10" s="141"/>
    </row>
    <row r="11" spans="1:7" s="16" customFormat="1" ht="20.25" customHeight="1">
      <c r="A11" s="18" t="s">
        <v>18</v>
      </c>
      <c r="B11" s="133">
        <v>1068</v>
      </c>
      <c r="C11" s="123">
        <v>1792</v>
      </c>
      <c r="D11" s="65">
        <f t="shared" si="0"/>
        <v>1.6779026217228465</v>
      </c>
      <c r="E11" s="13"/>
      <c r="F11" s="6"/>
      <c r="G11" s="141"/>
    </row>
    <row r="12" spans="1:9" ht="36" customHeight="1">
      <c r="A12" s="18" t="s">
        <v>19</v>
      </c>
      <c r="B12" s="133">
        <v>162</v>
      </c>
      <c r="C12" s="123">
        <v>232</v>
      </c>
      <c r="D12" s="65">
        <f t="shared" si="0"/>
        <v>1.4320987654320987</v>
      </c>
      <c r="E12" s="13"/>
      <c r="G12" s="141"/>
      <c r="I12" s="17"/>
    </row>
    <row r="13" spans="1:7" ht="30" customHeight="1">
      <c r="A13" s="18" t="s">
        <v>20</v>
      </c>
      <c r="B13" s="133">
        <v>84</v>
      </c>
      <c r="C13" s="123">
        <v>120</v>
      </c>
      <c r="D13" s="65">
        <f t="shared" si="0"/>
        <v>1.4285714285714286</v>
      </c>
      <c r="E13" s="13"/>
      <c r="G13" s="141"/>
    </row>
    <row r="14" spans="1:7" ht="19.5" customHeight="1">
      <c r="A14" s="18" t="s">
        <v>21</v>
      </c>
      <c r="B14" s="133">
        <v>169</v>
      </c>
      <c r="C14" s="123">
        <v>411</v>
      </c>
      <c r="D14" s="65">
        <f t="shared" si="0"/>
        <v>2.4319526627218937</v>
      </c>
      <c r="E14" s="13"/>
      <c r="G14" s="141"/>
    </row>
    <row r="15" spans="1:7" ht="48.75" customHeight="1">
      <c r="A15" s="18" t="s">
        <v>22</v>
      </c>
      <c r="B15" s="133">
        <v>363</v>
      </c>
      <c r="C15" s="123">
        <v>2100</v>
      </c>
      <c r="D15" s="65">
        <f t="shared" si="0"/>
        <v>5.785123966942149</v>
      </c>
      <c r="E15" s="13"/>
      <c r="G15" s="141"/>
    </row>
    <row r="16" spans="1:7" ht="34.5" customHeight="1">
      <c r="A16" s="18" t="s">
        <v>23</v>
      </c>
      <c r="B16" s="133">
        <v>343</v>
      </c>
      <c r="C16" s="123">
        <v>628</v>
      </c>
      <c r="D16" s="65">
        <f t="shared" si="0"/>
        <v>1.8309037900874636</v>
      </c>
      <c r="E16" s="13"/>
      <c r="G16" s="142"/>
    </row>
    <row r="17" spans="1:7" ht="35.25" customHeight="1">
      <c r="A17" s="18" t="s">
        <v>24</v>
      </c>
      <c r="B17" s="133">
        <v>44</v>
      </c>
      <c r="C17" s="123">
        <v>197</v>
      </c>
      <c r="D17" s="65">
        <f t="shared" si="0"/>
        <v>4.4772727272727275</v>
      </c>
      <c r="E17" s="13"/>
      <c r="G17" s="141"/>
    </row>
    <row r="18" spans="1:7" ht="24" customHeight="1">
      <c r="A18" s="18" t="s">
        <v>25</v>
      </c>
      <c r="B18" s="133">
        <v>28</v>
      </c>
      <c r="C18" s="123">
        <v>91</v>
      </c>
      <c r="D18" s="65">
        <f t="shared" si="0"/>
        <v>3.25</v>
      </c>
      <c r="E18" s="13"/>
      <c r="G18" s="141"/>
    </row>
    <row r="19" spans="1:7" ht="17.25" customHeight="1">
      <c r="A19" s="18" t="s">
        <v>26</v>
      </c>
      <c r="B19" s="133">
        <v>3</v>
      </c>
      <c r="C19" s="123">
        <v>291</v>
      </c>
      <c r="D19" s="65">
        <f t="shared" si="0"/>
        <v>97</v>
      </c>
      <c r="E19" s="13"/>
      <c r="G19" s="141"/>
    </row>
    <row r="20" spans="1:7" ht="18" customHeight="1">
      <c r="A20" s="18" t="s">
        <v>27</v>
      </c>
      <c r="B20" s="133">
        <v>12</v>
      </c>
      <c r="C20" s="123">
        <v>78</v>
      </c>
      <c r="D20" s="65">
        <f t="shared" si="0"/>
        <v>6.5</v>
      </c>
      <c r="E20" s="13"/>
      <c r="G20" s="141"/>
    </row>
    <row r="21" spans="1:7" ht="32.25" customHeight="1">
      <c r="A21" s="18" t="s">
        <v>28</v>
      </c>
      <c r="B21" s="133">
        <v>42</v>
      </c>
      <c r="C21" s="123">
        <v>178</v>
      </c>
      <c r="D21" s="65">
        <f t="shared" si="0"/>
        <v>4.238095238095238</v>
      </c>
      <c r="E21" s="13"/>
      <c r="G21" s="141"/>
    </row>
    <row r="22" spans="1:7" ht="35.25" customHeight="1">
      <c r="A22" s="18" t="s">
        <v>29</v>
      </c>
      <c r="B22" s="133">
        <v>79</v>
      </c>
      <c r="C22" s="123">
        <v>222</v>
      </c>
      <c r="D22" s="65">
        <f t="shared" si="0"/>
        <v>2.810126582278481</v>
      </c>
      <c r="E22" s="13"/>
      <c r="G22" s="141"/>
    </row>
    <row r="23" spans="1:7" ht="33" customHeight="1">
      <c r="A23" s="18" t="s">
        <v>30</v>
      </c>
      <c r="B23" s="133">
        <v>308</v>
      </c>
      <c r="C23" s="123">
        <v>1862</v>
      </c>
      <c r="D23" s="65">
        <f t="shared" si="0"/>
        <v>6.045454545454546</v>
      </c>
      <c r="E23" s="13"/>
      <c r="G23" s="141"/>
    </row>
    <row r="24" spans="1:7" ht="19.5" customHeight="1">
      <c r="A24" s="18" t="s">
        <v>31</v>
      </c>
      <c r="B24" s="133">
        <v>351</v>
      </c>
      <c r="C24" s="123">
        <v>306</v>
      </c>
      <c r="D24" s="65">
        <f t="shared" si="0"/>
        <v>0.8717948717948718</v>
      </c>
      <c r="E24" s="13"/>
      <c r="G24" s="143"/>
    </row>
    <row r="25" spans="1:7" ht="30.75" customHeight="1">
      <c r="A25" s="18" t="s">
        <v>32</v>
      </c>
      <c r="B25" s="133">
        <v>309</v>
      </c>
      <c r="C25" s="123">
        <v>776</v>
      </c>
      <c r="D25" s="65">
        <f t="shared" si="0"/>
        <v>2.511326860841424</v>
      </c>
      <c r="E25" s="13"/>
      <c r="G25" s="141"/>
    </row>
    <row r="26" spans="1:7" ht="30.75" customHeight="1">
      <c r="A26" s="18" t="s">
        <v>33</v>
      </c>
      <c r="B26" s="133">
        <v>32</v>
      </c>
      <c r="C26" s="123">
        <v>45</v>
      </c>
      <c r="D26" s="65">
        <f t="shared" si="0"/>
        <v>1.40625</v>
      </c>
      <c r="E26" s="13"/>
      <c r="G26" s="141"/>
    </row>
    <row r="27" spans="1:7" ht="22.5" customHeight="1" thickBot="1">
      <c r="A27" s="19" t="s">
        <v>34</v>
      </c>
      <c r="B27" s="134">
        <v>13</v>
      </c>
      <c r="C27" s="124">
        <v>113</v>
      </c>
      <c r="D27" s="67">
        <f t="shared" si="0"/>
        <v>8.692307692307692</v>
      </c>
      <c r="E27" s="13"/>
      <c r="G27" s="141"/>
    </row>
    <row r="28" spans="1:7" ht="21.75" customHeight="1">
      <c r="A28" s="219"/>
      <c r="B28" s="219"/>
      <c r="C28" s="139"/>
      <c r="D28" s="7"/>
      <c r="G28" s="14"/>
    </row>
    <row r="29" spans="1:7" ht="15.75">
      <c r="A29" s="7"/>
      <c r="B29" s="119"/>
      <c r="C29" s="119"/>
      <c r="D29" s="7"/>
      <c r="G29" s="14"/>
    </row>
    <row r="30" spans="1:4" ht="12.75">
      <c r="A30" s="7"/>
      <c r="B30" s="119"/>
      <c r="C30" s="119"/>
      <c r="D30" s="7"/>
    </row>
  </sheetData>
  <sheetProtection/>
  <mergeCells count="8">
    <mergeCell ref="E4:E6"/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2019-11-12T09:42:22Z</dcterms:modified>
  <cp:category/>
  <cp:version/>
  <cp:contentType/>
  <cp:contentStatus/>
</cp:coreProperties>
</file>