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  <sheet name="Лист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'!$A$1:$G$27</definedName>
    <definedName name="_xlnm.Print_Area" localSheetId="3">'4 '!$A$1:$F$95</definedName>
    <definedName name="_xlnm.Print_Area" localSheetId="5">'6 '!$A$1:$C$75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<sst xmlns="http://schemas.openxmlformats.org/spreadsheetml/2006/main" count="405" uniqueCount="226">
  <si>
    <t xml:space="preserve"> Продавець-консультант</t>
  </si>
  <si>
    <t xml:space="preserve"> Слюсар з ремонту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</si>
  <si>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</si>
  <si>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</si>
  <si>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Інспектор (пенітенціарна система)</t>
  </si>
  <si>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</si>
  <si>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</si>
  <si>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</si>
  <si>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</si>
  <si>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</si>
  <si>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</si>
  <si>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</si>
  <si>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</si>
  <si>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</si>
  <si>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</si>
  <si>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</si>
  <si>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</si>
  <si>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</si>
  <si>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</si>
  <si>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</si>
  <si>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</si>
  <si>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</si>
  <si>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</si>
  <si>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</si>
  <si>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</si>
  <si>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</si>
  <si>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</si>
  <si>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</si>
  <si>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</si>
  <si>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</si>
  <si>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</si>
  <si>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</si>
  <si>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</si>
  <si>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</si>
  <si>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</si>
  <si>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</si>
  <si>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</si>
  <si>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</si>
  <si>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</si>
  <si>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</si>
  <si>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</si>
  <si>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</si>
  <si>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</si>
  <si>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</si>
  <si>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</si>
  <si>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</si>
  <si>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</si>
  <si>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</si>
  <si>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</si>
  <si>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</si>
  <si>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</si>
  <si>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</si>
  <si>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</si>
  <si>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</si>
  <si>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</si>
  <si>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</si>
  <si>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</si>
  <si>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</si>
  <si>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</si>
  <si>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</si>
  <si>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</si>
  <si>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</si>
  <si>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</si>
  <si>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</si>
  <si>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економіст</t>
  </si>
  <si>
    <t xml:space="preserve"> токар</t>
  </si>
  <si>
    <t xml:space="preserve"> інженер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</si>
  <si>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</si>
  <si>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</si>
  <si>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</si>
  <si>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</si>
  <si>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</si>
  <si>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</si>
  <si>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</si>
  <si>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</si>
  <si>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</si>
  <si>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</si>
  <si>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</si>
  <si>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</si>
  <si>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</si>
  <si>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</si>
  <si>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</si>
  <si>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</si>
  <si>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майстер</t>
  </si>
  <si>
    <t xml:space="preserve"> інженер-технолог</t>
  </si>
  <si>
    <t xml:space="preserve"> оператор поштового зв'язку</t>
  </si>
  <si>
    <t xml:space="preserve"> соціальний робітник</t>
  </si>
  <si>
    <t xml:space="preserve"> слюсар з механоскладальних робіт</t>
  </si>
  <si>
    <t>(ТОП -20)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</si>
  <si>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</si>
  <si>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</si>
  <si>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>Поліцейський (за спеціалізаціями)</t>
  </si>
  <si>
    <t>токар-карусельник</t>
  </si>
  <si>
    <t>інженер-технолог (металургія)</t>
  </si>
  <si>
    <t>дояр</t>
  </si>
  <si>
    <t>сушильник стрижнів, форм та формувальних матеріалів</t>
  </si>
  <si>
    <t xml:space="preserve"> начальник відділу поштового зв'язку</t>
  </si>
  <si>
    <t>Чисельність безробітних, осіб</t>
  </si>
  <si>
    <t>Кількість вакансій, одиниць</t>
  </si>
  <si>
    <t xml:space="preserve"> Кваліфіковані робітники сільського та лісового господарств, риборозведення та рибальства</t>
  </si>
  <si>
    <t xml:space="preserve"> сестра медична стаціонару</t>
  </si>
  <si>
    <t>водій тролейбуса</t>
  </si>
  <si>
    <t>2018 р.</t>
  </si>
  <si>
    <t xml:space="preserve"> 2019 р.</t>
  </si>
  <si>
    <t xml:space="preserve"> Начальник відділу</t>
  </si>
  <si>
    <t xml:space="preserve"> вихователь</t>
  </si>
  <si>
    <t xml:space="preserve"> робітник з догляду за тваринами</t>
  </si>
  <si>
    <t>теплотехнік</t>
  </si>
  <si>
    <t xml:space="preserve"> Спеціаліст державної служби (місцевого самоврядування)</t>
  </si>
  <si>
    <t xml:space="preserve"> Обліковець</t>
  </si>
  <si>
    <t xml:space="preserve"> оператор машинного доїння</t>
  </si>
  <si>
    <t xml:space="preserve"> пекар</t>
  </si>
  <si>
    <t xml:space="preserve"> слюсар-сантехнік</t>
  </si>
  <si>
    <t xml:space="preserve"> дорожній робітник.</t>
  </si>
  <si>
    <t xml:space="preserve"> укладальник-пакувальник</t>
  </si>
  <si>
    <t xml:space="preserve"> комірник</t>
  </si>
  <si>
    <t xml:space="preserve"> робітник з благоустрою</t>
  </si>
  <si>
    <t xml:space="preserve"> слюсар з експлуатації та ремонту газового устаткування</t>
  </si>
  <si>
    <t xml:space="preserve"> Маляр</t>
  </si>
  <si>
    <t xml:space="preserve"> прибиральник виробничих приміщень</t>
  </si>
  <si>
    <t xml:space="preserve"> офіціант</t>
  </si>
  <si>
    <t xml:space="preserve"> рибалка прибережного лову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</si>
  <si>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</si>
  <si>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</si>
  <si>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оператор заправних станцій</t>
  </si>
  <si>
    <t xml:space="preserve"> апаратник оброблення зерна</t>
  </si>
  <si>
    <t xml:space="preserve"> прибиральник територій</t>
  </si>
  <si>
    <t>інженер-технолог (механіка)</t>
  </si>
  <si>
    <t>головний інженер</t>
  </si>
  <si>
    <t>начальник загону (бурового, гідрографічного, дослідного, експедиційно-рятувального та ін.)</t>
  </si>
  <si>
    <t>монтажник</t>
  </si>
  <si>
    <t xml:space="preserve"> оператор комп'ютерного набору</t>
  </si>
  <si>
    <t xml:space="preserve"> бармен</t>
  </si>
  <si>
    <t xml:space="preserve"> помічник вихователя</t>
  </si>
  <si>
    <t xml:space="preserve"> тваринник</t>
  </si>
  <si>
    <t>зуборізальник</t>
  </si>
  <si>
    <t>котельник</t>
  </si>
  <si>
    <t>токар-розточувальник</t>
  </si>
  <si>
    <t>тваринник</t>
  </si>
  <si>
    <t xml:space="preserve"> інженер-конструктор</t>
  </si>
  <si>
    <t xml:space="preserve"> інженер з охорони праці</t>
  </si>
  <si>
    <t xml:space="preserve"> представник торговельний</t>
  </si>
  <si>
    <t xml:space="preserve"> механік</t>
  </si>
  <si>
    <t xml:space="preserve"> адміністратор</t>
  </si>
  <si>
    <t>головний енергетик</t>
  </si>
  <si>
    <t xml:space="preserve"> керівник гуртка</t>
  </si>
  <si>
    <t xml:space="preserve"> Вчитель закладу загальної середньої освіти</t>
  </si>
  <si>
    <t xml:space="preserve"> майстер виробничого навчання</t>
  </si>
  <si>
    <t xml:space="preserve"> інспектор воєнізованої охорони</t>
  </si>
  <si>
    <t xml:space="preserve"> оператор котельні</t>
  </si>
  <si>
    <t>голова правління</t>
  </si>
  <si>
    <t>оператор верстатів з програмним керуванням</t>
  </si>
  <si>
    <t>електромеханік з ліфтів</t>
  </si>
  <si>
    <t>Менеджер (управитель)</t>
  </si>
  <si>
    <t>Професор</t>
  </si>
  <si>
    <t>Оператор з уведення даних в ЕОМ (ОМ)</t>
  </si>
  <si>
    <t>провідник пасажирського вагона</t>
  </si>
  <si>
    <t>лісоруб</t>
  </si>
  <si>
    <t>шпаклювальник</t>
  </si>
  <si>
    <t>контролер енергонагляду</t>
  </si>
  <si>
    <t xml:space="preserve"> Менеджер (управитель)</t>
  </si>
  <si>
    <t xml:space="preserve"> заступник директора</t>
  </si>
  <si>
    <t xml:space="preserve"> машиніст (кочегар) котельної</t>
  </si>
  <si>
    <t>плавильник металу та сплавів</t>
  </si>
  <si>
    <t>кокільник-складальник</t>
  </si>
  <si>
    <t>інженер (металургія)</t>
  </si>
  <si>
    <t>апаратник круп'яного виробництва</t>
  </si>
  <si>
    <t>енергетик</t>
  </si>
  <si>
    <t>формувальник ковбасних виробів</t>
  </si>
  <si>
    <t>механік з кранового господарства</t>
  </si>
  <si>
    <t>Поліцейський (інспектор) поліції особливого призначення</t>
  </si>
  <si>
    <t>Лицювальник-плиточник</t>
  </si>
  <si>
    <t>диспетчер підприємства (району) мереж</t>
  </si>
  <si>
    <t>моторист (машиніст)</t>
  </si>
  <si>
    <t>фельд'єгер</t>
  </si>
  <si>
    <t>охоронець</t>
  </si>
  <si>
    <t>Бариста</t>
  </si>
  <si>
    <t>робітник з комплексного прибирання та утримання будинків з прилеглими територіями</t>
  </si>
  <si>
    <t>Кількість вакансій, зареєстрованих в Полтавській обласній службі зайнятості</t>
  </si>
  <si>
    <t>Полтавська область</t>
  </si>
  <si>
    <t xml:space="preserve">Кількість осіб, які мали статус безробітного по Полтавській обласній службі зайнятості </t>
  </si>
  <si>
    <t>січень-листопад</t>
  </si>
  <si>
    <t>станом на 1 грудня</t>
  </si>
  <si>
    <t>Кількість вакансій та чисельність безробітних                      по Полтавській обласній службі зайнятості                                 станом на 1 грудня 2019 року</t>
  </si>
  <si>
    <t>Кількість вакансій та чисельність безробітних за професіними групами                            по Полтавській обласній службі зайнятості                                                                                станом на 1 грудня 2019 року</t>
  </si>
  <si>
    <t xml:space="preserve"> завідувач складу</t>
  </si>
  <si>
    <t xml:space="preserve"> дояр</t>
  </si>
  <si>
    <t>керуючий відділенням</t>
  </si>
  <si>
    <t>машиніст копра</t>
  </si>
  <si>
    <t>копрівник</t>
  </si>
  <si>
    <t>директор комерційний</t>
  </si>
  <si>
    <t>виконавець робіт</t>
  </si>
  <si>
    <t>начальник дільниці</t>
  </si>
  <si>
    <t>машиніст бурової установки</t>
  </si>
  <si>
    <t>налагоджувальник ковальсько-пресового устаткування</t>
  </si>
  <si>
    <t>Начальник служби</t>
  </si>
  <si>
    <t>бухгалтер-ревізор</t>
  </si>
  <si>
    <t>стропальник</t>
  </si>
  <si>
    <t>Електрозварник ручного зварювання</t>
  </si>
  <si>
    <t>газорізальник</t>
  </si>
  <si>
    <t>головний механік</t>
  </si>
  <si>
    <t>еколог</t>
  </si>
  <si>
    <t>ізолювальник-плівочник</t>
  </si>
  <si>
    <t>випробувач двигунів</t>
  </si>
  <si>
    <t>електрослюсар з ремонту електричних машин</t>
  </si>
  <si>
    <t>машиніст двигунів внутрішнього згоряння</t>
  </si>
  <si>
    <t>фрезерувальник</t>
  </si>
  <si>
    <t>формувальник залізобетонних виробів та конструкцій</t>
  </si>
  <si>
    <t>машиніст насіннєочисних машин</t>
  </si>
  <si>
    <t>лікар-лаборант</t>
  </si>
  <si>
    <t>інженер служби ізоляції та захисту від перенапруг</t>
  </si>
  <si>
    <t>Кошторисник</t>
  </si>
  <si>
    <t>електрик цеху</t>
  </si>
  <si>
    <t>секретар керівника (організації, підприємства, установи)</t>
  </si>
  <si>
    <t>касир (в банку)</t>
  </si>
  <si>
    <t>Адміністратор (господар) залу</t>
  </si>
  <si>
    <t>оператор комп'ютерного набору</t>
  </si>
  <si>
    <t>буфетник</t>
  </si>
  <si>
    <t>свинар</t>
  </si>
  <si>
    <t>робітник з благоустрою</t>
  </si>
  <si>
    <t xml:space="preserve">Січень-листопад                                              2019 року </t>
  </si>
  <si>
    <t>Станом на 1 грудня                                                          2019 року</t>
  </si>
  <si>
    <t xml:space="preserve">Професії, по яких кількість  вакансій є найбільшою                                              по Полтавській обласній службі зайнятості                                                           </t>
  </si>
  <si>
    <t xml:space="preserve">Професії, по яких кількість  вакансій є найбільшою                                      по Полтавській обласній службі зайнятості                                                                                     </t>
  </si>
  <si>
    <t>Професії, по яких середній розмір запропонованої  заробітної  плати є найбільшим   по Полтавській обласній службі зайнятості ,                                                                                 станом на 1 грудня 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</si>
  <si>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по Полтавській обласній службі зайнятості                                                      станом на 1 грудня 2019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</si>
</sst>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&quot;р.&quot;_-;\-* #,##0&quot;р.&quot;_-;_-* &quot;-&quot;&quot;р.&quot;_-;_-@_-"/>
    <numFmt numFmtId="191" formatCode="\X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"/>
    <numFmt numFmtId="201" formatCode="0.0000000"/>
    <numFmt numFmtId="202" formatCode="0.000000"/>
    <numFmt numFmtId="203" formatCode="0.00000"/>
  </numFmts>
  <fonts count="7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8"/>
      <name val="Calibri"/>
      <family val="2"/>
    </font>
    <font>
      <b/>
      <sz val="8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5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17" borderId="0" applyNumberFormat="0" applyBorder="0" applyAlignment="0" applyProtection="0"/>
    <xf numFmtId="0" fontId="12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5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1" fillId="0" borderId="15" applyNumberFormat="0" applyFill="0" applyAlignment="0" applyProtection="0"/>
    <xf numFmtId="0" fontId="21" fillId="0" borderId="5" applyNumberFormat="0" applyFill="0" applyAlignment="0" applyProtection="0"/>
    <xf numFmtId="0" fontId="37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2" fillId="0" borderId="17" applyNumberFormat="0" applyFill="0" applyAlignment="0" applyProtection="0"/>
    <xf numFmtId="0" fontId="23" fillId="0" borderId="7" applyNumberFormat="0" applyFill="0" applyAlignment="0" applyProtection="0"/>
    <xf numFmtId="0" fontId="38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3" fillId="0" borderId="19" applyNumberFormat="0" applyFill="0" applyAlignment="0" applyProtection="0"/>
    <xf numFmtId="0" fontId="25" fillId="0" borderId="9" applyNumberFormat="0" applyFill="0" applyAlignment="0" applyProtection="0"/>
    <xf numFmtId="0" fontId="39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5" fillId="1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0" fontId="11" fillId="13" borderId="12" applyNumberFormat="0" applyFont="0" applyAlignment="0" applyProtection="0"/>
    <xf numFmtId="0" fontId="11" fillId="13" borderId="12" applyNumberFormat="0" applyFont="0" applyAlignment="0" applyProtection="0"/>
    <xf numFmtId="0" fontId="0" fillId="13" borderId="12" applyNumberFormat="0" applyFont="0" applyAlignment="0" applyProtection="0"/>
    <xf numFmtId="0" fontId="6" fillId="13" borderId="12" applyNumberFormat="0" applyFon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645">
      <alignment/>
      <protection/>
    </xf>
    <xf numFmtId="0" fontId="8" fillId="0" borderId="0" xfId="685" applyFont="1" applyFill="1">
      <alignment/>
      <protection/>
    </xf>
    <xf numFmtId="0" fontId="44" fillId="0" borderId="0" xfId="685" applyFont="1" applyFill="1" applyBorder="1" applyAlignment="1">
      <alignment horizontal="center"/>
      <protection/>
    </xf>
    <xf numFmtId="0" fontId="44" fillId="0" borderId="0" xfId="685" applyFont="1" applyFill="1">
      <alignment/>
      <protection/>
    </xf>
    <xf numFmtId="0" fontId="44" fillId="0" borderId="0" xfId="685" applyFont="1" applyFill="1" applyAlignment="1">
      <alignment vertical="center"/>
      <protection/>
    </xf>
    <xf numFmtId="0" fontId="7" fillId="0" borderId="0" xfId="685" applyFont="1" applyFill="1">
      <alignment/>
      <protection/>
    </xf>
    <xf numFmtId="0" fontId="7" fillId="0" borderId="0" xfId="685" applyFont="1" applyFill="1" applyAlignment="1">
      <alignment wrapText="1"/>
      <protection/>
    </xf>
    <xf numFmtId="181" fontId="7" fillId="0" borderId="0" xfId="685" applyNumberFormat="1" applyFont="1" applyFill="1">
      <alignment/>
      <protection/>
    </xf>
    <xf numFmtId="181" fontId="8" fillId="0" borderId="3" xfId="685" applyNumberFormat="1" applyFont="1" applyFill="1" applyBorder="1" applyAlignment="1">
      <alignment horizontal="center" vertical="center" wrapText="1"/>
      <protection/>
    </xf>
    <xf numFmtId="0" fontId="2" fillId="0" borderId="0" xfId="685" applyFont="1" applyFill="1" applyAlignment="1">
      <alignment vertical="center"/>
      <protection/>
    </xf>
    <xf numFmtId="3" fontId="47" fillId="0" borderId="3" xfId="580" applyNumberFormat="1" applyFont="1" applyBorder="1" applyAlignment="1">
      <alignment horizontal="center" vertical="center" wrapText="1"/>
      <protection/>
    </xf>
    <xf numFmtId="1" fontId="7" fillId="0" borderId="0" xfId="685" applyNumberFormat="1" applyFont="1" applyFill="1" applyAlignment="1">
      <alignment horizontal="center" vertical="center"/>
      <protection/>
    </xf>
    <xf numFmtId="1" fontId="7" fillId="0" borderId="0" xfId="685" applyNumberFormat="1" applyFont="1" applyFill="1">
      <alignment/>
      <protection/>
    </xf>
    <xf numFmtId="0" fontId="2" fillId="0" borderId="0" xfId="685" applyFont="1" applyFill="1" applyAlignment="1">
      <alignment vertical="center" wrapText="1"/>
      <protection/>
    </xf>
    <xf numFmtId="1" fontId="7" fillId="48" borderId="0" xfId="685" applyNumberFormat="1" applyFont="1" applyFill="1" applyAlignment="1">
      <alignment horizontal="center" vertical="center"/>
      <protection/>
    </xf>
    <xf numFmtId="0" fontId="7" fillId="0" borderId="0" xfId="685" applyFont="1" applyFill="1" applyAlignment="1">
      <alignment vertical="center"/>
      <protection/>
    </xf>
    <xf numFmtId="0" fontId="7" fillId="0" borderId="0" xfId="685" applyFont="1" applyFill="1" applyAlignment="1">
      <alignment horizontal="center"/>
      <protection/>
    </xf>
    <xf numFmtId="0" fontId="2" fillId="0" borderId="22" xfId="685" applyFont="1" applyFill="1" applyBorder="1" applyAlignment="1">
      <alignment horizontal="left" vertical="center" wrapText="1"/>
      <protection/>
    </xf>
    <xf numFmtId="0" fontId="2" fillId="0" borderId="23" xfId="685" applyFont="1" applyFill="1" applyBorder="1" applyAlignment="1">
      <alignment horizontal="left" vertical="center" wrapText="1"/>
      <protection/>
    </xf>
    <xf numFmtId="3" fontId="42" fillId="0" borderId="3" xfId="685" applyNumberFormat="1" applyFont="1" applyFill="1" applyBorder="1" applyAlignment="1">
      <alignment horizontal="center" vertical="center"/>
      <protection/>
    </xf>
    <xf numFmtId="3" fontId="51" fillId="0" borderId="0" xfId="685" applyNumberFormat="1" applyFont="1" applyFill="1" applyAlignment="1">
      <alignment horizontal="center" vertical="center"/>
      <protection/>
    </xf>
    <xf numFmtId="3" fontId="7" fillId="0" borderId="0" xfId="685" applyNumberFormat="1" applyFont="1" applyFill="1">
      <alignment/>
      <protection/>
    </xf>
    <xf numFmtId="3" fontId="8" fillId="0" borderId="3" xfId="580" applyNumberFormat="1" applyFont="1" applyBorder="1" applyAlignment="1">
      <alignment horizontal="center" vertical="center" wrapText="1"/>
      <protection/>
    </xf>
    <xf numFmtId="3" fontId="44" fillId="0" borderId="0" xfId="685" applyNumberFormat="1" applyFont="1" applyFill="1">
      <alignment/>
      <protection/>
    </xf>
    <xf numFmtId="3" fontId="44" fillId="0" borderId="0" xfId="685" applyNumberFormat="1" applyFont="1" applyFill="1" applyAlignment="1">
      <alignment vertical="center"/>
      <protection/>
    </xf>
    <xf numFmtId="0" fontId="54" fillId="0" borderId="0" xfId="685" applyFont="1" applyFill="1">
      <alignment/>
      <protection/>
    </xf>
    <xf numFmtId="0" fontId="50" fillId="0" borderId="0" xfId="685" applyFont="1" applyFill="1">
      <alignment/>
      <protection/>
    </xf>
    <xf numFmtId="3" fontId="50" fillId="0" borderId="0" xfId="685" applyNumberFormat="1" applyFont="1" applyFill="1" applyAlignment="1">
      <alignment vertical="center"/>
      <protection/>
    </xf>
    <xf numFmtId="181" fontId="50" fillId="0" borderId="0" xfId="685" applyNumberFormat="1" applyFont="1" applyFill="1">
      <alignment/>
      <protection/>
    </xf>
    <xf numFmtId="3" fontId="50" fillId="0" borderId="0" xfId="685" applyNumberFormat="1" applyFont="1" applyFill="1">
      <alignment/>
      <protection/>
    </xf>
    <xf numFmtId="181" fontId="42" fillId="0" borderId="3" xfId="685" applyNumberFormat="1" applyFont="1" applyFill="1" applyBorder="1" applyAlignment="1">
      <alignment horizontal="center" vertical="center" wrapText="1"/>
      <protection/>
    </xf>
    <xf numFmtId="0" fontId="1" fillId="0" borderId="0" xfId="645" applyFont="1">
      <alignment/>
      <protection/>
    </xf>
    <xf numFmtId="0" fontId="1" fillId="0" borderId="24" xfId="645" applyFont="1" applyBorder="1" applyAlignment="1">
      <alignment horizontal="center" vertical="center" wrapText="1"/>
      <protection/>
    </xf>
    <xf numFmtId="0" fontId="1" fillId="0" borderId="3" xfId="645" applyFont="1" applyBorder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0" xfId="645" applyFont="1">
      <alignment/>
      <protection/>
    </xf>
    <xf numFmtId="0" fontId="52" fillId="0" borderId="0" xfId="645" applyFont="1">
      <alignment/>
      <protection/>
    </xf>
    <xf numFmtId="0" fontId="1" fillId="0" borderId="3" xfId="645" applyFont="1" applyBorder="1" applyAlignment="1">
      <alignment horizontal="center"/>
      <protection/>
    </xf>
    <xf numFmtId="2" fontId="1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9" fillId="0" borderId="0" xfId="645" applyFont="1" applyAlignment="1">
      <alignment/>
      <protection/>
    </xf>
    <xf numFmtId="2" fontId="1" fillId="0" borderId="0" xfId="645" applyNumberFormat="1" applyFont="1" applyAlignment="1">
      <alignment wrapText="1"/>
      <protection/>
    </xf>
    <xf numFmtId="3" fontId="1" fillId="0" borderId="0" xfId="645" applyNumberFormat="1" applyFont="1">
      <alignment/>
      <protection/>
    </xf>
    <xf numFmtId="3" fontId="1" fillId="0" borderId="3" xfId="645" applyNumberFormat="1" applyFont="1" applyBorder="1" applyAlignment="1">
      <alignment horizontal="center" vertical="center" wrapText="1"/>
      <protection/>
    </xf>
    <xf numFmtId="0" fontId="1" fillId="0" borderId="0" xfId="645" applyFont="1" applyAlignment="1">
      <alignment horizontal="center"/>
      <protection/>
    </xf>
    <xf numFmtId="3" fontId="9" fillId="0" borderId="0" xfId="645" applyNumberFormat="1" applyFont="1">
      <alignment/>
      <protection/>
    </xf>
    <xf numFmtId="0" fontId="1" fillId="0" borderId="0" xfId="645" applyFont="1" applyAlignment="1">
      <alignment/>
      <protection/>
    </xf>
    <xf numFmtId="0" fontId="49" fillId="0" borderId="0" xfId="685" applyFont="1" applyFill="1" applyAlignment="1">
      <alignment horizontal="center"/>
      <protection/>
    </xf>
    <xf numFmtId="181" fontId="8" fillId="0" borderId="25" xfId="685" applyNumberFormat="1" applyFont="1" applyFill="1" applyBorder="1" applyAlignment="1">
      <alignment horizontal="center" vertical="center"/>
      <protection/>
    </xf>
    <xf numFmtId="0" fontId="53" fillId="0" borderId="22" xfId="684" applyFont="1" applyBorder="1" applyAlignment="1">
      <alignment vertical="center" wrapText="1"/>
      <protection/>
    </xf>
    <xf numFmtId="0" fontId="53" fillId="0" borderId="23" xfId="684" applyFont="1" applyBorder="1" applyAlignment="1">
      <alignment vertical="center" wrapText="1"/>
      <protection/>
    </xf>
    <xf numFmtId="181" fontId="8" fillId="0" borderId="26" xfId="685" applyNumberFormat="1" applyFont="1" applyFill="1" applyBorder="1" applyAlignment="1">
      <alignment horizontal="center" vertical="center" wrapText="1"/>
      <protection/>
    </xf>
    <xf numFmtId="181" fontId="8" fillId="0" borderId="27" xfId="685" applyNumberFormat="1" applyFont="1" applyFill="1" applyBorder="1" applyAlignment="1">
      <alignment horizontal="center" vertical="center"/>
      <protection/>
    </xf>
    <xf numFmtId="181" fontId="8" fillId="0" borderId="25" xfId="685" applyNumberFormat="1" applyFont="1" applyFill="1" applyBorder="1" applyAlignment="1">
      <alignment horizontal="center" vertical="center" wrapText="1"/>
      <protection/>
    </xf>
    <xf numFmtId="3" fontId="47" fillId="0" borderId="26" xfId="580" applyNumberFormat="1" applyFont="1" applyBorder="1" applyAlignment="1">
      <alignment horizontal="center" vertical="center" wrapText="1"/>
      <protection/>
    </xf>
    <xf numFmtId="181" fontId="8" fillId="0" borderId="27" xfId="685" applyNumberFormat="1" applyFont="1" applyFill="1" applyBorder="1" applyAlignment="1">
      <alignment horizontal="center" vertical="center" wrapText="1"/>
      <protection/>
    </xf>
    <xf numFmtId="181" fontId="42" fillId="0" borderId="25" xfId="685" applyNumberFormat="1" applyFont="1" applyFill="1" applyBorder="1" applyAlignment="1">
      <alignment horizontal="center" vertical="center"/>
      <protection/>
    </xf>
    <xf numFmtId="0" fontId="52" fillId="0" borderId="22" xfId="684" applyFont="1" applyBorder="1" applyAlignment="1">
      <alignment vertical="center" wrapText="1"/>
      <protection/>
    </xf>
    <xf numFmtId="0" fontId="52" fillId="0" borderId="23" xfId="684" applyFont="1" applyBorder="1" applyAlignment="1">
      <alignment vertical="center" wrapText="1"/>
      <protection/>
    </xf>
    <xf numFmtId="181" fontId="42" fillId="0" borderId="26" xfId="685" applyNumberFormat="1" applyFont="1" applyFill="1" applyBorder="1" applyAlignment="1">
      <alignment horizontal="center" vertical="center" wrapText="1"/>
      <protection/>
    </xf>
    <xf numFmtId="181" fontId="42" fillId="0" borderId="27" xfId="685" applyNumberFormat="1" applyFont="1" applyFill="1" applyBorder="1" applyAlignment="1">
      <alignment horizontal="center" vertical="center"/>
      <protection/>
    </xf>
    <xf numFmtId="0" fontId="8" fillId="0" borderId="22" xfId="685" applyFont="1" applyFill="1" applyBorder="1" applyAlignment="1">
      <alignment horizontal="center" vertical="center" wrapText="1"/>
      <protection/>
    </xf>
    <xf numFmtId="3" fontId="8" fillId="0" borderId="25" xfId="685" applyNumberFormat="1" applyFont="1" applyFill="1" applyBorder="1" applyAlignment="1">
      <alignment horizontal="center" vertical="center" wrapText="1"/>
      <protection/>
    </xf>
    <xf numFmtId="3" fontId="2" fillId="0" borderId="25" xfId="685" applyNumberFormat="1" applyFont="1" applyFill="1" applyBorder="1" applyAlignment="1">
      <alignment horizontal="center" vertical="center" wrapText="1"/>
      <protection/>
    </xf>
    <xf numFmtId="3" fontId="2" fillId="0" borderId="27" xfId="685" applyNumberFormat="1" applyFont="1" applyFill="1" applyBorder="1" applyAlignment="1">
      <alignment horizontal="center" vertical="center" wrapText="1"/>
      <protection/>
    </xf>
    <xf numFmtId="3" fontId="42" fillId="0" borderId="25" xfId="685" applyNumberFormat="1" applyFont="1" applyFill="1" applyBorder="1" applyAlignment="1">
      <alignment horizontal="center" vertical="center"/>
      <protection/>
    </xf>
    <xf numFmtId="3" fontId="42" fillId="0" borderId="27" xfId="685" applyNumberFormat="1" applyFont="1" applyFill="1" applyBorder="1" applyAlignment="1">
      <alignment horizontal="center" vertical="center"/>
      <protection/>
    </xf>
    <xf numFmtId="3" fontId="9" fillId="0" borderId="0" xfId="645" applyNumberFormat="1" applyFont="1" applyAlignment="1">
      <alignment horizontal="center"/>
      <protection/>
    </xf>
    <xf numFmtId="0" fontId="9" fillId="0" borderId="3" xfId="594" applyFont="1" applyBorder="1" applyAlignment="1">
      <alignment vertical="center"/>
      <protection/>
    </xf>
    <xf numFmtId="0" fontId="9" fillId="0" borderId="0" xfId="645" applyFont="1" applyBorder="1" applyAlignment="1">
      <alignment horizontal="center" vertical="center"/>
      <protection/>
    </xf>
    <xf numFmtId="2" fontId="9" fillId="0" borderId="0" xfId="645" applyNumberFormat="1" applyFont="1" applyBorder="1" applyAlignment="1">
      <alignment horizontal="left" vertical="center" wrapText="1"/>
      <protection/>
    </xf>
    <xf numFmtId="3" fontId="9" fillId="0" borderId="0" xfId="645" applyNumberFormat="1" applyFont="1" applyBorder="1" applyAlignment="1">
      <alignment horizontal="center" vertical="center" wrapText="1"/>
      <protection/>
    </xf>
    <xf numFmtId="2" fontId="9" fillId="10" borderId="0" xfId="645" applyNumberFormat="1" applyFont="1" applyFill="1" applyBorder="1" applyAlignment="1">
      <alignment horizontal="left" vertical="center" wrapText="1"/>
      <protection/>
    </xf>
    <xf numFmtId="0" fontId="9" fillId="0" borderId="3" xfId="594" applyFont="1" applyBorder="1" applyAlignment="1">
      <alignment horizontal="center" vertical="center"/>
      <protection/>
    </xf>
    <xf numFmtId="1" fontId="9" fillId="0" borderId="3" xfId="595" applyNumberFormat="1" applyFont="1" applyBorder="1" applyAlignment="1">
      <alignment horizontal="center" vertical="center"/>
      <protection/>
    </xf>
    <xf numFmtId="3" fontId="2" fillId="0" borderId="0" xfId="685" applyNumberFormat="1" applyFont="1" applyFill="1" applyAlignment="1">
      <alignment vertical="center"/>
      <protection/>
    </xf>
    <xf numFmtId="1" fontId="1" fillId="0" borderId="0" xfId="645" applyNumberFormat="1" applyFont="1" applyAlignment="1">
      <alignment/>
      <protection/>
    </xf>
    <xf numFmtId="1" fontId="9" fillId="0" borderId="3" xfId="0" applyNumberFormat="1" applyFont="1" applyBorder="1" applyAlignment="1">
      <alignment horizontal="center" vertical="center"/>
    </xf>
    <xf numFmtId="0" fontId="3" fillId="0" borderId="3" xfId="596" applyFont="1" applyBorder="1" applyAlignment="1">
      <alignment horizontal="left" vertical="center" wrapText="1"/>
      <protection/>
    </xf>
    <xf numFmtId="3" fontId="42" fillId="0" borderId="28" xfId="685" applyNumberFormat="1" applyFont="1" applyFill="1" applyBorder="1" applyAlignment="1">
      <alignment horizontal="center" vertical="center"/>
      <protection/>
    </xf>
    <xf numFmtId="0" fontId="52" fillId="0" borderId="3" xfId="651" applyFont="1" applyBorder="1" applyAlignment="1">
      <alignment horizontal="center" vertical="center"/>
      <protection/>
    </xf>
    <xf numFmtId="0" fontId="52" fillId="0" borderId="3" xfId="651" applyFont="1" applyBorder="1" applyAlignment="1">
      <alignment horizontal="center" vertical="center" wrapText="1"/>
      <protection/>
    </xf>
    <xf numFmtId="0" fontId="52" fillId="0" borderId="3" xfId="641" applyFont="1" applyBorder="1" applyAlignment="1">
      <alignment horizontal="center" vertical="center"/>
      <protection/>
    </xf>
    <xf numFmtId="0" fontId="52" fillId="0" borderId="3" xfId="641" applyFont="1" applyBorder="1" applyAlignment="1">
      <alignment horizontal="center" vertical="center" wrapText="1"/>
      <protection/>
    </xf>
    <xf numFmtId="3" fontId="59" fillId="49" borderId="24" xfId="645" applyNumberFormat="1" applyFont="1" applyFill="1" applyBorder="1" applyAlignment="1">
      <alignment horizontal="center" vertical="center" wrapText="1"/>
      <protection/>
    </xf>
    <xf numFmtId="0" fontId="52" fillId="0" borderId="3" xfId="642" applyFont="1" applyBorder="1" applyAlignment="1">
      <alignment horizontal="center" vertical="center"/>
      <protection/>
    </xf>
    <xf numFmtId="0" fontId="52" fillId="0" borderId="3" xfId="642" applyFont="1" applyBorder="1" applyAlignment="1">
      <alignment horizontal="center" vertical="center" wrapText="1"/>
      <protection/>
    </xf>
    <xf numFmtId="0" fontId="52" fillId="0" borderId="3" xfId="643" applyFont="1" applyBorder="1" applyAlignment="1">
      <alignment horizontal="center" vertical="center"/>
      <protection/>
    </xf>
    <xf numFmtId="0" fontId="52" fillId="0" borderId="3" xfId="643" applyFont="1" applyBorder="1" applyAlignment="1">
      <alignment horizontal="center" vertical="center" wrapText="1"/>
      <protection/>
    </xf>
    <xf numFmtId="1" fontId="3" fillId="49" borderId="3" xfId="596" applyNumberFormat="1" applyFont="1" applyFill="1" applyBorder="1" applyAlignment="1">
      <alignment horizontal="center" vertical="center"/>
      <protection/>
    </xf>
    <xf numFmtId="0" fontId="9" fillId="49" borderId="3" xfId="652" applyFont="1" applyFill="1" applyBorder="1" applyAlignment="1">
      <alignment horizontal="center" vertical="center"/>
      <protection/>
    </xf>
    <xf numFmtId="0" fontId="9" fillId="0" borderId="3" xfId="654" applyFont="1" applyBorder="1" applyAlignment="1">
      <alignment vertical="center" wrapText="1"/>
      <protection/>
    </xf>
    <xf numFmtId="0" fontId="9" fillId="0" borderId="3" xfId="655" applyFont="1" applyBorder="1" applyAlignment="1">
      <alignment horizontal="center" vertical="center"/>
      <protection/>
    </xf>
    <xf numFmtId="0" fontId="9" fillId="0" borderId="3" xfId="667" applyFont="1" applyBorder="1" applyAlignment="1">
      <alignment horizontal="center" vertical="center"/>
      <protection/>
    </xf>
    <xf numFmtId="0" fontId="9" fillId="0" borderId="3" xfId="657" applyFont="1" applyBorder="1" applyAlignment="1">
      <alignment horizontal="left" vertical="center" wrapText="1"/>
      <protection/>
    </xf>
    <xf numFmtId="1" fontId="9" fillId="0" borderId="3" xfId="658" applyNumberFormat="1" applyFont="1" applyBorder="1" applyAlignment="1">
      <alignment horizontal="center" vertical="center"/>
      <protection/>
    </xf>
    <xf numFmtId="0" fontId="9" fillId="0" borderId="3" xfId="659" applyFont="1" applyBorder="1" applyAlignment="1">
      <alignment horizontal="center" vertical="center"/>
      <protection/>
    </xf>
    <xf numFmtId="0" fontId="9" fillId="0" borderId="3" xfId="659" applyFont="1" applyBorder="1" applyAlignment="1">
      <alignment horizontal="center" vertical="center" wrapText="1"/>
      <protection/>
    </xf>
    <xf numFmtId="0" fontId="9" fillId="0" borderId="3" xfId="660" applyFont="1" applyBorder="1" applyAlignment="1">
      <alignment horizontal="center" vertical="center"/>
      <protection/>
    </xf>
    <xf numFmtId="0" fontId="9" fillId="0" borderId="3" xfId="660" applyFont="1" applyBorder="1" applyAlignment="1">
      <alignment horizontal="center" vertical="center" wrapText="1"/>
      <protection/>
    </xf>
    <xf numFmtId="0" fontId="9" fillId="0" borderId="3" xfId="667" applyFont="1" applyBorder="1" applyAlignment="1">
      <alignment horizontal="center" vertical="center" wrapText="1"/>
      <protection/>
    </xf>
    <xf numFmtId="0" fontId="9" fillId="0" borderId="3" xfId="668" applyFont="1" applyBorder="1" applyAlignment="1">
      <alignment horizontal="center" vertical="center"/>
      <protection/>
    </xf>
    <xf numFmtId="0" fontId="9" fillId="0" borderId="3" xfId="668" applyFont="1" applyBorder="1" applyAlignment="1">
      <alignment horizontal="center" vertical="center" wrapText="1"/>
      <protection/>
    </xf>
    <xf numFmtId="0" fontId="9" fillId="0" borderId="3" xfId="669" applyFont="1" applyBorder="1" applyAlignment="1">
      <alignment horizontal="center" vertical="center"/>
      <protection/>
    </xf>
    <xf numFmtId="0" fontId="9" fillId="0" borderId="3" xfId="669" applyFont="1" applyBorder="1" applyAlignment="1">
      <alignment horizontal="center" vertical="center" wrapText="1"/>
      <protection/>
    </xf>
    <xf numFmtId="0" fontId="9" fillId="0" borderId="3" xfId="670" applyFont="1" applyBorder="1" applyAlignment="1">
      <alignment horizontal="center" vertical="center"/>
      <protection/>
    </xf>
    <xf numFmtId="0" fontId="9" fillId="0" borderId="3" xfId="670" applyFont="1" applyBorder="1" applyAlignment="1">
      <alignment horizontal="center" vertical="center" wrapText="1"/>
      <protection/>
    </xf>
    <xf numFmtId="1" fontId="4" fillId="49" borderId="0" xfId="645" applyNumberFormat="1" applyFont="1" applyFill="1" applyAlignment="1">
      <alignment horizontal="center"/>
      <protection/>
    </xf>
    <xf numFmtId="3" fontId="59" fillId="49" borderId="0" xfId="645" applyNumberFormat="1" applyFont="1" applyFill="1">
      <alignment/>
      <protection/>
    </xf>
    <xf numFmtId="0" fontId="8" fillId="49" borderId="0" xfId="685" applyFont="1" applyFill="1">
      <alignment/>
      <protection/>
    </xf>
    <xf numFmtId="0" fontId="42" fillId="49" borderId="0" xfId="685" applyFont="1" applyFill="1">
      <alignment/>
      <protection/>
    </xf>
    <xf numFmtId="0" fontId="44" fillId="49" borderId="0" xfId="685" applyFont="1" applyFill="1" applyBorder="1" applyAlignment="1">
      <alignment horizontal="center"/>
      <protection/>
    </xf>
    <xf numFmtId="0" fontId="44" fillId="49" borderId="0" xfId="685" applyFont="1" applyFill="1">
      <alignment/>
      <protection/>
    </xf>
    <xf numFmtId="3" fontId="8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2" fillId="49" borderId="26" xfId="685" applyNumberFormat="1" applyFont="1" applyFill="1" applyBorder="1" applyAlignment="1">
      <alignment horizontal="center" vertical="center"/>
      <protection/>
    </xf>
    <xf numFmtId="0" fontId="7" fillId="49" borderId="0" xfId="685" applyFont="1" applyFill="1" applyAlignment="1">
      <alignment wrapText="1"/>
      <protection/>
    </xf>
    <xf numFmtId="0" fontId="7" fillId="49" borderId="0" xfId="685" applyFont="1" applyFill="1">
      <alignment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3" fontId="47" fillId="49" borderId="3" xfId="580" applyNumberFormat="1" applyFont="1" applyFill="1" applyBorder="1" applyAlignment="1">
      <alignment horizontal="center" vertical="center" wrapText="1"/>
      <protection/>
    </xf>
    <xf numFmtId="3" fontId="47" fillId="49" borderId="26" xfId="580" applyNumberFormat="1" applyFont="1" applyFill="1" applyBorder="1" applyAlignment="1">
      <alignment horizontal="center" vertical="center" wrapText="1"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1" fontId="2" fillId="49" borderId="3" xfId="685" applyNumberFormat="1" applyFont="1" applyFill="1" applyBorder="1" applyAlignment="1">
      <alignment horizontal="center" vertical="center"/>
      <protection/>
    </xf>
    <xf numFmtId="1" fontId="2" fillId="49" borderId="26" xfId="685" applyNumberFormat="1" applyFont="1" applyFill="1" applyBorder="1" applyAlignment="1">
      <alignment horizontal="center" vertical="center"/>
      <protection/>
    </xf>
    <xf numFmtId="0" fontId="9" fillId="0" borderId="3" xfId="594" applyFont="1" applyBorder="1" applyAlignment="1">
      <alignment vertical="center" wrapText="1"/>
      <protection/>
    </xf>
    <xf numFmtId="1" fontId="9" fillId="49" borderId="3" xfId="0" applyNumberFormat="1" applyFont="1" applyFill="1" applyBorder="1" applyAlignment="1">
      <alignment horizontal="center" vertical="center"/>
    </xf>
    <xf numFmtId="0" fontId="7" fillId="0" borderId="0" xfId="685" applyFont="1" applyFill="1" applyBorder="1">
      <alignment/>
      <protection/>
    </xf>
    <xf numFmtId="3" fontId="8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9" fillId="49" borderId="3" xfId="672" applyNumberFormat="1" applyFont="1" applyFill="1" applyBorder="1" applyAlignment="1">
      <alignment horizontal="center" vertical="center"/>
      <protection/>
    </xf>
    <xf numFmtId="3" fontId="9" fillId="49" borderId="26" xfId="672" applyNumberFormat="1" applyFont="1" applyFill="1" applyBorder="1" applyAlignment="1">
      <alignment horizontal="center" vertical="center"/>
      <protection/>
    </xf>
    <xf numFmtId="0" fontId="9" fillId="49" borderId="3" xfId="594" applyFont="1" applyFill="1" applyBorder="1" applyAlignment="1">
      <alignment vertical="center"/>
      <protection/>
    </xf>
    <xf numFmtId="0" fontId="9" fillId="49" borderId="3" xfId="594" applyFont="1" applyFill="1" applyBorder="1" applyAlignment="1">
      <alignment horizontal="center" vertical="center"/>
      <protection/>
    </xf>
    <xf numFmtId="3" fontId="9" fillId="49" borderId="3" xfId="645" applyNumberFormat="1" applyFont="1" applyFill="1" applyBorder="1" applyAlignment="1">
      <alignment horizontal="center" vertical="center" wrapText="1"/>
      <protection/>
    </xf>
    <xf numFmtId="1" fontId="8" fillId="49" borderId="3" xfId="580" applyNumberFormat="1" applyFont="1" applyFill="1" applyBorder="1" applyAlignment="1">
      <alignment horizontal="center" vertical="center" wrapText="1"/>
      <protection/>
    </xf>
    <xf numFmtId="3" fontId="7" fillId="49" borderId="0" xfId="685" applyNumberFormat="1" applyFont="1" applyFill="1" applyAlignment="1">
      <alignment wrapText="1"/>
      <protection/>
    </xf>
    <xf numFmtId="0" fontId="3" fillId="0" borderId="3" xfId="596" applyFont="1" applyBorder="1" applyAlignment="1">
      <alignment vertical="center" wrapText="1"/>
      <protection/>
    </xf>
    <xf numFmtId="1" fontId="2" fillId="0" borderId="0" xfId="685" applyNumberFormat="1" applyFont="1" applyFill="1" applyAlignment="1">
      <alignment vertical="center" wrapText="1"/>
      <protection/>
    </xf>
    <xf numFmtId="1" fontId="2" fillId="0" borderId="0" xfId="685" applyNumberFormat="1" applyFont="1" applyFill="1" applyAlignment="1">
      <alignment horizontal="center" vertical="top" wrapText="1"/>
      <protection/>
    </xf>
    <xf numFmtId="1" fontId="8" fillId="0" borderId="0" xfId="685" applyNumberFormat="1" applyFont="1" applyFill="1" applyAlignment="1">
      <alignment vertical="center" wrapText="1"/>
      <protection/>
    </xf>
    <xf numFmtId="3" fontId="8" fillId="49" borderId="3" xfId="580" applyNumberFormat="1" applyFont="1" applyFill="1" applyBorder="1" applyAlignment="1">
      <alignment horizontal="center" vertical="center" wrapText="1"/>
      <protection/>
    </xf>
    <xf numFmtId="181" fontId="8" fillId="49" borderId="3" xfId="580" applyNumberFormat="1" applyFont="1" applyFill="1" applyBorder="1" applyAlignment="1">
      <alignment horizontal="center" vertical="center" wrapText="1"/>
      <protection/>
    </xf>
    <xf numFmtId="189" fontId="9" fillId="49" borderId="3" xfId="580" applyNumberFormat="1" applyFont="1" applyFill="1" applyBorder="1" applyAlignment="1">
      <alignment horizontal="center" vertical="center"/>
      <protection/>
    </xf>
    <xf numFmtId="189" fontId="2" fillId="49" borderId="0" xfId="685" applyNumberFormat="1" applyFont="1" applyFill="1" applyAlignment="1">
      <alignment vertical="center" wrapText="1"/>
      <protection/>
    </xf>
    <xf numFmtId="3" fontId="7" fillId="49" borderId="0" xfId="685" applyNumberFormat="1" applyFont="1" applyFill="1">
      <alignment/>
      <protection/>
    </xf>
    <xf numFmtId="189" fontId="7" fillId="49" borderId="0" xfId="685" applyNumberFormat="1" applyFont="1" applyFill="1">
      <alignment/>
      <protection/>
    </xf>
    <xf numFmtId="0" fontId="9" fillId="49" borderId="3" xfId="667" applyFont="1" applyFill="1" applyBorder="1" applyAlignment="1">
      <alignment horizontal="center" vertical="center"/>
      <protection/>
    </xf>
    <xf numFmtId="0" fontId="9" fillId="49" borderId="3" xfId="659" applyFont="1" applyFill="1" applyBorder="1" applyAlignment="1">
      <alignment horizontal="center" vertical="center"/>
      <protection/>
    </xf>
    <xf numFmtId="0" fontId="52" fillId="49" borderId="0" xfId="645" applyFont="1" applyFill="1">
      <alignment/>
      <protection/>
    </xf>
    <xf numFmtId="0" fontId="1" fillId="49" borderId="0" xfId="645" applyFont="1" applyFill="1">
      <alignment/>
      <protection/>
    </xf>
    <xf numFmtId="3" fontId="1" fillId="49" borderId="0" xfId="645" applyNumberFormat="1" applyFont="1" applyFill="1">
      <alignment/>
      <protection/>
    </xf>
    <xf numFmtId="171" fontId="7" fillId="0" borderId="0" xfId="736" applyFont="1" applyFill="1" applyAlignment="1">
      <alignment/>
    </xf>
    <xf numFmtId="14" fontId="42" fillId="0" borderId="3" xfId="580" applyNumberFormat="1" applyFont="1" applyBorder="1" applyAlignment="1">
      <alignment horizontal="center" vertical="center" wrapText="1"/>
      <protection/>
    </xf>
    <xf numFmtId="0" fontId="64" fillId="0" borderId="0" xfId="685" applyFont="1" applyFill="1">
      <alignment/>
      <protection/>
    </xf>
    <xf numFmtId="1" fontId="8" fillId="0" borderId="3" xfId="580" applyNumberFormat="1" applyFont="1" applyBorder="1" applyAlignment="1">
      <alignment horizontal="center" vertical="center" wrapText="1"/>
      <protection/>
    </xf>
    <xf numFmtId="0" fontId="42" fillId="0" borderId="0" xfId="685" applyFont="1" applyFill="1">
      <alignment/>
      <protection/>
    </xf>
    <xf numFmtId="0" fontId="1" fillId="49" borderId="3" xfId="645" applyFont="1" applyFill="1" applyBorder="1" applyAlignment="1">
      <alignment horizontal="center" vertical="center" wrapText="1"/>
      <protection/>
    </xf>
    <xf numFmtId="1" fontId="9" fillId="49" borderId="3" xfId="595" applyNumberFormat="1" applyFont="1" applyFill="1" applyBorder="1" applyAlignment="1">
      <alignment horizontal="center" vertical="center"/>
      <protection/>
    </xf>
    <xf numFmtId="3" fontId="1" fillId="49" borderId="0" xfId="645" applyNumberFormat="1" applyFont="1" applyFill="1" applyAlignment="1">
      <alignment horizontal="center" vertical="center"/>
      <protection/>
    </xf>
    <xf numFmtId="3" fontId="9" fillId="0" borderId="0" xfId="645" applyNumberFormat="1" applyFont="1" applyAlignment="1">
      <alignment horizontal="center" vertical="center"/>
      <protection/>
    </xf>
    <xf numFmtId="3" fontId="1" fillId="0" borderId="0" xfId="645" applyNumberFormat="1" applyFont="1" applyAlignment="1">
      <alignment horizontal="center" vertical="center"/>
      <protection/>
    </xf>
    <xf numFmtId="0" fontId="1" fillId="0" borderId="0" xfId="645" applyFont="1" applyAlignment="1">
      <alignment horizontal="center" vertical="center"/>
      <protection/>
    </xf>
    <xf numFmtId="0" fontId="41" fillId="50" borderId="29" xfId="645" applyFont="1" applyFill="1" applyBorder="1" applyAlignment="1">
      <alignment vertical="center" wrapText="1"/>
      <protection/>
    </xf>
    <xf numFmtId="3" fontId="41" fillId="50" borderId="29" xfId="645" applyNumberFormat="1" applyFont="1" applyFill="1" applyBorder="1" applyAlignment="1">
      <alignment horizontal="center" vertical="center" wrapText="1"/>
      <protection/>
    </xf>
    <xf numFmtId="1" fontId="4" fillId="50" borderId="29" xfId="645" applyNumberFormat="1" applyFont="1" applyFill="1" applyBorder="1" applyAlignment="1">
      <alignment horizontal="center" vertical="center" wrapText="1"/>
      <protection/>
    </xf>
    <xf numFmtId="0" fontId="41" fillId="50" borderId="30" xfId="645" applyFont="1" applyFill="1" applyBorder="1" applyAlignment="1">
      <alignment vertical="center" wrapText="1"/>
      <protection/>
    </xf>
    <xf numFmtId="1" fontId="4" fillId="50" borderId="30" xfId="645" applyNumberFormat="1" applyFont="1" applyFill="1" applyBorder="1" applyAlignment="1">
      <alignment horizontal="center" vertical="center" wrapText="1"/>
      <protection/>
    </xf>
    <xf numFmtId="0" fontId="42" fillId="0" borderId="22" xfId="685" applyFont="1" applyFill="1" applyBorder="1" applyAlignment="1">
      <alignment horizontal="left" vertical="center" wrapText="1"/>
      <protection/>
    </xf>
    <xf numFmtId="0" fontId="42" fillId="0" borderId="3" xfId="685" applyFont="1" applyFill="1" applyBorder="1" applyAlignment="1">
      <alignment horizontal="left" vertical="center" wrapText="1"/>
      <protection/>
    </xf>
    <xf numFmtId="180" fontId="8" fillId="0" borderId="3" xfId="580" applyNumberFormat="1" applyFont="1" applyBorder="1" applyAlignment="1">
      <alignment horizontal="center" vertical="center" wrapText="1"/>
      <protection/>
    </xf>
    <xf numFmtId="0" fontId="8" fillId="0" borderId="3" xfId="685" applyFont="1" applyFill="1" applyBorder="1" applyAlignment="1">
      <alignment horizontal="center" vertical="center" wrapText="1"/>
      <protection/>
    </xf>
    <xf numFmtId="0" fontId="2" fillId="0" borderId="3" xfId="685" applyFont="1" applyFill="1" applyBorder="1" applyAlignment="1">
      <alignment horizontal="left" vertical="center" wrapText="1"/>
      <protection/>
    </xf>
    <xf numFmtId="3" fontId="2" fillId="0" borderId="3" xfId="685" applyNumberFormat="1" applyFont="1" applyFill="1" applyBorder="1" applyAlignment="1">
      <alignment horizontal="center" vertical="center"/>
      <protection/>
    </xf>
    <xf numFmtId="0" fontId="1" fillId="0" borderId="3" xfId="645" applyFont="1" applyBorder="1" applyAlignment="1">
      <alignment horizontal="center" vertical="center"/>
      <protection/>
    </xf>
    <xf numFmtId="2" fontId="3" fillId="0" borderId="3" xfId="645" applyNumberFormat="1" applyFont="1" applyBorder="1" applyAlignment="1">
      <alignment horizontal="center" vertical="center" wrapText="1"/>
      <protection/>
    </xf>
    <xf numFmtId="3" fontId="3" fillId="0" borderId="3" xfId="645" applyNumberFormat="1" applyFont="1" applyBorder="1" applyAlignment="1">
      <alignment horizontal="center" vertical="center" wrapText="1"/>
      <protection/>
    </xf>
    <xf numFmtId="0" fontId="45" fillId="49" borderId="0" xfId="685" applyFont="1" applyFill="1" applyAlignment="1">
      <alignment horizontal="center"/>
      <protection/>
    </xf>
    <xf numFmtId="0" fontId="46" fillId="49" borderId="0" xfId="685" applyFont="1" applyFill="1" applyAlignment="1">
      <alignment horizontal="center"/>
      <protection/>
    </xf>
    <xf numFmtId="0" fontId="8" fillId="49" borderId="3" xfId="685" applyFont="1" applyFill="1" applyBorder="1" applyAlignment="1">
      <alignment horizontal="center"/>
      <protection/>
    </xf>
    <xf numFmtId="0" fontId="8" fillId="49" borderId="28" xfId="685" applyFont="1" applyFill="1" applyBorder="1" applyAlignment="1">
      <alignment horizontal="center" vertical="center"/>
      <protection/>
    </xf>
    <xf numFmtId="0" fontId="8" fillId="49" borderId="31" xfId="685" applyFont="1" applyFill="1" applyBorder="1" applyAlignment="1">
      <alignment horizontal="center" vertical="center"/>
      <protection/>
    </xf>
    <xf numFmtId="0" fontId="8" fillId="49" borderId="3" xfId="685" applyFont="1" applyFill="1" applyBorder="1" applyAlignment="1">
      <alignment horizontal="center" vertical="center" wrapText="1"/>
      <protection/>
    </xf>
    <xf numFmtId="0" fontId="8" fillId="0" borderId="3" xfId="685" applyFont="1" applyFill="1" applyBorder="1" applyAlignment="1">
      <alignment horizontal="center" vertical="center" wrapText="1"/>
      <protection/>
    </xf>
    <xf numFmtId="0" fontId="48" fillId="0" borderId="0" xfId="685" applyFont="1" applyFill="1" applyAlignment="1">
      <alignment horizontal="center"/>
      <protection/>
    </xf>
    <xf numFmtId="0" fontId="49" fillId="0" borderId="0" xfId="685" applyFont="1" applyFill="1" applyAlignment="1">
      <alignment horizontal="center"/>
      <protection/>
    </xf>
    <xf numFmtId="0" fontId="44" fillId="0" borderId="3" xfId="685" applyFont="1" applyFill="1" applyBorder="1" applyAlignment="1">
      <alignment horizontal="center"/>
      <protection/>
    </xf>
    <xf numFmtId="1" fontId="42" fillId="0" borderId="3" xfId="580" applyNumberFormat="1" applyFont="1" applyBorder="1" applyAlignment="1">
      <alignment horizontal="center" vertical="center" wrapText="1"/>
      <protection/>
    </xf>
    <xf numFmtId="0" fontId="42" fillId="0" borderId="3" xfId="685" applyFont="1" applyFill="1" applyBorder="1" applyAlignment="1">
      <alignment horizontal="center" vertical="center" wrapText="1"/>
      <protection/>
    </xf>
    <xf numFmtId="0" fontId="58" fillId="49" borderId="0" xfId="645" applyFont="1" applyFill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3" xfId="645" applyFont="1" applyBorder="1" applyAlignment="1">
      <alignment horizontal="center"/>
      <protection/>
    </xf>
    <xf numFmtId="2" fontId="9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 wrapText="1"/>
      <protection/>
    </xf>
    <xf numFmtId="0" fontId="41" fillId="0" borderId="3" xfId="645" applyFont="1" applyBorder="1" applyAlignment="1">
      <alignment horizontal="center" vertical="center" wrapText="1"/>
      <protection/>
    </xf>
    <xf numFmtId="0" fontId="41" fillId="49" borderId="3" xfId="645" applyFont="1" applyFill="1" applyBorder="1" applyAlignment="1">
      <alignment horizontal="center" vertical="center" wrapText="1"/>
      <protection/>
    </xf>
    <xf numFmtId="0" fontId="60" fillId="49" borderId="0" xfId="645" applyFont="1" applyFill="1" applyAlignment="1">
      <alignment horizontal="center" vertical="center" wrapText="1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61" fillId="0" borderId="0" xfId="645" applyFont="1" applyAlignment="1">
      <alignment horizontal="center" vertical="center" wrapText="1"/>
      <protection/>
    </xf>
    <xf numFmtId="0" fontId="9" fillId="0" borderId="0" xfId="645" applyFont="1" applyAlignment="1">
      <alignment wrapText="1"/>
      <protection/>
    </xf>
    <xf numFmtId="0" fontId="47" fillId="0" borderId="0" xfId="0" applyFont="1" applyAlignment="1">
      <alignment wrapText="1"/>
    </xf>
    <xf numFmtId="0" fontId="41" fillId="49" borderId="0" xfId="645" applyFont="1" applyFill="1" applyAlignment="1">
      <alignment horizontal="center" vertical="center" wrapText="1"/>
      <protection/>
    </xf>
    <xf numFmtId="0" fontId="4" fillId="0" borderId="0" xfId="645" applyFont="1" applyAlignment="1">
      <alignment horizontal="center" vertical="center" wrapText="1"/>
      <protection/>
    </xf>
    <xf numFmtId="0" fontId="43" fillId="49" borderId="0" xfId="685" applyFont="1" applyFill="1" applyAlignment="1">
      <alignment horizontal="center"/>
      <protection/>
    </xf>
    <xf numFmtId="1" fontId="8" fillId="49" borderId="3" xfId="580" applyNumberFormat="1" applyFont="1" applyFill="1" applyBorder="1" applyAlignment="1">
      <alignment horizontal="center" vertical="center" wrapText="1"/>
      <protection/>
    </xf>
    <xf numFmtId="0" fontId="45" fillId="0" borderId="0" xfId="685" applyFont="1" applyFill="1" applyAlignment="1">
      <alignment horizontal="center"/>
      <protection/>
    </xf>
    <xf numFmtId="0" fontId="46" fillId="0" borderId="0" xfId="685" applyFont="1" applyFill="1" applyAlignment="1">
      <alignment horizontal="center"/>
      <protection/>
    </xf>
    <xf numFmtId="14" fontId="8" fillId="0" borderId="3" xfId="580" applyNumberFormat="1" applyFont="1" applyBorder="1" applyAlignment="1">
      <alignment horizontal="center" vertical="center" wrapText="1"/>
      <protection/>
    </xf>
    <xf numFmtId="0" fontId="9" fillId="0" borderId="0" xfId="685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wrapText="1"/>
    </xf>
    <xf numFmtId="0" fontId="57" fillId="0" borderId="0" xfId="685" applyFont="1" applyFill="1" applyBorder="1" applyAlignment="1">
      <alignment horizontal="center" vertical="center" wrapText="1"/>
      <protection/>
    </xf>
    <xf numFmtId="0" fontId="45" fillId="49" borderId="0" xfId="685" applyFont="1" applyFill="1" applyAlignment="1">
      <alignment horizontal="center" wrapText="1"/>
      <protection/>
    </xf>
    <xf numFmtId="0" fontId="44" fillId="0" borderId="32" xfId="685" applyFont="1" applyFill="1" applyBorder="1" applyAlignment="1">
      <alignment horizontal="center"/>
      <protection/>
    </xf>
    <xf numFmtId="0" fontId="44" fillId="0" borderId="22" xfId="685" applyFont="1" applyFill="1" applyBorder="1" applyAlignment="1">
      <alignment horizontal="center"/>
      <protection/>
    </xf>
    <xf numFmtId="2" fontId="50" fillId="49" borderId="33" xfId="685" applyNumberFormat="1" applyFont="1" applyFill="1" applyBorder="1" applyAlignment="1">
      <alignment horizontal="center" vertical="center" wrapText="1"/>
      <protection/>
    </xf>
    <xf numFmtId="2" fontId="50" fillId="49" borderId="3" xfId="685" applyNumberFormat="1" applyFont="1" applyFill="1" applyBorder="1" applyAlignment="1">
      <alignment horizontal="center" vertical="center" wrapText="1"/>
      <protection/>
    </xf>
    <xf numFmtId="0" fontId="50" fillId="49" borderId="33" xfId="685" applyFont="1" applyFill="1" applyBorder="1" applyAlignment="1">
      <alignment horizontal="center" vertical="center" wrapText="1"/>
      <protection/>
    </xf>
    <xf numFmtId="0" fontId="50" fillId="49" borderId="3" xfId="685" applyFont="1" applyFill="1" applyBorder="1" applyAlignment="1">
      <alignment horizontal="center" vertical="center" wrapText="1"/>
      <protection/>
    </xf>
    <xf numFmtId="14" fontId="2" fillId="0" borderId="34" xfId="580" applyNumberFormat="1" applyFont="1" applyBorder="1" applyAlignment="1">
      <alignment horizontal="center" vertical="center" wrapText="1"/>
      <protection/>
    </xf>
    <xf numFmtId="14" fontId="2" fillId="0" borderId="25" xfId="580" applyNumberFormat="1" applyFont="1" applyBorder="1" applyAlignment="1">
      <alignment horizontal="center" vertical="center" wrapText="1"/>
      <protection/>
    </xf>
    <xf numFmtId="0" fontId="45" fillId="0" borderId="0" xfId="685" applyFont="1" applyFill="1" applyAlignment="1">
      <alignment horizontal="center" wrapText="1"/>
      <protection/>
    </xf>
    <xf numFmtId="0" fontId="50" fillId="0" borderId="33" xfId="685" applyFont="1" applyFill="1" applyBorder="1" applyAlignment="1">
      <alignment horizontal="center" vertical="center" wrapText="1"/>
      <protection/>
    </xf>
    <xf numFmtId="0" fontId="50" fillId="0" borderId="3" xfId="685" applyFont="1" applyFill="1" applyBorder="1" applyAlignment="1">
      <alignment horizontal="center" vertical="center" wrapText="1"/>
      <protection/>
    </xf>
    <xf numFmtId="0" fontId="50" fillId="0" borderId="34" xfId="685" applyFont="1" applyFill="1" applyBorder="1" applyAlignment="1">
      <alignment horizontal="center" vertical="center" wrapText="1"/>
      <protection/>
    </xf>
    <xf numFmtId="0" fontId="50" fillId="0" borderId="28" xfId="685" applyFont="1" applyFill="1" applyBorder="1" applyAlignment="1">
      <alignment horizontal="center" vertical="center" wrapText="1"/>
      <protection/>
    </xf>
    <xf numFmtId="0" fontId="9" fillId="0" borderId="24" xfId="645" applyFont="1" applyBorder="1" applyAlignment="1">
      <alignment horizontal="center" vertical="center" wrapText="1"/>
      <protection/>
    </xf>
    <xf numFmtId="0" fontId="9" fillId="0" borderId="30" xfId="645" applyFont="1" applyBorder="1" applyAlignment="1">
      <alignment horizontal="center" vertical="center" wrapText="1"/>
      <protection/>
    </xf>
    <xf numFmtId="0" fontId="4" fillId="0" borderId="28" xfId="645" applyFont="1" applyBorder="1" applyAlignment="1">
      <alignment horizontal="center" vertical="center" wrapText="1"/>
      <protection/>
    </xf>
    <xf numFmtId="0" fontId="4" fillId="0" borderId="35" xfId="645" applyFont="1" applyBorder="1" applyAlignment="1">
      <alignment horizontal="center" vertical="center" wrapText="1"/>
      <protection/>
    </xf>
    <xf numFmtId="0" fontId="4" fillId="0" borderId="36" xfId="645" applyNumberFormat="1" applyFont="1" applyBorder="1" applyAlignment="1">
      <alignment horizontal="center" vertical="center" wrapText="1"/>
      <protection/>
    </xf>
    <xf numFmtId="0" fontId="4" fillId="0" borderId="3" xfId="645" applyNumberFormat="1" applyFont="1" applyBorder="1" applyAlignment="1">
      <alignment horizontal="center" vertical="center" wrapText="1"/>
      <protection/>
    </xf>
    <xf numFmtId="0" fontId="55" fillId="0" borderId="28" xfId="685" applyFont="1" applyFill="1" applyBorder="1" applyAlignment="1">
      <alignment horizontal="center" vertical="center" wrapText="1"/>
      <protection/>
    </xf>
    <xf numFmtId="0" fontId="55" fillId="0" borderId="35" xfId="685" applyFont="1" applyFill="1" applyBorder="1" applyAlignment="1">
      <alignment horizontal="center" vertical="center" wrapText="1"/>
      <protection/>
    </xf>
    <xf numFmtId="0" fontId="55" fillId="0" borderId="31" xfId="685" applyFont="1" applyFill="1" applyBorder="1" applyAlignment="1">
      <alignment horizontal="center" vertical="center" wrapText="1"/>
      <protection/>
    </xf>
    <xf numFmtId="0" fontId="56" fillId="0" borderId="37" xfId="685" applyFont="1" applyFill="1" applyBorder="1" applyAlignment="1">
      <alignment horizontal="center" vertical="center" wrapText="1"/>
      <protection/>
    </xf>
    <xf numFmtId="0" fontId="56" fillId="0" borderId="35" xfId="685" applyFont="1" applyFill="1" applyBorder="1" applyAlignment="1">
      <alignment horizontal="center" vertical="center" wrapText="1"/>
      <protection/>
    </xf>
    <xf numFmtId="0" fontId="56" fillId="0" borderId="38" xfId="685" applyFont="1" applyFill="1" applyBorder="1" applyAlignment="1">
      <alignment horizontal="center" vertical="center" wrapText="1"/>
      <protection/>
    </xf>
  </cellXfs>
  <cellStyles count="729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3 " xfId="21"/>
    <cellStyle name="20% - Accent2" xfId="22"/>
    <cellStyle name="20% - Accent2 2" xfId="23"/>
    <cellStyle name="20% - Accent2 3" xfId="24"/>
    <cellStyle name="20% - Accent2 4" xfId="25"/>
    <cellStyle name="20% - Accent2_3 " xfId="26"/>
    <cellStyle name="20% - Accent3" xfId="27"/>
    <cellStyle name="20% - Accent3 2" xfId="28"/>
    <cellStyle name="20% - Accent3 3" xfId="29"/>
    <cellStyle name="20% - Accent3 4" xfId="30"/>
    <cellStyle name="20% - Accent3_3 " xfId="31"/>
    <cellStyle name="20% - Accent4" xfId="32"/>
    <cellStyle name="20% - Accent4 2" xfId="33"/>
    <cellStyle name="20% - Accent4 3" xfId="34"/>
    <cellStyle name="20% - Accent4 4" xfId="35"/>
    <cellStyle name="20% - Accent4_3 " xfId="36"/>
    <cellStyle name="20% - Accent5" xfId="37"/>
    <cellStyle name="20% - Accent5 2" xfId="38"/>
    <cellStyle name="20% - Accent5 3" xfId="39"/>
    <cellStyle name="20% - Accent5 4" xfId="40"/>
    <cellStyle name="20% - Accent5_3 " xfId="41"/>
    <cellStyle name="20% - Accent6" xfId="42"/>
    <cellStyle name="20% - Accent6 2" xfId="43"/>
    <cellStyle name="20% - Accent6 3" xfId="44"/>
    <cellStyle name="20% - Accent6 4" xfId="45"/>
    <cellStyle name="20% - Accent6_3 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_4 " xfId="51"/>
    <cellStyle name="20% — акцент1 2_4 " xfId="52"/>
    <cellStyle name="20% - Акцент1 3" xfId="53"/>
    <cellStyle name="20% — акцент1 3" xfId="54"/>
    <cellStyle name="20% - Акцент1 3_4 " xfId="55"/>
    <cellStyle name="20% — акцент1 3_4 " xfId="56"/>
    <cellStyle name="20% - Акцент1 4" xfId="57"/>
    <cellStyle name="20% - Акцент1 5" xfId="58"/>
    <cellStyle name="20% - Акцент1_16 " xfId="59"/>
    <cellStyle name="20% — акцент1_4 " xfId="60"/>
    <cellStyle name="20% - Акцент1_5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2_4 " xfId="66"/>
    <cellStyle name="20% — акцент2 2_4 " xfId="67"/>
    <cellStyle name="20% - Акцент2 3" xfId="68"/>
    <cellStyle name="20% — акцент2 3" xfId="69"/>
    <cellStyle name="20% - Акцент2 3_4 " xfId="70"/>
    <cellStyle name="20% — акцент2 3_4 " xfId="71"/>
    <cellStyle name="20% - Акцент2 4" xfId="72"/>
    <cellStyle name="20% - Акцент2 5" xfId="73"/>
    <cellStyle name="20% - Акцент2_16 " xfId="74"/>
    <cellStyle name="20% — акцент2_4 " xfId="75"/>
    <cellStyle name="20% - Акцент2_5 " xfId="76"/>
    <cellStyle name="20% - Акцент3" xfId="77"/>
    <cellStyle name="20% — акцент3" xfId="78"/>
    <cellStyle name="20% - Акцент3 2" xfId="79"/>
    <cellStyle name="20% — акцент3 2" xfId="80"/>
    <cellStyle name="20% - Акцент3 2_4 " xfId="81"/>
    <cellStyle name="20% — акцент3 2_4 " xfId="82"/>
    <cellStyle name="20% - Акцент3 3" xfId="83"/>
    <cellStyle name="20% — акцент3 3" xfId="84"/>
    <cellStyle name="20% - Акцент3 3_4 " xfId="85"/>
    <cellStyle name="20% — акцент3 3_4 " xfId="86"/>
    <cellStyle name="20% - Акцент3 4" xfId="87"/>
    <cellStyle name="20% - Акцент3 5" xfId="88"/>
    <cellStyle name="20% - Акцент3_16 " xfId="89"/>
    <cellStyle name="20% — акцент3_4 " xfId="90"/>
    <cellStyle name="20% - Акцент3_5 " xfId="91"/>
    <cellStyle name="20% - Акцент4" xfId="92"/>
    <cellStyle name="20% — акцент4" xfId="93"/>
    <cellStyle name="20% - Акцент4 2" xfId="94"/>
    <cellStyle name="20% — акцент4 2" xfId="95"/>
    <cellStyle name="20% - Акцент4 2_4 " xfId="96"/>
    <cellStyle name="20% — акцент4 2_4 " xfId="97"/>
    <cellStyle name="20% - Акцент4 3" xfId="98"/>
    <cellStyle name="20% — акцент4 3" xfId="99"/>
    <cellStyle name="20% - Акцент4 3_4 " xfId="100"/>
    <cellStyle name="20% — акцент4 3_4 " xfId="101"/>
    <cellStyle name="20% - Акцент4 4" xfId="102"/>
    <cellStyle name="20% - Акцент4 5" xfId="103"/>
    <cellStyle name="20% - Акцент4_16 " xfId="104"/>
    <cellStyle name="20% — акцент4_4 " xfId="105"/>
    <cellStyle name="20% - Акцент4_5 " xfId="106"/>
    <cellStyle name="20% - Акцент5" xfId="107"/>
    <cellStyle name="20% — акцент5" xfId="108"/>
    <cellStyle name="20% - Акцент5 2" xfId="109"/>
    <cellStyle name="20% — акцент5 2" xfId="110"/>
    <cellStyle name="20% - Акцент5 2_4 " xfId="111"/>
    <cellStyle name="20% — акцент5 2_4 " xfId="112"/>
    <cellStyle name="20% - Акцент5 3" xfId="113"/>
    <cellStyle name="20% - Акцент5 4" xfId="114"/>
    <cellStyle name="20% - Акцент5 5" xfId="115"/>
    <cellStyle name="20% - Акцент5_3 " xfId="116"/>
    <cellStyle name="20% — акцент5_4 " xfId="117"/>
    <cellStyle name="20% - Акцент5_5 " xfId="118"/>
    <cellStyle name="20% - Акцент6" xfId="119"/>
    <cellStyle name="20% — акцент6" xfId="120"/>
    <cellStyle name="20% - Акцент6 2" xfId="121"/>
    <cellStyle name="20% — акцент6 2" xfId="122"/>
    <cellStyle name="20% - Акцент6 2_4 " xfId="123"/>
    <cellStyle name="20% — акцент6 2_4 " xfId="124"/>
    <cellStyle name="20% - Акцент6 3" xfId="125"/>
    <cellStyle name="20% — акцент6 3" xfId="126"/>
    <cellStyle name="20% - Акцент6 3_4 " xfId="127"/>
    <cellStyle name="20% — акцент6 3_4 " xfId="128"/>
    <cellStyle name="20% - Акцент6 4" xfId="129"/>
    <cellStyle name="20% - Акцент6 5" xfId="130"/>
    <cellStyle name="20% - Акцент6_16 " xfId="131"/>
    <cellStyle name="20% — акцент6_4 " xfId="132"/>
    <cellStyle name="20% - Акцент6_5 " xfId="133"/>
    <cellStyle name="20% – Акцентування1" xfId="134"/>
    <cellStyle name="20% – Акцентування1 2" xfId="135"/>
    <cellStyle name="20% – Акцентування1_4 " xfId="136"/>
    <cellStyle name="20% – Акцентування2" xfId="137"/>
    <cellStyle name="20% – Акцентування2 2" xfId="138"/>
    <cellStyle name="20% – Акцентування2_4 " xfId="139"/>
    <cellStyle name="20% – Акцентування3" xfId="140"/>
    <cellStyle name="20% – Акцентування3 2" xfId="141"/>
    <cellStyle name="20% – Акцентування3_4 " xfId="142"/>
    <cellStyle name="20% – Акцентування4" xfId="143"/>
    <cellStyle name="20% – Акцентування4 2" xfId="144"/>
    <cellStyle name="20% – Акцентування4_4 " xfId="145"/>
    <cellStyle name="20% – Акцентування5" xfId="146"/>
    <cellStyle name="20% – Акцентування5 2" xfId="147"/>
    <cellStyle name="20% – Акцентування5_4 " xfId="148"/>
    <cellStyle name="20% – Акцентування6" xfId="149"/>
    <cellStyle name="20% – Акцентування6 2" xfId="150"/>
    <cellStyle name="20% – Акцентування6_4 " xfId="151"/>
    <cellStyle name="40% - Accent1" xfId="152"/>
    <cellStyle name="40% - Accent1 2" xfId="153"/>
    <cellStyle name="40% - Accent1 3" xfId="154"/>
    <cellStyle name="40% - Accent1_3 " xfId="155"/>
    <cellStyle name="40% - Accent2" xfId="156"/>
    <cellStyle name="40% - Accent2 2" xfId="157"/>
    <cellStyle name="40% - Accent2 3" xfId="158"/>
    <cellStyle name="40% - Accent2 4" xfId="159"/>
    <cellStyle name="40% - Accent2_3 " xfId="160"/>
    <cellStyle name="40% - Accent3" xfId="161"/>
    <cellStyle name="40% - Accent3 2" xfId="162"/>
    <cellStyle name="40% - Accent3 3" xfId="163"/>
    <cellStyle name="40% - Accent3 4" xfId="164"/>
    <cellStyle name="40% - Accent3_3 " xfId="165"/>
    <cellStyle name="40% - Accent4" xfId="166"/>
    <cellStyle name="40% - Accent4 2" xfId="167"/>
    <cellStyle name="40% - Accent4 3" xfId="168"/>
    <cellStyle name="40% - Accent4 4" xfId="169"/>
    <cellStyle name="40% - Accent4_3 " xfId="170"/>
    <cellStyle name="40% - Accent5" xfId="171"/>
    <cellStyle name="40% - Accent5 2" xfId="172"/>
    <cellStyle name="40% - Accent5 3" xfId="173"/>
    <cellStyle name="40% - Accent5_3 " xfId="174"/>
    <cellStyle name="40% - Accent6" xfId="175"/>
    <cellStyle name="40% - Accent6 2" xfId="176"/>
    <cellStyle name="40% - Accent6 3" xfId="177"/>
    <cellStyle name="40% - Accent6 4" xfId="178"/>
    <cellStyle name="40% - Accent6_3 " xfId="179"/>
    <cellStyle name="40% - Акцент1" xfId="180"/>
    <cellStyle name="40% — акцент1" xfId="181"/>
    <cellStyle name="40% - Акцент1 2" xfId="182"/>
    <cellStyle name="40% — акцент1 2" xfId="183"/>
    <cellStyle name="40% - Акцент1 2_4 " xfId="184"/>
    <cellStyle name="40% — акцент1 2_4 " xfId="185"/>
    <cellStyle name="40% - Акцент1 3" xfId="186"/>
    <cellStyle name="40% — акцент1 3" xfId="187"/>
    <cellStyle name="40% - Акцент1 3_4 " xfId="188"/>
    <cellStyle name="40% — акцент1 3_4 " xfId="189"/>
    <cellStyle name="40% - Акцент1 4" xfId="190"/>
    <cellStyle name="40% - Акцент1 5" xfId="191"/>
    <cellStyle name="40% - Акцент1_16 " xfId="192"/>
    <cellStyle name="40% — акцент1_4 " xfId="193"/>
    <cellStyle name="40% - Акцент1_5 " xfId="194"/>
    <cellStyle name="40% - Акцент2" xfId="195"/>
    <cellStyle name="40% — акцент2" xfId="196"/>
    <cellStyle name="40% - Акцент2 2" xfId="197"/>
    <cellStyle name="40% — акцент2 2" xfId="198"/>
    <cellStyle name="40% - Акцент2 2_4 " xfId="199"/>
    <cellStyle name="40% — акцент2 2_4 " xfId="200"/>
    <cellStyle name="40% - Акцент2 3" xfId="201"/>
    <cellStyle name="40% - Акцент2 4" xfId="202"/>
    <cellStyle name="40% - Акцент2 5" xfId="203"/>
    <cellStyle name="40% - Акцент2_3 " xfId="204"/>
    <cellStyle name="40% — акцент2_4 " xfId="205"/>
    <cellStyle name="40% - Акцент2_5 " xfId="206"/>
    <cellStyle name="40% - Акцент3" xfId="207"/>
    <cellStyle name="40% — акцент3" xfId="208"/>
    <cellStyle name="40% - Акцент3 2" xfId="209"/>
    <cellStyle name="40% — акцент3 2" xfId="210"/>
    <cellStyle name="40% - Акцент3 2_4 " xfId="211"/>
    <cellStyle name="40% — акцент3 2_4 " xfId="212"/>
    <cellStyle name="40% - Акцент3 3" xfId="213"/>
    <cellStyle name="40% — акцент3 3" xfId="214"/>
    <cellStyle name="40% - Акцент3 3_4 " xfId="215"/>
    <cellStyle name="40% — акцент3 3_4 " xfId="216"/>
    <cellStyle name="40% - Акцент3 4" xfId="217"/>
    <cellStyle name="40% - Акцент3 5" xfId="218"/>
    <cellStyle name="40% - Акцент3_16 " xfId="219"/>
    <cellStyle name="40% — акцент3_4 " xfId="220"/>
    <cellStyle name="40% - Акцент3_5 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_4 " xfId="226"/>
    <cellStyle name="40% — акцент4 2_4 " xfId="227"/>
    <cellStyle name="40% - Акцент4 3" xfId="228"/>
    <cellStyle name="40% — акцент4 3" xfId="229"/>
    <cellStyle name="40% - Акцент4 3_4 " xfId="230"/>
    <cellStyle name="40% — акцент4 3_4 " xfId="231"/>
    <cellStyle name="40% - Акцент4 4" xfId="232"/>
    <cellStyle name="40% - Акцент4 5" xfId="233"/>
    <cellStyle name="40% - Акцент4_16 " xfId="234"/>
    <cellStyle name="40% — акцент4_4 " xfId="235"/>
    <cellStyle name="40% - Акцент4_5 " xfId="236"/>
    <cellStyle name="40% - Акцент5" xfId="237"/>
    <cellStyle name="40% — акцент5" xfId="238"/>
    <cellStyle name="40% - Акцент5 2" xfId="239"/>
    <cellStyle name="40% — акцент5 2" xfId="240"/>
    <cellStyle name="40% - Акцент5 2_4 " xfId="241"/>
    <cellStyle name="40% — акцент5 2_4 " xfId="242"/>
    <cellStyle name="40% - Акцент5 3" xfId="243"/>
    <cellStyle name="40% — акцент5 3" xfId="244"/>
    <cellStyle name="40% - Акцент5 3_4 " xfId="245"/>
    <cellStyle name="40% — акцент5 3_4 " xfId="246"/>
    <cellStyle name="40% - Акцент5 4" xfId="247"/>
    <cellStyle name="40% - Акцент5 5" xfId="248"/>
    <cellStyle name="40% - Акцент5_16 " xfId="249"/>
    <cellStyle name="40% — акцент5_4 " xfId="250"/>
    <cellStyle name="40% - Акцент5_5 " xfId="251"/>
    <cellStyle name="40% - Акцент6" xfId="252"/>
    <cellStyle name="40% — акцент6" xfId="253"/>
    <cellStyle name="40% - Акцент6 2" xfId="254"/>
    <cellStyle name="40% — акцент6 2" xfId="255"/>
    <cellStyle name="40% - Акцент6 2_4 " xfId="256"/>
    <cellStyle name="40% — акцент6 2_4 " xfId="257"/>
    <cellStyle name="40% - Акцент6 3" xfId="258"/>
    <cellStyle name="40% — акцент6 3" xfId="259"/>
    <cellStyle name="40% - Акцент6 3_4 " xfId="260"/>
    <cellStyle name="40% — акцент6 3_4 " xfId="261"/>
    <cellStyle name="40% - Акцент6 4" xfId="262"/>
    <cellStyle name="40% - Акцент6 5" xfId="263"/>
    <cellStyle name="40% - Акцент6_16 " xfId="264"/>
    <cellStyle name="40% — акцент6_4 " xfId="265"/>
    <cellStyle name="40% - Акцент6_5 " xfId="266"/>
    <cellStyle name="40% – Акцентування1" xfId="267"/>
    <cellStyle name="40% – Акцентування1 2" xfId="268"/>
    <cellStyle name="40% – Акцентування1_4 " xfId="269"/>
    <cellStyle name="40% – Акцентування2" xfId="270"/>
    <cellStyle name="40% – Акцентування2 2" xfId="271"/>
    <cellStyle name="40% – Акцентування2_4 " xfId="272"/>
    <cellStyle name="40% – Акцентування3" xfId="273"/>
    <cellStyle name="40% – Акцентування3 2" xfId="274"/>
    <cellStyle name="40% – Акцентування3_4 " xfId="275"/>
    <cellStyle name="40% – Акцентування4" xfId="276"/>
    <cellStyle name="40% – Акцентування4 2" xfId="277"/>
    <cellStyle name="40% – Акцентування4_4 " xfId="278"/>
    <cellStyle name="40% – Акцентування5" xfId="279"/>
    <cellStyle name="40% – Акцентування5 2" xfId="280"/>
    <cellStyle name="40% – Акцентування5_4 " xfId="281"/>
    <cellStyle name="40% – Акцентування6" xfId="282"/>
    <cellStyle name="40% – Акцентування6 2" xfId="283"/>
    <cellStyle name="40% – Акцентування6_4 " xfId="284"/>
    <cellStyle name="60% - Accent1" xfId="285"/>
    <cellStyle name="60% - Accent1 2" xfId="286"/>
    <cellStyle name="60% - Accent1 3" xfId="287"/>
    <cellStyle name="60% - Accent1 4" xfId="288"/>
    <cellStyle name="60% - Accent1_3 " xfId="289"/>
    <cellStyle name="60% - Accent2" xfId="290"/>
    <cellStyle name="60% - Accent2 2" xfId="291"/>
    <cellStyle name="60% - Accent2 3" xfId="292"/>
    <cellStyle name="60% - Accent2 4" xfId="293"/>
    <cellStyle name="60% - Accent2_3 " xfId="294"/>
    <cellStyle name="60% - Accent3" xfId="295"/>
    <cellStyle name="60% - Accent3 2" xfId="296"/>
    <cellStyle name="60% - Accent3 3" xfId="297"/>
    <cellStyle name="60% - Accent3 4" xfId="298"/>
    <cellStyle name="60% - Accent3_3 " xfId="299"/>
    <cellStyle name="60% - Accent4" xfId="300"/>
    <cellStyle name="60% - Accent4 2" xfId="301"/>
    <cellStyle name="60% - Accent4 3" xfId="302"/>
    <cellStyle name="60% - Accent4 4" xfId="303"/>
    <cellStyle name="60% - Accent4_3 " xfId="304"/>
    <cellStyle name="60% - Accent5" xfId="305"/>
    <cellStyle name="60% - Accent5 2" xfId="306"/>
    <cellStyle name="60% - Accent5 3" xfId="307"/>
    <cellStyle name="60% - Accent5_3 " xfId="308"/>
    <cellStyle name="60% - Accent6" xfId="309"/>
    <cellStyle name="60% - Accent6 2" xfId="310"/>
    <cellStyle name="60% - Accent6 3" xfId="311"/>
    <cellStyle name="60% - Accent6 4" xfId="312"/>
    <cellStyle name="60% - Accent6_3 " xfId="313"/>
    <cellStyle name="60% - Акцент1" xfId="314"/>
    <cellStyle name="60% — акцент1" xfId="315"/>
    <cellStyle name="60% - Акцент1 2" xfId="316"/>
    <cellStyle name="60% — акцент1 2" xfId="317"/>
    <cellStyle name="60% - Акцент1 3" xfId="318"/>
    <cellStyle name="60% — акцент1 3" xfId="319"/>
    <cellStyle name="60% - Акцент1 4" xfId="320"/>
    <cellStyle name="60% - Акцент1 5" xfId="321"/>
    <cellStyle name="60% - Акцент1_16 " xfId="322"/>
    <cellStyle name="60% - Акцент2" xfId="323"/>
    <cellStyle name="60% — акцент2" xfId="324"/>
    <cellStyle name="60% - Акцент2 2" xfId="325"/>
    <cellStyle name="60% — акцент2 2" xfId="326"/>
    <cellStyle name="60% - Акцент2 3" xfId="327"/>
    <cellStyle name="60% — акцент2 3" xfId="328"/>
    <cellStyle name="60% - Акцент2 4" xfId="329"/>
    <cellStyle name="60% - Акцент2 5" xfId="330"/>
    <cellStyle name="60% - Акцент2_16 " xfId="331"/>
    <cellStyle name="60% - Акцент3" xfId="332"/>
    <cellStyle name="60% — акцент3" xfId="333"/>
    <cellStyle name="60% - Акцент3 2" xfId="334"/>
    <cellStyle name="60% — акцент3 2" xfId="335"/>
    <cellStyle name="60% - Акцент3 3" xfId="336"/>
    <cellStyle name="60% — акцент3 3" xfId="337"/>
    <cellStyle name="60% - Акцент3 4" xfId="338"/>
    <cellStyle name="60% - Акцент3 5" xfId="339"/>
    <cellStyle name="60% - Акцент3_16 " xfId="340"/>
    <cellStyle name="60% - Акцент4" xfId="341"/>
    <cellStyle name="60% — акцент4" xfId="342"/>
    <cellStyle name="60% - Акцент4 2" xfId="343"/>
    <cellStyle name="60% — акцент4 2" xfId="344"/>
    <cellStyle name="60% - Акцент4 3" xfId="345"/>
    <cellStyle name="60% — акцент4 3" xfId="346"/>
    <cellStyle name="60% - Акцент4 4" xfId="347"/>
    <cellStyle name="60% - Акцент4 5" xfId="348"/>
    <cellStyle name="60% - Акцент4_16 " xfId="349"/>
    <cellStyle name="60% - Акцент5" xfId="350"/>
    <cellStyle name="60% — акцент5" xfId="351"/>
    <cellStyle name="60% - Акцент5 2" xfId="352"/>
    <cellStyle name="60% — акцент5 2" xfId="353"/>
    <cellStyle name="60% - Акцент5 3" xfId="354"/>
    <cellStyle name="60% — акцент5 3" xfId="355"/>
    <cellStyle name="60% - Акцент5 4" xfId="356"/>
    <cellStyle name="60% - Акцент5 5" xfId="357"/>
    <cellStyle name="60% - Акцент5_16 " xfId="358"/>
    <cellStyle name="60% - Акцент6" xfId="359"/>
    <cellStyle name="60% — акцент6" xfId="360"/>
    <cellStyle name="60% - Акцент6 2" xfId="361"/>
    <cellStyle name="60% — акцент6 2" xfId="362"/>
    <cellStyle name="60% - Акцент6 3" xfId="363"/>
    <cellStyle name="60% — акцент6 3" xfId="364"/>
    <cellStyle name="60% - Акцент6 4" xfId="365"/>
    <cellStyle name="60% - Акцент6 5" xfId="366"/>
    <cellStyle name="60% - Акцент6_16 " xfId="367"/>
    <cellStyle name="60% – Акцентування1" xfId="368"/>
    <cellStyle name="60% – Акцентування1 2" xfId="369"/>
    <cellStyle name="60% – Акцентування2" xfId="370"/>
    <cellStyle name="60% – Акцентування2 2" xfId="371"/>
    <cellStyle name="60% – Акцентування3" xfId="372"/>
    <cellStyle name="60% – Акцентування3 2" xfId="373"/>
    <cellStyle name="60% – Акцентування4" xfId="374"/>
    <cellStyle name="60% – Акцентування4 2" xfId="375"/>
    <cellStyle name="60% – Акцентування5" xfId="376"/>
    <cellStyle name="60% – Акцентування5 2" xfId="377"/>
    <cellStyle name="60% – Акцентування6" xfId="378"/>
    <cellStyle name="60% – Акцентування6 2" xfId="379"/>
    <cellStyle name="Accent1" xfId="380"/>
    <cellStyle name="Accent1 2" xfId="381"/>
    <cellStyle name="Accent1 3" xfId="382"/>
    <cellStyle name="Accent1 4" xfId="383"/>
    <cellStyle name="Accent1_3 " xfId="384"/>
    <cellStyle name="Accent2" xfId="385"/>
    <cellStyle name="Accent2 2" xfId="386"/>
    <cellStyle name="Accent2 3" xfId="387"/>
    <cellStyle name="Accent2 4" xfId="388"/>
    <cellStyle name="Accent2_3 " xfId="389"/>
    <cellStyle name="Accent3" xfId="390"/>
    <cellStyle name="Accent3 2" xfId="391"/>
    <cellStyle name="Accent3 3" xfId="392"/>
    <cellStyle name="Accent3 4" xfId="393"/>
    <cellStyle name="Accent3_3 " xfId="394"/>
    <cellStyle name="Accent4" xfId="395"/>
    <cellStyle name="Accent4 2" xfId="396"/>
    <cellStyle name="Accent4 3" xfId="397"/>
    <cellStyle name="Accent4 4" xfId="398"/>
    <cellStyle name="Accent4_3 " xfId="399"/>
    <cellStyle name="Accent5" xfId="400"/>
    <cellStyle name="Accent5 2" xfId="401"/>
    <cellStyle name="Accent5 3" xfId="402"/>
    <cellStyle name="Accent5 4" xfId="403"/>
    <cellStyle name="Accent5_3 " xfId="404"/>
    <cellStyle name="Accent6" xfId="405"/>
    <cellStyle name="Accent6 2" xfId="406"/>
    <cellStyle name="Accent6 3" xfId="407"/>
    <cellStyle name="Accent6 4" xfId="408"/>
    <cellStyle name="Accent6_3 " xfId="409"/>
    <cellStyle name="Bad" xfId="410"/>
    <cellStyle name="Bad 2" xfId="411"/>
    <cellStyle name="Bad 3" xfId="412"/>
    <cellStyle name="Bad_3 " xfId="413"/>
    <cellStyle name="Calculation" xfId="414"/>
    <cellStyle name="Calculation 2" xfId="415"/>
    <cellStyle name="Calculation 3" xfId="416"/>
    <cellStyle name="Calculation_3 " xfId="417"/>
    <cellStyle name="Check Cell" xfId="418"/>
    <cellStyle name="Check Cell 2" xfId="419"/>
    <cellStyle name="Check Cell 3" xfId="420"/>
    <cellStyle name="Check Cell_3 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 3" xfId="432"/>
    <cellStyle name="Good_3 " xfId="433"/>
    <cellStyle name="Heading 1" xfId="434"/>
    <cellStyle name="Heading 1 2" xfId="435"/>
    <cellStyle name="Heading 1_3 " xfId="436"/>
    <cellStyle name="Heading 2" xfId="437"/>
    <cellStyle name="Heading 2 2" xfId="438"/>
    <cellStyle name="Heading 2_3 " xfId="439"/>
    <cellStyle name="Heading 3" xfId="440"/>
    <cellStyle name="Heading 3 2" xfId="441"/>
    <cellStyle name="Heading 3_3 " xfId="442"/>
    <cellStyle name="Heading 4" xfId="443"/>
    <cellStyle name="Heading 4 2" xfId="444"/>
    <cellStyle name="Heading 4_3 " xfId="445"/>
    <cellStyle name="Input" xfId="446"/>
    <cellStyle name="Input 2" xfId="447"/>
    <cellStyle name="Input 3" xfId="448"/>
    <cellStyle name="Input_3 " xfId="449"/>
    <cellStyle name="Linked Cell" xfId="450"/>
    <cellStyle name="Linked Cell 2" xfId="451"/>
    <cellStyle name="Linked Cell_3 " xfId="452"/>
    <cellStyle name="Neutral" xfId="453"/>
    <cellStyle name="Neutral 2" xfId="454"/>
    <cellStyle name="Neutral 3" xfId="455"/>
    <cellStyle name="Neutral_3 " xfId="456"/>
    <cellStyle name="Normal 2" xfId="457"/>
    <cellStyle name="Normal_Sheet1" xfId="458"/>
    <cellStyle name="Note" xfId="459"/>
    <cellStyle name="Note 2" xfId="460"/>
    <cellStyle name="Note 3" xfId="461"/>
    <cellStyle name="Note_3 " xfId="462"/>
    <cellStyle name="Output" xfId="463"/>
    <cellStyle name="Output 2" xfId="464"/>
    <cellStyle name="Output 3" xfId="465"/>
    <cellStyle name="Output_3 " xfId="466"/>
    <cellStyle name="Title" xfId="467"/>
    <cellStyle name="Total" xfId="468"/>
    <cellStyle name="vDa" xfId="469"/>
    <cellStyle name="vDa 2" xfId="470"/>
    <cellStyle name="vHl" xfId="471"/>
    <cellStyle name="vHl 2" xfId="472"/>
    <cellStyle name="vN0" xfId="473"/>
    <cellStyle name="vN0 2" xfId="474"/>
    <cellStyle name="vN0 3" xfId="475"/>
    <cellStyle name="vSt" xfId="476"/>
    <cellStyle name="vSt 2" xfId="477"/>
    <cellStyle name="Warning Text" xfId="478"/>
    <cellStyle name="Акцент1" xfId="479"/>
    <cellStyle name="Акцент1 2" xfId="480"/>
    <cellStyle name="Акцент1 2 2" xfId="481"/>
    <cellStyle name="Акцент1 3" xfId="482"/>
    <cellStyle name="Акцент1 4" xfId="483"/>
    <cellStyle name="Акцент1 5" xfId="484"/>
    <cellStyle name="Акцент2" xfId="485"/>
    <cellStyle name="Акцент2 2" xfId="486"/>
    <cellStyle name="Акцент2 2 2" xfId="487"/>
    <cellStyle name="Акцент2 3" xfId="488"/>
    <cellStyle name="Акцент2 4" xfId="489"/>
    <cellStyle name="Акцент2 5" xfId="490"/>
    <cellStyle name="Акцент3" xfId="491"/>
    <cellStyle name="Акцент3 2" xfId="492"/>
    <cellStyle name="Акцент3 2 2" xfId="493"/>
    <cellStyle name="Акцент3 3" xfId="494"/>
    <cellStyle name="Акцент3 4" xfId="495"/>
    <cellStyle name="Акцент3 5" xfId="496"/>
    <cellStyle name="Акцент4" xfId="497"/>
    <cellStyle name="Акцент4 2" xfId="498"/>
    <cellStyle name="Акцент4 2 2" xfId="499"/>
    <cellStyle name="Акцент4 3" xfId="500"/>
    <cellStyle name="Акцент4 4" xfId="501"/>
    <cellStyle name="Акцент4 5" xfId="502"/>
    <cellStyle name="Акцент5" xfId="503"/>
    <cellStyle name="Акцент5 2" xfId="504"/>
    <cellStyle name="Акцент5 2 2" xfId="505"/>
    <cellStyle name="Акцент5 3" xfId="506"/>
    <cellStyle name="Акцент5 4" xfId="507"/>
    <cellStyle name="Акцент5 5" xfId="508"/>
    <cellStyle name="Акцент6" xfId="509"/>
    <cellStyle name="Акцент6 2" xfId="510"/>
    <cellStyle name="Акцент6 2 2" xfId="511"/>
    <cellStyle name="Акцент6 3" xfId="512"/>
    <cellStyle name="Акцент6 4" xfId="513"/>
    <cellStyle name="Акцент6 5" xfId="514"/>
    <cellStyle name="Акцентування1" xfId="515"/>
    <cellStyle name="Акцентування1 2" xfId="516"/>
    <cellStyle name="Акцентування2" xfId="517"/>
    <cellStyle name="Акцентування2 2" xfId="518"/>
    <cellStyle name="Акцентування3" xfId="519"/>
    <cellStyle name="Акцентування3 2" xfId="520"/>
    <cellStyle name="Акцентування4" xfId="521"/>
    <cellStyle name="Акцентування4 2" xfId="522"/>
    <cellStyle name="Акцентування5" xfId="523"/>
    <cellStyle name="Акцентування5 2" xfId="524"/>
    <cellStyle name="Акцентування6" xfId="525"/>
    <cellStyle name="Акцентування6 2" xfId="526"/>
    <cellStyle name="Ввід" xfId="527"/>
    <cellStyle name="Ввід 2" xfId="528"/>
    <cellStyle name="Ввод " xfId="529"/>
    <cellStyle name="Ввод  2" xfId="530"/>
    <cellStyle name="Ввод  2 2" xfId="531"/>
    <cellStyle name="Ввод  3" xfId="532"/>
    <cellStyle name="Ввод  4" xfId="533"/>
    <cellStyle name="Ввод  5" xfId="534"/>
    <cellStyle name="Ввод _3 " xfId="535"/>
    <cellStyle name="Вывод" xfId="536"/>
    <cellStyle name="Вывод 2" xfId="537"/>
    <cellStyle name="Вывод 2 2" xfId="538"/>
    <cellStyle name="Вывод 3" xfId="539"/>
    <cellStyle name="Вывод 4" xfId="540"/>
    <cellStyle name="Вывод 5" xfId="541"/>
    <cellStyle name="Вывод_3 " xfId="542"/>
    <cellStyle name="Вычисление" xfId="543"/>
    <cellStyle name="Вычисление 2" xfId="544"/>
    <cellStyle name="Вычисление 2 2" xfId="545"/>
    <cellStyle name="Вычисление 3" xfId="546"/>
    <cellStyle name="Вычисление 4" xfId="547"/>
    <cellStyle name="Вычисление 5" xfId="548"/>
    <cellStyle name="Вычисление_3 " xfId="549"/>
    <cellStyle name="Hyperlink" xfId="550"/>
    <cellStyle name="Гиперссылка 2" xfId="551"/>
    <cellStyle name="Гиперссылка 3" xfId="552"/>
    <cellStyle name="Грошовий 2" xfId="553"/>
    <cellStyle name="Currency" xfId="554"/>
    <cellStyle name="Currency [0]" xfId="555"/>
    <cellStyle name="Добре" xfId="556"/>
    <cellStyle name="Добре 2" xfId="557"/>
    <cellStyle name="Заголовок 1" xfId="558"/>
    <cellStyle name="Заголовок 1 2" xfId="559"/>
    <cellStyle name="Заголовок 1 3" xfId="560"/>
    <cellStyle name="Заголовок 1 4" xfId="561"/>
    <cellStyle name="Заголовок 1 5" xfId="562"/>
    <cellStyle name="Заголовок 2" xfId="563"/>
    <cellStyle name="Заголовок 2 2" xfId="564"/>
    <cellStyle name="Заголовок 2 3" xfId="565"/>
    <cellStyle name="Заголовок 2 4" xfId="566"/>
    <cellStyle name="Заголовок 2 5" xfId="567"/>
    <cellStyle name="Заголовок 3" xfId="568"/>
    <cellStyle name="Заголовок 3 2" xfId="569"/>
    <cellStyle name="Заголовок 3 3" xfId="570"/>
    <cellStyle name="Заголовок 3 4" xfId="571"/>
    <cellStyle name="Заголовок 3 5" xfId="572"/>
    <cellStyle name="Заголовок 4" xfId="573"/>
    <cellStyle name="Заголовок 4 2" xfId="574"/>
    <cellStyle name="Заголовок 4 3" xfId="575"/>
    <cellStyle name="Заголовок 4 4" xfId="576"/>
    <cellStyle name="Заголовок 4 5" xfId="577"/>
    <cellStyle name="Звичайний 2" xfId="578"/>
    <cellStyle name="Звичайний 2 2" xfId="579"/>
    <cellStyle name="Звичайний 2 3" xfId="580"/>
    <cellStyle name="Звичайний 2_8.Блок_3 (1 ч)" xfId="581"/>
    <cellStyle name="Звичайний 3" xfId="582"/>
    <cellStyle name="Звичайний 3 2" xfId="583"/>
    <cellStyle name="Звичайний 3 2 2" xfId="584"/>
    <cellStyle name="Звичайний 4" xfId="585"/>
    <cellStyle name="Звичайний 4 2" xfId="586"/>
    <cellStyle name="Звичайний 4_4 " xfId="587"/>
    <cellStyle name="Звичайний 5" xfId="588"/>
    <cellStyle name="Звичайний 5 2" xfId="589"/>
    <cellStyle name="Звичайний 5 3" xfId="590"/>
    <cellStyle name="Звичайний 5_4 " xfId="591"/>
    <cellStyle name="Звичайний 6" xfId="592"/>
    <cellStyle name="Звичайний 7" xfId="593"/>
    <cellStyle name="Звичайний_Аркуш1" xfId="594"/>
    <cellStyle name="Звичайний_Аркуш1_1" xfId="595"/>
    <cellStyle name="Звичайний_Аркуш1_6 " xfId="596"/>
    <cellStyle name="Зв'язана клітинка" xfId="597"/>
    <cellStyle name="Зв'язана клітинка 2" xfId="598"/>
    <cellStyle name="Итог" xfId="599"/>
    <cellStyle name="Итог 2" xfId="600"/>
    <cellStyle name="Итог 3" xfId="601"/>
    <cellStyle name="Итог 4" xfId="602"/>
    <cellStyle name="Итог 5" xfId="603"/>
    <cellStyle name="Итог_3 " xfId="604"/>
    <cellStyle name="Контрольна клітинка" xfId="605"/>
    <cellStyle name="Контрольна клітинка 2" xfId="606"/>
    <cellStyle name="Контрольная ячейка" xfId="607"/>
    <cellStyle name="Контрольная ячейка 2" xfId="608"/>
    <cellStyle name="Контрольная ячейка 2 2" xfId="609"/>
    <cellStyle name="Контрольная ячейка 3" xfId="610"/>
    <cellStyle name="Контрольная ячейка 4" xfId="611"/>
    <cellStyle name="Контрольная ячейка 5" xfId="612"/>
    <cellStyle name="Контрольная ячейка_3 " xfId="613"/>
    <cellStyle name="Назва" xfId="614"/>
    <cellStyle name="Назва 2" xfId="615"/>
    <cellStyle name="Название" xfId="616"/>
    <cellStyle name="Название 2" xfId="617"/>
    <cellStyle name="Название 3" xfId="618"/>
    <cellStyle name="Название 4" xfId="619"/>
    <cellStyle name="Название 5" xfId="620"/>
    <cellStyle name="Нейтральный" xfId="621"/>
    <cellStyle name="Нейтральный 2" xfId="622"/>
    <cellStyle name="Нейтральный 2 2" xfId="623"/>
    <cellStyle name="Нейтральный 3" xfId="624"/>
    <cellStyle name="Нейтральный 4" xfId="625"/>
    <cellStyle name="Нейтральный 5" xfId="626"/>
    <cellStyle name="Обчислення" xfId="627"/>
    <cellStyle name="Обчислення 2" xfId="628"/>
    <cellStyle name="Обчислення_П_1" xfId="629"/>
    <cellStyle name="Обычный 10" xfId="630"/>
    <cellStyle name="Обычный 11" xfId="631"/>
    <cellStyle name="Обычный 12" xfId="632"/>
    <cellStyle name="Обычный 13" xfId="633"/>
    <cellStyle name="Обычный 13 2" xfId="634"/>
    <cellStyle name="Обычный 13 3" xfId="635"/>
    <cellStyle name="Обычный 13 3 2" xfId="636"/>
    <cellStyle name="Обычный 13 3_4 " xfId="637"/>
    <cellStyle name="Обычный 13_4 " xfId="638"/>
    <cellStyle name="Обычный 14" xfId="639"/>
    <cellStyle name="Обычный 15" xfId="640"/>
    <cellStyle name="Обычный 16" xfId="641"/>
    <cellStyle name="Обычный 17" xfId="642"/>
    <cellStyle name="Обычный 18" xfId="643"/>
    <cellStyle name="Обычный 19" xfId="644"/>
    <cellStyle name="Обычный 2" xfId="645"/>
    <cellStyle name="Обычный 2 2" xfId="646"/>
    <cellStyle name="Обычный 2 3" xfId="647"/>
    <cellStyle name="Обычный 2 3 2" xfId="648"/>
    <cellStyle name="Обычный 2 3 3" xfId="649"/>
    <cellStyle name="Обычный 2 4" xfId="650"/>
    <cellStyle name="Обычный 20" xfId="651"/>
    <cellStyle name="Обычный 21" xfId="652"/>
    <cellStyle name="Обычный 22" xfId="653"/>
    <cellStyle name="Обычный 23" xfId="654"/>
    <cellStyle name="Обычный 24" xfId="655"/>
    <cellStyle name="Обычный 25" xfId="656"/>
    <cellStyle name="Обычный 26" xfId="657"/>
    <cellStyle name="Обычный 27" xfId="658"/>
    <cellStyle name="Обычный 28" xfId="659"/>
    <cellStyle name="Обычный 29" xfId="660"/>
    <cellStyle name="Обычный 3" xfId="661"/>
    <cellStyle name="Обычный 3 2" xfId="662"/>
    <cellStyle name="Обычный 3 3" xfId="663"/>
    <cellStyle name="Обычный 30" xfId="664"/>
    <cellStyle name="Обычный 31" xfId="665"/>
    <cellStyle name="Обычный 32" xfId="666"/>
    <cellStyle name="Обычный 33" xfId="667"/>
    <cellStyle name="Обычный 34" xfId="668"/>
    <cellStyle name="Обычный 35" xfId="669"/>
    <cellStyle name="Обычный 36" xfId="670"/>
    <cellStyle name="Обычный 37" xfId="671"/>
    <cellStyle name="Обычный 38" xfId="672"/>
    <cellStyle name="Обычный 4" xfId="673"/>
    <cellStyle name="Обычный 4 2" xfId="674"/>
    <cellStyle name="Обычный 5" xfId="675"/>
    <cellStyle name="Обычный 5 2" xfId="676"/>
    <cellStyle name="Обычный 5 3" xfId="677"/>
    <cellStyle name="Обычный 6" xfId="678"/>
    <cellStyle name="Обычный 6 2" xfId="679"/>
    <cellStyle name="Обычный 6 3" xfId="680"/>
    <cellStyle name="Обычный 7" xfId="681"/>
    <cellStyle name="Обычный 8" xfId="682"/>
    <cellStyle name="Обычный 9" xfId="683"/>
    <cellStyle name="Обычный_09_Професійний склад" xfId="684"/>
    <cellStyle name="Обычный_Форма7Н" xfId="685"/>
    <cellStyle name="Followed Hyperlink" xfId="686"/>
    <cellStyle name="Підсумок" xfId="687"/>
    <cellStyle name="Підсумок 2" xfId="688"/>
    <cellStyle name="Підсумок_П_1" xfId="689"/>
    <cellStyle name="Плохой" xfId="690"/>
    <cellStyle name="Плохой 2" xfId="691"/>
    <cellStyle name="Плохой 2 2" xfId="692"/>
    <cellStyle name="Плохой 3" xfId="693"/>
    <cellStyle name="Плохой 4" xfId="694"/>
    <cellStyle name="Плохой 5" xfId="695"/>
    <cellStyle name="Поганий" xfId="696"/>
    <cellStyle name="Поганий 2" xfId="697"/>
    <cellStyle name="Пояснение" xfId="698"/>
    <cellStyle name="Пояснение 2" xfId="699"/>
    <cellStyle name="Пояснение 3" xfId="700"/>
    <cellStyle name="Пояснение 4" xfId="701"/>
    <cellStyle name="Пояснение 5" xfId="702"/>
    <cellStyle name="Примечание" xfId="703"/>
    <cellStyle name="Примечание 2" xfId="704"/>
    <cellStyle name="Примечание 2 2" xfId="705"/>
    <cellStyle name="Примечание 3" xfId="706"/>
    <cellStyle name="Примечание 4" xfId="707"/>
    <cellStyle name="Примечание 5" xfId="708"/>
    <cellStyle name="Примечание_3 " xfId="709"/>
    <cellStyle name="Примітка" xfId="710"/>
    <cellStyle name="Примітка 2" xfId="711"/>
    <cellStyle name="Примітка_П_1" xfId="712"/>
    <cellStyle name="Percent" xfId="713"/>
    <cellStyle name="Результат" xfId="714"/>
    <cellStyle name="Связанная ячейка" xfId="715"/>
    <cellStyle name="Связанная ячейка 2" xfId="716"/>
    <cellStyle name="Связанная ячейка 3" xfId="717"/>
    <cellStyle name="Связанная ячейка 4" xfId="718"/>
    <cellStyle name="Связанная ячейка 5" xfId="719"/>
    <cellStyle name="Связанная ячейка_3 " xfId="720"/>
    <cellStyle name="Середній" xfId="721"/>
    <cellStyle name="Середній 2" xfId="722"/>
    <cellStyle name="Стиль 1" xfId="723"/>
    <cellStyle name="Стиль 1 2" xfId="724"/>
    <cellStyle name="Текст попередження" xfId="725"/>
    <cellStyle name="Текст попередження 2" xfId="726"/>
    <cellStyle name="Текст пояснення" xfId="727"/>
    <cellStyle name="Текст пояснення 2" xfId="728"/>
    <cellStyle name="Текст предупреждения" xfId="729"/>
    <cellStyle name="Текст предупреждения 2" xfId="730"/>
    <cellStyle name="Текст предупреждения 3" xfId="731"/>
    <cellStyle name="Текст предупреждения 4" xfId="732"/>
    <cellStyle name="Текст предупреждения 5" xfId="733"/>
    <cellStyle name="Тысячи [0]_Анализ" xfId="734"/>
    <cellStyle name="Тысячи_Анализ" xfId="735"/>
    <cellStyle name="Comma" xfId="736"/>
    <cellStyle name="Comma [0]" xfId="737"/>
    <cellStyle name="ФинᎰнсовый_Лист1 (3)_1" xfId="738"/>
    <cellStyle name="Хороший" xfId="739"/>
    <cellStyle name="Хороший 2" xfId="740"/>
    <cellStyle name="Хороший 2 2" xfId="741"/>
    <cellStyle name="Хороший 3" xfId="74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view="pageBreakPreview" zoomScale="70" zoomScaleNormal="75" zoomScaleSheetLayoutView="70" zoomScalePageLayoutView="0" workbookViewId="0" topLeftCell="A1">
      <selection activeCell="K14" sqref="K14"/>
    </sheetView>
  </sheetViews>
  <sheetFormatPr defaultColWidth="8.8515625" defaultRowHeight="15"/>
  <cols>
    <col min="1" max="1" width="35.140625" style="6" customWidth="1"/>
    <col min="2" max="2" width="11.421875" style="6" customWidth="1"/>
    <col min="3" max="3" width="10.57421875" style="119" customWidth="1"/>
    <col min="4" max="4" width="13.7109375" style="6" customWidth="1"/>
    <col min="5" max="5" width="12.421875" style="119" customWidth="1"/>
    <col min="6" max="6" width="13.8515625" style="119" customWidth="1"/>
    <col min="7" max="7" width="14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111" customFormat="1" ht="20.25">
      <c r="A1" s="178" t="s">
        <v>178</v>
      </c>
      <c r="B1" s="178"/>
      <c r="C1" s="178"/>
      <c r="D1" s="178"/>
      <c r="E1" s="178"/>
      <c r="F1" s="178"/>
      <c r="G1" s="178"/>
    </row>
    <row r="2" spans="1:7" s="111" customFormat="1" ht="19.5" customHeight="1">
      <c r="A2" s="179" t="s">
        <v>13</v>
      </c>
      <c r="B2" s="179"/>
      <c r="C2" s="179"/>
      <c r="D2" s="179"/>
      <c r="E2" s="179"/>
      <c r="F2" s="179"/>
      <c r="G2" s="179"/>
    </row>
    <row r="3" spans="1:7" s="114" customFormat="1" ht="20.25" customHeight="1">
      <c r="A3" s="113"/>
      <c r="B3" s="113"/>
      <c r="C3" s="113"/>
      <c r="D3" s="113"/>
      <c r="E3" s="113"/>
      <c r="F3" s="113"/>
      <c r="G3" s="113"/>
    </row>
    <row r="4" spans="1:7" s="114" customFormat="1" ht="26.25" customHeight="1">
      <c r="A4" s="180"/>
      <c r="B4" s="181" t="s">
        <v>181</v>
      </c>
      <c r="C4" s="182"/>
      <c r="D4" s="183" t="s">
        <v>36</v>
      </c>
      <c r="E4" s="181" t="s">
        <v>182</v>
      </c>
      <c r="F4" s="182"/>
      <c r="G4" s="184" t="s">
        <v>36</v>
      </c>
    </row>
    <row r="5" spans="1:7" s="4" customFormat="1" ht="50.25" customHeight="1">
      <c r="A5" s="180"/>
      <c r="B5" s="156" t="s">
        <v>102</v>
      </c>
      <c r="C5" s="156" t="s">
        <v>103</v>
      </c>
      <c r="D5" s="183"/>
      <c r="E5" s="156" t="s">
        <v>102</v>
      </c>
      <c r="F5" s="156" t="s">
        <v>103</v>
      </c>
      <c r="G5" s="184"/>
    </row>
    <row r="6" spans="1:7" s="10" customFormat="1" ht="34.5" customHeight="1">
      <c r="A6" s="169" t="s">
        <v>179</v>
      </c>
      <c r="B6" s="115">
        <f>SUM(B7:B25)</f>
        <v>68904</v>
      </c>
      <c r="C6" s="115">
        <f>SUM(C7:C25)</f>
        <v>74170</v>
      </c>
      <c r="D6" s="9">
        <f>ROUND(C6/B6*100,1)</f>
        <v>107.6</v>
      </c>
      <c r="E6" s="123">
        <f>SUM(E7:E25)</f>
        <v>3715</v>
      </c>
      <c r="F6" s="123">
        <f>SUM(F7:F25)</f>
        <v>3191</v>
      </c>
      <c r="G6" s="55">
        <f>ROUND(F6/E6*100,1)</f>
        <v>85.9</v>
      </c>
    </row>
    <row r="7" spans="1:11" ht="57" customHeight="1">
      <c r="A7" s="18" t="s">
        <v>15</v>
      </c>
      <c r="B7" s="121">
        <v>13764</v>
      </c>
      <c r="C7" s="116">
        <v>13419</v>
      </c>
      <c r="D7" s="9">
        <f aca="true" t="shared" si="0" ref="D7:D25">ROUND(C7/B7*100,1)</f>
        <v>97.5</v>
      </c>
      <c r="E7" s="121">
        <v>136</v>
      </c>
      <c r="F7" s="124">
        <v>132</v>
      </c>
      <c r="G7" s="55">
        <f aca="true" t="shared" si="1" ref="G7:G25">ROUND(F7/E7*100,1)</f>
        <v>97.1</v>
      </c>
      <c r="H7" s="12"/>
      <c r="I7" s="13"/>
      <c r="K7" s="14"/>
    </row>
    <row r="8" spans="1:11" ht="43.5" customHeight="1">
      <c r="A8" s="18" t="s">
        <v>16</v>
      </c>
      <c r="B8" s="121">
        <v>1308</v>
      </c>
      <c r="C8" s="116">
        <v>1440</v>
      </c>
      <c r="D8" s="9">
        <f t="shared" si="0"/>
        <v>110.1</v>
      </c>
      <c r="E8" s="121">
        <v>39</v>
      </c>
      <c r="F8" s="124">
        <v>60</v>
      </c>
      <c r="G8" s="55">
        <f t="shared" si="1"/>
        <v>153.8</v>
      </c>
      <c r="H8" s="12"/>
      <c r="I8" s="13"/>
      <c r="K8" s="14"/>
    </row>
    <row r="9" spans="1:11" s="16" customFormat="1" ht="25.5" customHeight="1">
      <c r="A9" s="18" t="s">
        <v>17</v>
      </c>
      <c r="B9" s="11">
        <v>17056</v>
      </c>
      <c r="C9" s="116">
        <v>16973</v>
      </c>
      <c r="D9" s="9">
        <f t="shared" si="0"/>
        <v>99.5</v>
      </c>
      <c r="E9" s="121">
        <v>1680</v>
      </c>
      <c r="F9" s="124">
        <v>1071</v>
      </c>
      <c r="G9" s="55">
        <f t="shared" si="1"/>
        <v>63.8</v>
      </c>
      <c r="H9" s="15"/>
      <c r="I9" s="13"/>
      <c r="J9" s="6"/>
      <c r="K9" s="14"/>
    </row>
    <row r="10" spans="1:13" ht="41.25" customHeight="1">
      <c r="A10" s="18" t="s">
        <v>18</v>
      </c>
      <c r="B10" s="11">
        <v>1001</v>
      </c>
      <c r="C10" s="116">
        <v>2312</v>
      </c>
      <c r="D10" s="9">
        <f t="shared" si="0"/>
        <v>231</v>
      </c>
      <c r="E10" s="121">
        <v>104</v>
      </c>
      <c r="F10" s="124">
        <v>107</v>
      </c>
      <c r="G10" s="55">
        <f t="shared" si="1"/>
        <v>102.9</v>
      </c>
      <c r="H10" s="12"/>
      <c r="I10" s="13"/>
      <c r="K10" s="14"/>
      <c r="M10" s="17"/>
    </row>
    <row r="11" spans="1:11" ht="37.5" customHeight="1">
      <c r="A11" s="18" t="s">
        <v>19</v>
      </c>
      <c r="B11" s="11">
        <v>1378</v>
      </c>
      <c r="C11" s="116">
        <v>1342</v>
      </c>
      <c r="D11" s="9">
        <f t="shared" si="0"/>
        <v>97.4</v>
      </c>
      <c r="E11" s="121">
        <v>80</v>
      </c>
      <c r="F11" s="124">
        <v>70</v>
      </c>
      <c r="G11" s="55">
        <f t="shared" si="1"/>
        <v>87.5</v>
      </c>
      <c r="H11" s="12"/>
      <c r="I11" s="13"/>
      <c r="K11" s="14"/>
    </row>
    <row r="12" spans="1:11" ht="25.5" customHeight="1">
      <c r="A12" s="18" t="s">
        <v>20</v>
      </c>
      <c r="B12" s="11">
        <v>3427</v>
      </c>
      <c r="C12" s="116">
        <v>3917</v>
      </c>
      <c r="D12" s="9">
        <f t="shared" si="0"/>
        <v>114.3</v>
      </c>
      <c r="E12" s="121">
        <v>156</v>
      </c>
      <c r="F12" s="124">
        <v>172</v>
      </c>
      <c r="G12" s="55">
        <f t="shared" si="1"/>
        <v>110.3</v>
      </c>
      <c r="H12" s="12"/>
      <c r="I12" s="13"/>
      <c r="K12" s="14"/>
    </row>
    <row r="13" spans="1:11" ht="54" customHeight="1">
      <c r="A13" s="18" t="s">
        <v>21</v>
      </c>
      <c r="B13" s="11">
        <v>9891</v>
      </c>
      <c r="C13" s="116">
        <v>9918</v>
      </c>
      <c r="D13" s="9">
        <f t="shared" si="0"/>
        <v>100.3</v>
      </c>
      <c r="E13" s="121">
        <v>396</v>
      </c>
      <c r="F13" s="124">
        <v>398</v>
      </c>
      <c r="G13" s="55">
        <f t="shared" si="1"/>
        <v>100.5</v>
      </c>
      <c r="H13" s="12"/>
      <c r="I13" s="13"/>
      <c r="K13" s="14"/>
    </row>
    <row r="14" spans="1:11" ht="47.25" customHeight="1">
      <c r="A14" s="18" t="s">
        <v>22</v>
      </c>
      <c r="B14" s="11">
        <v>3266</v>
      </c>
      <c r="C14" s="116">
        <v>4691</v>
      </c>
      <c r="D14" s="9">
        <f t="shared" si="0"/>
        <v>143.6</v>
      </c>
      <c r="E14" s="121">
        <v>252</v>
      </c>
      <c r="F14" s="124">
        <v>287</v>
      </c>
      <c r="G14" s="55">
        <f t="shared" si="1"/>
        <v>113.9</v>
      </c>
      <c r="H14" s="15"/>
      <c r="I14" s="13"/>
      <c r="K14" s="14"/>
    </row>
    <row r="15" spans="1:11" ht="40.5" customHeight="1">
      <c r="A15" s="18" t="s">
        <v>23</v>
      </c>
      <c r="B15" s="11">
        <v>1542</v>
      </c>
      <c r="C15" s="116">
        <v>1665</v>
      </c>
      <c r="D15" s="9">
        <f t="shared" si="0"/>
        <v>108</v>
      </c>
      <c r="E15" s="121">
        <v>67</v>
      </c>
      <c r="F15" s="124">
        <v>40</v>
      </c>
      <c r="G15" s="55">
        <f t="shared" si="1"/>
        <v>59.7</v>
      </c>
      <c r="H15" s="12"/>
      <c r="I15" s="13"/>
      <c r="K15" s="14"/>
    </row>
    <row r="16" spans="1:11" ht="24" customHeight="1">
      <c r="A16" s="18" t="s">
        <v>24</v>
      </c>
      <c r="B16" s="11">
        <v>390</v>
      </c>
      <c r="C16" s="116">
        <v>354</v>
      </c>
      <c r="D16" s="9">
        <f t="shared" si="0"/>
        <v>90.8</v>
      </c>
      <c r="E16" s="121">
        <v>16</v>
      </c>
      <c r="F16" s="124">
        <v>22</v>
      </c>
      <c r="G16" s="55">
        <f t="shared" si="1"/>
        <v>137.5</v>
      </c>
      <c r="H16" s="12"/>
      <c r="I16" s="13"/>
      <c r="K16" s="14"/>
    </row>
    <row r="17" spans="1:11" ht="24" customHeight="1">
      <c r="A17" s="18" t="s">
        <v>25</v>
      </c>
      <c r="B17" s="11">
        <v>261</v>
      </c>
      <c r="C17" s="116">
        <v>158</v>
      </c>
      <c r="D17" s="9">
        <f t="shared" si="0"/>
        <v>60.5</v>
      </c>
      <c r="E17" s="121">
        <v>4</v>
      </c>
      <c r="F17" s="124">
        <v>9</v>
      </c>
      <c r="G17" s="55">
        <f t="shared" si="1"/>
        <v>225</v>
      </c>
      <c r="H17" s="12"/>
      <c r="I17" s="13"/>
      <c r="K17" s="14"/>
    </row>
    <row r="18" spans="1:11" ht="24" customHeight="1">
      <c r="A18" s="18" t="s">
        <v>26</v>
      </c>
      <c r="B18" s="11">
        <v>521</v>
      </c>
      <c r="C18" s="116">
        <v>514</v>
      </c>
      <c r="D18" s="9">
        <f t="shared" si="0"/>
        <v>98.7</v>
      </c>
      <c r="E18" s="121">
        <v>22</v>
      </c>
      <c r="F18" s="124">
        <v>14</v>
      </c>
      <c r="G18" s="55">
        <f t="shared" si="1"/>
        <v>63.6</v>
      </c>
      <c r="H18" s="12"/>
      <c r="I18" s="13"/>
      <c r="K18" s="14"/>
    </row>
    <row r="19" spans="1:11" ht="38.25" customHeight="1">
      <c r="A19" s="18" t="s">
        <v>27</v>
      </c>
      <c r="B19" s="11">
        <v>793</v>
      </c>
      <c r="C19" s="116">
        <v>791</v>
      </c>
      <c r="D19" s="9">
        <f t="shared" si="0"/>
        <v>99.7</v>
      </c>
      <c r="E19" s="121">
        <v>62</v>
      </c>
      <c r="F19" s="124">
        <v>34</v>
      </c>
      <c r="G19" s="55">
        <f t="shared" si="1"/>
        <v>54.8</v>
      </c>
      <c r="H19" s="12"/>
      <c r="I19" s="13"/>
      <c r="K19" s="14"/>
    </row>
    <row r="20" spans="1:11" ht="48" customHeight="1">
      <c r="A20" s="18" t="s">
        <v>28</v>
      </c>
      <c r="B20" s="11">
        <v>1250</v>
      </c>
      <c r="C20" s="116">
        <v>1561</v>
      </c>
      <c r="D20" s="9">
        <f t="shared" si="0"/>
        <v>124.9</v>
      </c>
      <c r="E20" s="121">
        <v>66</v>
      </c>
      <c r="F20" s="124">
        <v>58</v>
      </c>
      <c r="G20" s="55">
        <f t="shared" si="1"/>
        <v>87.9</v>
      </c>
      <c r="H20" s="12"/>
      <c r="I20" s="13"/>
      <c r="K20" s="14"/>
    </row>
    <row r="21" spans="1:11" ht="42.75" customHeight="1">
      <c r="A21" s="18" t="s">
        <v>29</v>
      </c>
      <c r="B21" s="11">
        <v>4097</v>
      </c>
      <c r="C21" s="116">
        <v>4625</v>
      </c>
      <c r="D21" s="9">
        <f t="shared" si="0"/>
        <v>112.9</v>
      </c>
      <c r="E21" s="121">
        <v>159</v>
      </c>
      <c r="F21" s="124">
        <v>256</v>
      </c>
      <c r="G21" s="55">
        <f t="shared" si="1"/>
        <v>161</v>
      </c>
      <c r="H21" s="15"/>
      <c r="I21" s="13"/>
      <c r="K21" s="14"/>
    </row>
    <row r="22" spans="1:11" ht="24" customHeight="1">
      <c r="A22" s="18" t="s">
        <v>30</v>
      </c>
      <c r="B22" s="11">
        <v>3982</v>
      </c>
      <c r="C22" s="116">
        <v>4611</v>
      </c>
      <c r="D22" s="9">
        <f t="shared" si="0"/>
        <v>115.8</v>
      </c>
      <c r="E22" s="121">
        <v>178</v>
      </c>
      <c r="F22" s="124">
        <v>178</v>
      </c>
      <c r="G22" s="55">
        <f t="shared" si="1"/>
        <v>100</v>
      </c>
      <c r="H22" s="12"/>
      <c r="I22" s="13"/>
      <c r="K22" s="14"/>
    </row>
    <row r="23" spans="1:11" ht="42.75" customHeight="1">
      <c r="A23" s="18" t="s">
        <v>31</v>
      </c>
      <c r="B23" s="11">
        <v>4181</v>
      </c>
      <c r="C23" s="116">
        <v>4815</v>
      </c>
      <c r="D23" s="9">
        <f t="shared" si="0"/>
        <v>115.2</v>
      </c>
      <c r="E23" s="121">
        <v>253</v>
      </c>
      <c r="F23" s="124">
        <v>227</v>
      </c>
      <c r="G23" s="55">
        <f t="shared" si="1"/>
        <v>89.7</v>
      </c>
      <c r="H23" s="15"/>
      <c r="I23" s="13"/>
      <c r="K23" s="14"/>
    </row>
    <row r="24" spans="1:11" ht="36.75" customHeight="1">
      <c r="A24" s="18" t="s">
        <v>32</v>
      </c>
      <c r="B24" s="11">
        <v>366</v>
      </c>
      <c r="C24" s="116">
        <v>525</v>
      </c>
      <c r="D24" s="9">
        <f t="shared" si="0"/>
        <v>143.4</v>
      </c>
      <c r="E24" s="121">
        <v>28</v>
      </c>
      <c r="F24" s="124">
        <v>30</v>
      </c>
      <c r="G24" s="55">
        <f t="shared" si="1"/>
        <v>107.1</v>
      </c>
      <c r="H24" s="12"/>
      <c r="I24" s="13"/>
      <c r="K24" s="14"/>
    </row>
    <row r="25" spans="1:11" ht="27.75" customHeight="1" thickBot="1">
      <c r="A25" s="19" t="s">
        <v>33</v>
      </c>
      <c r="B25" s="56">
        <v>430</v>
      </c>
      <c r="C25" s="117">
        <v>539</v>
      </c>
      <c r="D25" s="53">
        <f t="shared" si="0"/>
        <v>125.3</v>
      </c>
      <c r="E25" s="122">
        <v>17</v>
      </c>
      <c r="F25" s="125">
        <v>26</v>
      </c>
      <c r="G25" s="57">
        <f t="shared" si="1"/>
        <v>152.9</v>
      </c>
      <c r="H25" s="12"/>
      <c r="I25" s="13"/>
      <c r="K25" s="14"/>
    </row>
    <row r="26" spans="1:11" ht="15.75">
      <c r="A26" s="7"/>
      <c r="B26" s="7"/>
      <c r="C26" s="118"/>
      <c r="D26" s="7"/>
      <c r="E26" s="118"/>
      <c r="F26" s="118"/>
      <c r="G26" s="7"/>
      <c r="K26" s="14"/>
    </row>
    <row r="27" spans="1:11" ht="15.75">
      <c r="A27" s="7"/>
      <c r="B27" s="7"/>
      <c r="C27" s="118"/>
      <c r="D27" s="7"/>
      <c r="E27" s="118"/>
      <c r="F27" s="118"/>
      <c r="G27" s="7"/>
      <c r="K27" s="14"/>
    </row>
    <row r="28" spans="1:7" ht="12.75">
      <c r="A28" s="7"/>
      <c r="B28" s="7"/>
      <c r="C28" s="118"/>
      <c r="D28" s="7"/>
      <c r="E28" s="118"/>
      <c r="F28" s="118"/>
      <c r="G28" s="7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5" zoomScaleNormal="75" zoomScaleSheetLayoutView="75" zoomScalePageLayoutView="0" workbookViewId="0" topLeftCell="A1">
      <selection activeCell="A20" sqref="A20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77.25" customHeight="1">
      <c r="A1" s="221" t="s">
        <v>184</v>
      </c>
      <c r="B1" s="221"/>
      <c r="C1" s="221"/>
      <c r="D1" s="221"/>
    </row>
    <row r="2" spans="1:4" s="2" customFormat="1" ht="12.75" customHeight="1" thickBot="1">
      <c r="A2" s="49"/>
      <c r="B2" s="49"/>
      <c r="C2" s="49"/>
      <c r="D2" s="49"/>
    </row>
    <row r="3" spans="1:4" s="4" customFormat="1" ht="25.5" customHeight="1">
      <c r="A3" s="213"/>
      <c r="B3" s="222" t="s">
        <v>43</v>
      </c>
      <c r="C3" s="222" t="s">
        <v>44</v>
      </c>
      <c r="D3" s="224" t="s">
        <v>77</v>
      </c>
    </row>
    <row r="4" spans="1:5" s="4" customFormat="1" ht="82.5" customHeight="1">
      <c r="A4" s="214"/>
      <c r="B4" s="223"/>
      <c r="C4" s="223"/>
      <c r="D4" s="225"/>
      <c r="E4" s="209"/>
    </row>
    <row r="5" spans="1:6" s="5" customFormat="1" ht="34.5" customHeight="1">
      <c r="A5" s="169" t="s">
        <v>179</v>
      </c>
      <c r="B5" s="20">
        <f>SUM(B6:B14)</f>
        <v>3191</v>
      </c>
      <c r="C5" s="20">
        <f>SUM(C6:C14)</f>
        <v>16265</v>
      </c>
      <c r="D5" s="81">
        <f>C5/B5</f>
        <v>5.097148229395174</v>
      </c>
      <c r="E5" s="210"/>
      <c r="F5" s="21"/>
    </row>
    <row r="6" spans="1:10" ht="51" customHeight="1">
      <c r="A6" s="59" t="s">
        <v>38</v>
      </c>
      <c r="B6" s="108">
        <v>187</v>
      </c>
      <c r="C6" s="106">
        <v>1935</v>
      </c>
      <c r="D6" s="81">
        <f aca="true" t="shared" si="0" ref="D6:D14">C6/B6</f>
        <v>10.3475935828877</v>
      </c>
      <c r="E6" s="210"/>
      <c r="F6" s="21"/>
      <c r="G6" s="22"/>
      <c r="J6" s="22"/>
    </row>
    <row r="7" spans="1:10" ht="35.25" customHeight="1">
      <c r="A7" s="59" t="s">
        <v>8</v>
      </c>
      <c r="B7" s="108">
        <v>302</v>
      </c>
      <c r="C7" s="106">
        <v>1329</v>
      </c>
      <c r="D7" s="67">
        <f t="shared" si="0"/>
        <v>4.400662251655629</v>
      </c>
      <c r="F7" s="21"/>
      <c r="G7" s="22"/>
      <c r="I7" s="153"/>
      <c r="J7" s="22"/>
    </row>
    <row r="8" spans="1:10" s="16" customFormat="1" ht="25.5" customHeight="1">
      <c r="A8" s="59" t="s">
        <v>7</v>
      </c>
      <c r="B8" s="107">
        <v>301</v>
      </c>
      <c r="C8" s="105">
        <v>1533</v>
      </c>
      <c r="D8" s="67">
        <f t="shared" si="0"/>
        <v>5.093023255813954</v>
      </c>
      <c r="E8" s="22"/>
      <c r="F8" s="21"/>
      <c r="G8" s="22"/>
      <c r="H8" s="6"/>
      <c r="J8" s="22"/>
    </row>
    <row r="9" spans="1:10" ht="36.75" customHeight="1">
      <c r="A9" s="59" t="s">
        <v>6</v>
      </c>
      <c r="B9" s="107">
        <v>94</v>
      </c>
      <c r="C9" s="105">
        <v>800</v>
      </c>
      <c r="D9" s="67">
        <f t="shared" si="0"/>
        <v>8.51063829787234</v>
      </c>
      <c r="E9" s="22"/>
      <c r="F9" s="21"/>
      <c r="G9" s="22"/>
      <c r="J9" s="22"/>
    </row>
    <row r="10" spans="1:10" ht="28.5" customHeight="1">
      <c r="A10" s="59" t="s">
        <v>10</v>
      </c>
      <c r="B10" s="107">
        <v>452</v>
      </c>
      <c r="C10" s="105">
        <v>2405</v>
      </c>
      <c r="D10" s="67">
        <f t="shared" si="0"/>
        <v>5.320796460176991</v>
      </c>
      <c r="F10" s="21"/>
      <c r="G10" s="22"/>
      <c r="J10" s="22"/>
    </row>
    <row r="11" spans="1:10" ht="59.25" customHeight="1">
      <c r="A11" s="59" t="s">
        <v>35</v>
      </c>
      <c r="B11" s="107">
        <v>42</v>
      </c>
      <c r="C11" s="105">
        <v>999</v>
      </c>
      <c r="D11" s="67">
        <f t="shared" si="0"/>
        <v>23.785714285714285</v>
      </c>
      <c r="F11" s="21"/>
      <c r="G11" s="22"/>
      <c r="J11" s="22"/>
    </row>
    <row r="12" spans="1:17" ht="33.75" customHeight="1">
      <c r="A12" s="59" t="s">
        <v>11</v>
      </c>
      <c r="B12" s="107">
        <v>890</v>
      </c>
      <c r="C12" s="105">
        <v>1273</v>
      </c>
      <c r="D12" s="67">
        <f t="shared" si="0"/>
        <v>1.4303370786516854</v>
      </c>
      <c r="F12" s="21"/>
      <c r="G12" s="22"/>
      <c r="J12" s="22"/>
      <c r="Q12" s="8"/>
    </row>
    <row r="13" spans="1:17" ht="75" customHeight="1">
      <c r="A13" s="59" t="s">
        <v>12</v>
      </c>
      <c r="B13" s="107">
        <v>509</v>
      </c>
      <c r="C13" s="105">
        <v>3598</v>
      </c>
      <c r="D13" s="67">
        <f t="shared" si="0"/>
        <v>7.068762278978389</v>
      </c>
      <c r="F13" s="21"/>
      <c r="G13" s="22"/>
      <c r="J13" s="22"/>
      <c r="Q13" s="8"/>
    </row>
    <row r="14" spans="1:17" ht="29.25" customHeight="1" thickBot="1">
      <c r="A14" s="60" t="s">
        <v>39</v>
      </c>
      <c r="B14" s="107">
        <v>414</v>
      </c>
      <c r="C14" s="105">
        <v>2393</v>
      </c>
      <c r="D14" s="68">
        <f t="shared" si="0"/>
        <v>5.780193236714976</v>
      </c>
      <c r="F14" s="21"/>
      <c r="G14" s="22"/>
      <c r="J14" s="22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6">
    <mergeCell ref="E4:E6"/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C7" sqref="C7:C15"/>
    </sheetView>
  </sheetViews>
  <sheetFormatPr defaultColWidth="8.8515625" defaultRowHeight="15"/>
  <cols>
    <col min="1" max="1" width="50.57421875" style="6" customWidth="1"/>
    <col min="2" max="2" width="14.140625" style="6" customWidth="1"/>
    <col min="3" max="3" width="13.57421875" style="6" customWidth="1"/>
    <col min="4" max="4" width="14.00390625" style="6" customWidth="1"/>
    <col min="5" max="5" width="16.140625" style="6" customWidth="1"/>
    <col min="6" max="6" width="16.574218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85" t="s">
        <v>178</v>
      </c>
      <c r="B1" s="185"/>
      <c r="C1" s="185"/>
      <c r="D1" s="185"/>
      <c r="E1" s="185"/>
      <c r="F1" s="185"/>
      <c r="G1" s="185"/>
    </row>
    <row r="2" spans="1:7" s="2" customFormat="1" ht="19.5" customHeight="1">
      <c r="A2" s="186" t="s">
        <v>37</v>
      </c>
      <c r="B2" s="186"/>
      <c r="C2" s="186"/>
      <c r="D2" s="186"/>
      <c r="E2" s="186"/>
      <c r="F2" s="186"/>
      <c r="G2" s="186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87"/>
      <c r="B4" s="181" t="s">
        <v>181</v>
      </c>
      <c r="C4" s="182"/>
      <c r="D4" s="188" t="s">
        <v>36</v>
      </c>
      <c r="E4" s="181" t="s">
        <v>182</v>
      </c>
      <c r="F4" s="182"/>
      <c r="G4" s="189" t="s">
        <v>36</v>
      </c>
    </row>
    <row r="5" spans="1:7" s="155" customFormat="1" ht="73.5" customHeight="1">
      <c r="A5" s="187"/>
      <c r="B5" s="136" t="s">
        <v>102</v>
      </c>
      <c r="C5" s="136" t="s">
        <v>103</v>
      </c>
      <c r="D5" s="188"/>
      <c r="E5" s="154" t="s">
        <v>102</v>
      </c>
      <c r="F5" s="154" t="s">
        <v>103</v>
      </c>
      <c r="G5" s="189"/>
    </row>
    <row r="6" spans="1:9" s="5" customFormat="1" ht="34.5" customHeight="1">
      <c r="A6" s="169" t="s">
        <v>179</v>
      </c>
      <c r="B6" s="20">
        <f>SUM(B7:B15)</f>
        <v>68904</v>
      </c>
      <c r="C6" s="20">
        <f>SUM(C7:C15)</f>
        <v>74170</v>
      </c>
      <c r="D6" s="31">
        <f>ROUND(C6/B6*100,1)</f>
        <v>107.6</v>
      </c>
      <c r="E6" s="20">
        <f>SUM(E7:E15)</f>
        <v>3715</v>
      </c>
      <c r="F6" s="20">
        <f>SUM(F7:F15)</f>
        <v>3191</v>
      </c>
      <c r="G6" s="58">
        <f>ROUND(F6/E6*100,1)</f>
        <v>85.9</v>
      </c>
      <c r="I6" s="21"/>
    </row>
    <row r="7" spans="1:13" ht="57.75" customHeight="1">
      <c r="A7" s="59" t="s">
        <v>38</v>
      </c>
      <c r="B7" s="83">
        <v>3480</v>
      </c>
      <c r="C7" s="90">
        <v>3885</v>
      </c>
      <c r="D7" s="31">
        <f aca="true" t="shared" si="0" ref="D7:D15">ROUND(C7/B7*100,1)</f>
        <v>111.6</v>
      </c>
      <c r="E7" s="88">
        <v>159</v>
      </c>
      <c r="F7" s="85">
        <v>187</v>
      </c>
      <c r="G7" s="58">
        <f aca="true" t="shared" si="1" ref="G7:G15">ROUND(F7/E7*100,1)</f>
        <v>117.6</v>
      </c>
      <c r="I7" s="21"/>
      <c r="J7" s="22"/>
      <c r="M7" s="22"/>
    </row>
    <row r="8" spans="1:13" ht="35.25" customHeight="1">
      <c r="A8" s="59" t="s">
        <v>8</v>
      </c>
      <c r="B8" s="83">
        <v>5468</v>
      </c>
      <c r="C8" s="90">
        <v>5688</v>
      </c>
      <c r="D8" s="31">
        <f t="shared" si="0"/>
        <v>104</v>
      </c>
      <c r="E8" s="88">
        <v>320</v>
      </c>
      <c r="F8" s="85">
        <v>302</v>
      </c>
      <c r="G8" s="58">
        <f t="shared" si="1"/>
        <v>94.4</v>
      </c>
      <c r="I8" s="21"/>
      <c r="J8" s="22"/>
      <c r="M8" s="22"/>
    </row>
    <row r="9" spans="1:13" s="16" customFormat="1" ht="25.5" customHeight="1">
      <c r="A9" s="59" t="s">
        <v>7</v>
      </c>
      <c r="B9" s="82">
        <v>5857</v>
      </c>
      <c r="C9" s="89">
        <v>6842</v>
      </c>
      <c r="D9" s="31">
        <f t="shared" si="0"/>
        <v>116.8</v>
      </c>
      <c r="E9" s="87">
        <v>292</v>
      </c>
      <c r="F9" s="84">
        <v>301</v>
      </c>
      <c r="G9" s="58">
        <f t="shared" si="1"/>
        <v>103.1</v>
      </c>
      <c r="H9" s="6"/>
      <c r="I9" s="21"/>
      <c r="J9" s="22"/>
      <c r="K9" s="6"/>
      <c r="M9" s="22"/>
    </row>
    <row r="10" spans="1:13" ht="36.75" customHeight="1">
      <c r="A10" s="59" t="s">
        <v>6</v>
      </c>
      <c r="B10" s="82">
        <v>2363</v>
      </c>
      <c r="C10" s="89">
        <v>2879</v>
      </c>
      <c r="D10" s="31">
        <f t="shared" si="0"/>
        <v>121.8</v>
      </c>
      <c r="E10" s="87">
        <v>112</v>
      </c>
      <c r="F10" s="84">
        <v>94</v>
      </c>
      <c r="G10" s="58">
        <f t="shared" si="1"/>
        <v>83.9</v>
      </c>
      <c r="I10" s="21"/>
      <c r="J10" s="22"/>
      <c r="M10" s="22"/>
    </row>
    <row r="11" spans="1:13" ht="35.25" customHeight="1">
      <c r="A11" s="59" t="s">
        <v>10</v>
      </c>
      <c r="B11" s="82">
        <v>9826</v>
      </c>
      <c r="C11" s="89">
        <v>10399</v>
      </c>
      <c r="D11" s="31">
        <f t="shared" si="0"/>
        <v>105.8</v>
      </c>
      <c r="E11" s="87">
        <v>391</v>
      </c>
      <c r="F11" s="84">
        <v>452</v>
      </c>
      <c r="G11" s="58">
        <f t="shared" si="1"/>
        <v>115.6</v>
      </c>
      <c r="I11" s="21"/>
      <c r="J11" s="22"/>
      <c r="M11" s="22"/>
    </row>
    <row r="12" spans="1:13" ht="59.25" customHeight="1">
      <c r="A12" s="59" t="s">
        <v>99</v>
      </c>
      <c r="B12" s="82">
        <v>2179</v>
      </c>
      <c r="C12" s="89">
        <v>2258</v>
      </c>
      <c r="D12" s="31">
        <f t="shared" si="0"/>
        <v>103.6</v>
      </c>
      <c r="E12" s="87">
        <v>29</v>
      </c>
      <c r="F12" s="84">
        <v>42</v>
      </c>
      <c r="G12" s="58">
        <f t="shared" si="1"/>
        <v>144.8</v>
      </c>
      <c r="I12" s="21"/>
      <c r="J12" s="22"/>
      <c r="M12" s="22"/>
    </row>
    <row r="13" spans="1:20" ht="38.25" customHeight="1">
      <c r="A13" s="59" t="s">
        <v>11</v>
      </c>
      <c r="B13" s="82">
        <v>12023</v>
      </c>
      <c r="C13" s="89">
        <v>12918</v>
      </c>
      <c r="D13" s="31">
        <f t="shared" si="0"/>
        <v>107.4</v>
      </c>
      <c r="E13" s="87">
        <v>1093</v>
      </c>
      <c r="F13" s="84">
        <v>890</v>
      </c>
      <c r="G13" s="58">
        <f t="shared" si="1"/>
        <v>81.4</v>
      </c>
      <c r="I13" s="21"/>
      <c r="J13" s="22"/>
      <c r="M13" s="22"/>
      <c r="T13" s="8"/>
    </row>
    <row r="14" spans="1:20" ht="75" customHeight="1">
      <c r="A14" s="59" t="s">
        <v>12</v>
      </c>
      <c r="B14" s="82">
        <v>17048</v>
      </c>
      <c r="C14" s="89">
        <v>17775</v>
      </c>
      <c r="D14" s="31">
        <f t="shared" si="0"/>
        <v>104.3</v>
      </c>
      <c r="E14" s="87">
        <v>637</v>
      </c>
      <c r="F14" s="84">
        <v>509</v>
      </c>
      <c r="G14" s="58">
        <f t="shared" si="1"/>
        <v>79.9</v>
      </c>
      <c r="I14" s="21"/>
      <c r="J14" s="22"/>
      <c r="M14" s="22"/>
      <c r="T14" s="8"/>
    </row>
    <row r="15" spans="1:20" ht="43.5" customHeight="1" thickBot="1">
      <c r="A15" s="60" t="s">
        <v>39</v>
      </c>
      <c r="B15" s="82">
        <v>10660</v>
      </c>
      <c r="C15" s="89">
        <v>11526</v>
      </c>
      <c r="D15" s="61">
        <f t="shared" si="0"/>
        <v>108.1</v>
      </c>
      <c r="E15" s="87">
        <v>682</v>
      </c>
      <c r="F15" s="84">
        <v>414</v>
      </c>
      <c r="G15" s="62">
        <f t="shared" si="1"/>
        <v>60.7</v>
      </c>
      <c r="I15" s="21"/>
      <c r="J15" s="22"/>
      <c r="M15" s="22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B4:C4"/>
    <mergeCell ref="E4:F4"/>
    <mergeCell ref="A4:A5"/>
    <mergeCell ref="D4:D5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K21" sqref="K21"/>
    </sheetView>
  </sheetViews>
  <sheetFormatPr defaultColWidth="9.140625" defaultRowHeight="15"/>
  <cols>
    <col min="1" max="1" width="4.8515625" style="36" customWidth="1"/>
    <col min="2" max="2" width="25.421875" style="43" customWidth="1"/>
    <col min="3" max="3" width="10.00390625" style="32" customWidth="1"/>
    <col min="4" max="4" width="13.00390625" style="32" customWidth="1"/>
    <col min="5" max="6" width="12.421875" style="32" customWidth="1"/>
    <col min="7" max="7" width="16.421875" style="32" customWidth="1"/>
    <col min="8" max="16384" width="9.140625" style="32" customWidth="1"/>
  </cols>
  <sheetData>
    <row r="1" spans="1:7" s="37" customFormat="1" ht="57" customHeight="1">
      <c r="A1" s="36"/>
      <c r="B1" s="190" t="s">
        <v>223</v>
      </c>
      <c r="C1" s="190"/>
      <c r="D1" s="190"/>
      <c r="E1" s="190"/>
      <c r="F1" s="190"/>
      <c r="G1" s="190"/>
    </row>
    <row r="2" spans="1:7" s="37" customFormat="1" ht="16.5" customHeight="1">
      <c r="A2" s="36"/>
      <c r="B2" s="35"/>
      <c r="C2" s="191" t="s">
        <v>88</v>
      </c>
      <c r="D2" s="191"/>
      <c r="E2" s="191"/>
      <c r="F2" s="35"/>
      <c r="G2" s="35"/>
    </row>
    <row r="4" spans="1:7" s="36" customFormat="1" ht="37.5" customHeight="1">
      <c r="A4" s="192"/>
      <c r="B4" s="193"/>
      <c r="C4" s="228" t="s">
        <v>220</v>
      </c>
      <c r="D4" s="229"/>
      <c r="E4" s="229"/>
      <c r="F4" s="230" t="s">
        <v>221</v>
      </c>
      <c r="G4" s="231"/>
    </row>
    <row r="5" spans="1:7" s="36" customFormat="1" ht="18.75" customHeight="1">
      <c r="A5" s="192"/>
      <c r="B5" s="193"/>
      <c r="C5" s="226" t="s">
        <v>98</v>
      </c>
      <c r="D5" s="226" t="s">
        <v>97</v>
      </c>
      <c r="E5" s="226" t="s">
        <v>49</v>
      </c>
      <c r="F5" s="194" t="s">
        <v>47</v>
      </c>
      <c r="G5" s="194" t="s">
        <v>48</v>
      </c>
    </row>
    <row r="6" spans="1:7" s="36" customFormat="1" ht="58.5" customHeight="1">
      <c r="A6" s="192"/>
      <c r="B6" s="193"/>
      <c r="C6" s="227"/>
      <c r="D6" s="227"/>
      <c r="E6" s="227"/>
      <c r="F6" s="194"/>
      <c r="G6" s="194"/>
    </row>
    <row r="7" spans="1:7" ht="13.5" customHeight="1">
      <c r="A7" s="38" t="s">
        <v>50</v>
      </c>
      <c r="B7" s="39" t="s">
        <v>5</v>
      </c>
      <c r="C7" s="34">
        <v>1</v>
      </c>
      <c r="D7" s="34">
        <v>2</v>
      </c>
      <c r="E7" s="34">
        <v>3</v>
      </c>
      <c r="F7" s="34">
        <v>4</v>
      </c>
      <c r="G7" s="158">
        <v>5</v>
      </c>
    </row>
    <row r="8" spans="1:7" ht="38.25" customHeight="1">
      <c r="A8" s="40">
        <v>1</v>
      </c>
      <c r="B8" s="93" t="s">
        <v>51</v>
      </c>
      <c r="C8" s="92">
        <v>5435</v>
      </c>
      <c r="D8" s="92">
        <v>3395</v>
      </c>
      <c r="E8" s="75">
        <f>C8-D8</f>
        <v>2040</v>
      </c>
      <c r="F8" s="94">
        <v>165</v>
      </c>
      <c r="G8" s="159">
        <v>896</v>
      </c>
    </row>
    <row r="9" spans="1:7" s="42" customFormat="1" ht="25.5" customHeight="1">
      <c r="A9" s="40">
        <v>2</v>
      </c>
      <c r="B9" s="93" t="s">
        <v>52</v>
      </c>
      <c r="C9" s="92">
        <v>4374</v>
      </c>
      <c r="D9" s="92">
        <v>3146</v>
      </c>
      <c r="E9" s="75">
        <f aca="true" t="shared" si="0" ref="E9:E27">C9-D9</f>
        <v>1228</v>
      </c>
      <c r="F9" s="94">
        <v>175</v>
      </c>
      <c r="G9" s="159">
        <v>905</v>
      </c>
    </row>
    <row r="10" spans="1:7" s="42" customFormat="1" ht="63">
      <c r="A10" s="40">
        <v>3</v>
      </c>
      <c r="B10" s="93" t="s">
        <v>2</v>
      </c>
      <c r="C10" s="92">
        <v>3476</v>
      </c>
      <c r="D10" s="92">
        <v>3809</v>
      </c>
      <c r="E10" s="75">
        <f t="shared" si="0"/>
        <v>-333</v>
      </c>
      <c r="F10" s="94">
        <v>5</v>
      </c>
      <c r="G10" s="159">
        <v>1062</v>
      </c>
    </row>
    <row r="11" spans="1:7" s="42" customFormat="1" ht="31.5">
      <c r="A11" s="40">
        <v>4</v>
      </c>
      <c r="B11" s="93" t="s">
        <v>78</v>
      </c>
      <c r="C11" s="92">
        <v>2503</v>
      </c>
      <c r="D11" s="92">
        <v>1607</v>
      </c>
      <c r="E11" s="75">
        <f t="shared" si="0"/>
        <v>896</v>
      </c>
      <c r="F11" s="94">
        <v>117</v>
      </c>
      <c r="G11" s="159">
        <v>572</v>
      </c>
    </row>
    <row r="12" spans="1:7" s="42" customFormat="1" ht="15.75">
      <c r="A12" s="40">
        <v>5</v>
      </c>
      <c r="B12" s="93" t="s">
        <v>60</v>
      </c>
      <c r="C12" s="92">
        <v>1923</v>
      </c>
      <c r="D12" s="92">
        <v>217</v>
      </c>
      <c r="E12" s="75">
        <f t="shared" si="0"/>
        <v>1706</v>
      </c>
      <c r="F12" s="94">
        <v>210</v>
      </c>
      <c r="G12" s="159">
        <v>52</v>
      </c>
    </row>
    <row r="13" spans="1:7" s="42" customFormat="1" ht="15.75">
      <c r="A13" s="40">
        <v>6</v>
      </c>
      <c r="B13" s="93" t="s">
        <v>53</v>
      </c>
      <c r="C13" s="92">
        <v>1810</v>
      </c>
      <c r="D13" s="92">
        <v>1271</v>
      </c>
      <c r="E13" s="75">
        <f t="shared" si="0"/>
        <v>539</v>
      </c>
      <c r="F13" s="94">
        <v>92</v>
      </c>
      <c r="G13" s="76">
        <v>408</v>
      </c>
    </row>
    <row r="14" spans="1:7" s="42" customFormat="1" ht="15.75">
      <c r="A14" s="40">
        <v>7</v>
      </c>
      <c r="B14" s="93" t="s">
        <v>57</v>
      </c>
      <c r="C14" s="92">
        <v>1457</v>
      </c>
      <c r="D14" s="92">
        <v>699</v>
      </c>
      <c r="E14" s="75">
        <f t="shared" si="0"/>
        <v>758</v>
      </c>
      <c r="F14" s="94">
        <v>67</v>
      </c>
      <c r="G14" s="76">
        <v>177</v>
      </c>
    </row>
    <row r="15" spans="1:7" s="42" customFormat="1" ht="22.5" customHeight="1">
      <c r="A15" s="40">
        <v>8</v>
      </c>
      <c r="B15" s="93" t="s">
        <v>54</v>
      </c>
      <c r="C15" s="92">
        <v>1212</v>
      </c>
      <c r="D15" s="92">
        <v>935</v>
      </c>
      <c r="E15" s="75">
        <f t="shared" si="0"/>
        <v>277</v>
      </c>
      <c r="F15" s="94">
        <v>47</v>
      </c>
      <c r="G15" s="76">
        <v>267</v>
      </c>
    </row>
    <row r="16" spans="1:7" s="42" customFormat="1" ht="31.5">
      <c r="A16" s="40">
        <v>9</v>
      </c>
      <c r="B16" s="93" t="s">
        <v>56</v>
      </c>
      <c r="C16" s="92">
        <v>1208</v>
      </c>
      <c r="D16" s="92">
        <v>811</v>
      </c>
      <c r="E16" s="75">
        <f t="shared" si="0"/>
        <v>397</v>
      </c>
      <c r="F16" s="94">
        <v>38</v>
      </c>
      <c r="G16" s="76">
        <v>273</v>
      </c>
    </row>
    <row r="17" spans="1:7" s="42" customFormat="1" ht="31.5">
      <c r="A17" s="40">
        <v>10</v>
      </c>
      <c r="B17" s="93" t="s">
        <v>79</v>
      </c>
      <c r="C17" s="92">
        <v>1195</v>
      </c>
      <c r="D17" s="92">
        <v>904</v>
      </c>
      <c r="E17" s="75">
        <f t="shared" si="0"/>
        <v>291</v>
      </c>
      <c r="F17" s="94">
        <v>38</v>
      </c>
      <c r="G17" s="76">
        <v>284</v>
      </c>
    </row>
    <row r="18" spans="1:7" s="42" customFormat="1" ht="21.75" customHeight="1">
      <c r="A18" s="40">
        <v>11</v>
      </c>
      <c r="B18" s="93" t="s">
        <v>55</v>
      </c>
      <c r="C18" s="92">
        <v>1139</v>
      </c>
      <c r="D18" s="92">
        <v>877</v>
      </c>
      <c r="E18" s="75">
        <f t="shared" si="0"/>
        <v>262</v>
      </c>
      <c r="F18" s="94">
        <v>35</v>
      </c>
      <c r="G18" s="76">
        <v>301</v>
      </c>
    </row>
    <row r="19" spans="1:7" s="42" customFormat="1" ht="26.25" customHeight="1">
      <c r="A19" s="40">
        <v>12</v>
      </c>
      <c r="B19" s="93" t="s">
        <v>58</v>
      </c>
      <c r="C19" s="92">
        <v>1107</v>
      </c>
      <c r="D19" s="92">
        <v>283</v>
      </c>
      <c r="E19" s="75">
        <f t="shared" si="0"/>
        <v>824</v>
      </c>
      <c r="F19" s="94">
        <v>54</v>
      </c>
      <c r="G19" s="76">
        <v>63</v>
      </c>
    </row>
    <row r="20" spans="1:7" s="42" customFormat="1" ht="15.75">
      <c r="A20" s="40">
        <v>13</v>
      </c>
      <c r="B20" s="93" t="s">
        <v>149</v>
      </c>
      <c r="C20" s="92">
        <v>1020</v>
      </c>
      <c r="D20" s="92">
        <v>642</v>
      </c>
      <c r="E20" s="75">
        <f t="shared" si="0"/>
        <v>378</v>
      </c>
      <c r="F20" s="94">
        <v>27</v>
      </c>
      <c r="G20" s="76">
        <v>57</v>
      </c>
    </row>
    <row r="21" spans="1:7" s="42" customFormat="1" ht="70.5" customHeight="1">
      <c r="A21" s="40">
        <v>14</v>
      </c>
      <c r="B21" s="93" t="s">
        <v>90</v>
      </c>
      <c r="C21" s="92">
        <v>928</v>
      </c>
      <c r="D21" s="92">
        <v>1065</v>
      </c>
      <c r="E21" s="75">
        <f t="shared" si="0"/>
        <v>-137</v>
      </c>
      <c r="F21" s="94">
        <v>13</v>
      </c>
      <c r="G21" s="76">
        <v>330</v>
      </c>
    </row>
    <row r="22" spans="1:7" s="42" customFormat="1" ht="15.75">
      <c r="A22" s="40">
        <v>15</v>
      </c>
      <c r="B22" s="93" t="s">
        <v>59</v>
      </c>
      <c r="C22" s="92">
        <v>897</v>
      </c>
      <c r="D22" s="92">
        <v>784</v>
      </c>
      <c r="E22" s="75">
        <f t="shared" si="0"/>
        <v>113</v>
      </c>
      <c r="F22" s="94">
        <v>22</v>
      </c>
      <c r="G22" s="76">
        <v>304</v>
      </c>
    </row>
    <row r="23" spans="1:7" s="42" customFormat="1" ht="21" customHeight="1">
      <c r="A23" s="40">
        <v>16</v>
      </c>
      <c r="B23" s="93" t="s">
        <v>70</v>
      </c>
      <c r="C23" s="92">
        <v>856</v>
      </c>
      <c r="D23" s="92">
        <v>448</v>
      </c>
      <c r="E23" s="75">
        <f t="shared" si="0"/>
        <v>408</v>
      </c>
      <c r="F23" s="94">
        <v>30</v>
      </c>
      <c r="G23" s="76">
        <v>135</v>
      </c>
    </row>
    <row r="24" spans="1:7" s="42" customFormat="1" ht="15.75">
      <c r="A24" s="40">
        <v>17</v>
      </c>
      <c r="B24" s="93" t="s">
        <v>82</v>
      </c>
      <c r="C24" s="92">
        <v>772</v>
      </c>
      <c r="D24" s="92">
        <v>310</v>
      </c>
      <c r="E24" s="75">
        <f t="shared" si="0"/>
        <v>462</v>
      </c>
      <c r="F24" s="94">
        <v>43</v>
      </c>
      <c r="G24" s="76">
        <v>87</v>
      </c>
    </row>
    <row r="25" spans="1:7" s="42" customFormat="1" ht="15.75">
      <c r="A25" s="40">
        <v>18</v>
      </c>
      <c r="B25" s="93" t="s">
        <v>71</v>
      </c>
      <c r="C25" s="92">
        <v>747</v>
      </c>
      <c r="D25" s="92">
        <v>359</v>
      </c>
      <c r="E25" s="75">
        <f t="shared" si="0"/>
        <v>388</v>
      </c>
      <c r="F25" s="94">
        <v>23</v>
      </c>
      <c r="G25" s="76">
        <v>110</v>
      </c>
    </row>
    <row r="26" spans="1:7" s="42" customFormat="1" ht="20.25" customHeight="1">
      <c r="A26" s="40">
        <v>19</v>
      </c>
      <c r="B26" s="93" t="s">
        <v>80</v>
      </c>
      <c r="C26" s="92">
        <v>729</v>
      </c>
      <c r="D26" s="92">
        <v>876</v>
      </c>
      <c r="E26" s="75">
        <f t="shared" si="0"/>
        <v>-147</v>
      </c>
      <c r="F26" s="94">
        <v>14</v>
      </c>
      <c r="G26" s="76">
        <v>183</v>
      </c>
    </row>
    <row r="27" spans="1:7" s="42" customFormat="1" ht="27.75" customHeight="1">
      <c r="A27" s="40">
        <v>20</v>
      </c>
      <c r="B27" s="93" t="s">
        <v>0</v>
      </c>
      <c r="C27" s="92">
        <v>700</v>
      </c>
      <c r="D27" s="92">
        <v>521</v>
      </c>
      <c r="E27" s="75">
        <f t="shared" si="0"/>
        <v>179</v>
      </c>
      <c r="F27" s="94">
        <v>26</v>
      </c>
      <c r="G27" s="76">
        <v>152</v>
      </c>
    </row>
    <row r="28" spans="1:7" s="42" customFormat="1" ht="15.75">
      <c r="A28" s="71"/>
      <c r="B28" s="72"/>
      <c r="C28" s="73"/>
      <c r="D28" s="73"/>
      <c r="E28" s="73"/>
      <c r="F28" s="73"/>
      <c r="G28" s="73"/>
    </row>
    <row r="29" spans="1:7" s="42" customFormat="1" ht="69" customHeight="1">
      <c r="A29" s="71"/>
      <c r="B29" s="72"/>
      <c r="C29" s="73"/>
      <c r="D29" s="73"/>
      <c r="E29" s="73"/>
      <c r="F29" s="73"/>
      <c r="G29" s="73"/>
    </row>
    <row r="30" spans="1:7" s="42" customFormat="1" ht="15.75">
      <c r="A30" s="71"/>
      <c r="B30" s="72"/>
      <c r="C30" s="73"/>
      <c r="D30" s="73"/>
      <c r="E30" s="73"/>
      <c r="F30" s="73"/>
      <c r="G30" s="73"/>
    </row>
    <row r="31" spans="1:7" s="42" customFormat="1" ht="15.75">
      <c r="A31" s="71"/>
      <c r="B31" s="72"/>
      <c r="C31" s="73"/>
      <c r="D31" s="73"/>
      <c r="E31" s="73"/>
      <c r="F31" s="73"/>
      <c r="G31" s="73"/>
    </row>
    <row r="32" spans="1:7" s="42" customFormat="1" ht="15.75">
      <c r="A32" s="71"/>
      <c r="B32" s="72"/>
      <c r="C32" s="73"/>
      <c r="D32" s="73"/>
      <c r="E32" s="73"/>
      <c r="F32" s="73"/>
      <c r="G32" s="73"/>
    </row>
    <row r="33" spans="1:7" s="42" customFormat="1" ht="21" customHeight="1">
      <c r="A33" s="71"/>
      <c r="B33" s="72"/>
      <c r="C33" s="73"/>
      <c r="D33" s="73"/>
      <c r="E33" s="73"/>
      <c r="F33" s="73"/>
      <c r="G33" s="73"/>
    </row>
    <row r="34" spans="1:7" s="42" customFormat="1" ht="15.75">
      <c r="A34" s="71"/>
      <c r="B34" s="72"/>
      <c r="C34" s="73"/>
      <c r="D34" s="73"/>
      <c r="E34" s="73"/>
      <c r="F34" s="73"/>
      <c r="G34" s="73"/>
    </row>
    <row r="35" spans="1:7" s="42" customFormat="1" ht="15.75">
      <c r="A35" s="71"/>
      <c r="B35" s="72"/>
      <c r="C35" s="73"/>
      <c r="D35" s="73"/>
      <c r="E35" s="73"/>
      <c r="F35" s="73"/>
      <c r="G35" s="73"/>
    </row>
    <row r="36" spans="1:7" s="42" customFormat="1" ht="15.75">
      <c r="A36" s="71"/>
      <c r="B36" s="72"/>
      <c r="C36" s="73"/>
      <c r="D36" s="73"/>
      <c r="E36" s="73"/>
      <c r="F36" s="73"/>
      <c r="G36" s="73"/>
    </row>
    <row r="37" spans="1:7" s="42" customFormat="1" ht="15.75">
      <c r="A37" s="71"/>
      <c r="B37" s="72"/>
      <c r="C37" s="73"/>
      <c r="D37" s="73"/>
      <c r="E37" s="73"/>
      <c r="F37" s="73"/>
      <c r="G37" s="73"/>
    </row>
    <row r="38" spans="1:7" s="42" customFormat="1" ht="15.75">
      <c r="A38" s="71"/>
      <c r="B38" s="72"/>
      <c r="C38" s="73"/>
      <c r="D38" s="73"/>
      <c r="E38" s="73"/>
      <c r="F38" s="73"/>
      <c r="G38" s="73"/>
    </row>
    <row r="39" spans="1:7" s="42" customFormat="1" ht="15.75">
      <c r="A39" s="71"/>
      <c r="B39" s="72"/>
      <c r="C39" s="73"/>
      <c r="D39" s="73"/>
      <c r="E39" s="73"/>
      <c r="F39" s="73"/>
      <c r="G39" s="73"/>
    </row>
    <row r="40" spans="1:7" s="42" customFormat="1" ht="15.75">
      <c r="A40" s="71"/>
      <c r="B40" s="72"/>
      <c r="C40" s="73"/>
      <c r="D40" s="73"/>
      <c r="E40" s="73"/>
      <c r="F40" s="73"/>
      <c r="G40" s="73"/>
    </row>
    <row r="41" spans="1:7" s="42" customFormat="1" ht="15.75">
      <c r="A41" s="71"/>
      <c r="B41" s="72"/>
      <c r="C41" s="73"/>
      <c r="D41" s="73"/>
      <c r="E41" s="73"/>
      <c r="F41" s="73"/>
      <c r="G41" s="73"/>
    </row>
    <row r="42" spans="1:7" s="42" customFormat="1" ht="15.75">
      <c r="A42" s="71"/>
      <c r="B42" s="72"/>
      <c r="C42" s="73"/>
      <c r="D42" s="73"/>
      <c r="E42" s="73"/>
      <c r="F42" s="73"/>
      <c r="G42" s="73"/>
    </row>
    <row r="43" spans="1:7" s="42" customFormat="1" ht="15.75">
      <c r="A43" s="71"/>
      <c r="B43" s="72"/>
      <c r="C43" s="73"/>
      <c r="D43" s="73"/>
      <c r="E43" s="73"/>
      <c r="F43" s="73"/>
      <c r="G43" s="73"/>
    </row>
    <row r="44" spans="1:7" s="42" customFormat="1" ht="15.75">
      <c r="A44" s="71"/>
      <c r="B44" s="72"/>
      <c r="C44" s="73"/>
      <c r="D44" s="73"/>
      <c r="E44" s="73"/>
      <c r="F44" s="73"/>
      <c r="G44" s="73"/>
    </row>
    <row r="45" spans="1:7" s="42" customFormat="1" ht="15.75">
      <c r="A45" s="71"/>
      <c r="B45" s="72"/>
      <c r="C45" s="73"/>
      <c r="D45" s="73"/>
      <c r="E45" s="73"/>
      <c r="F45" s="73"/>
      <c r="G45" s="73"/>
    </row>
    <row r="46" spans="1:7" s="42" customFormat="1" ht="15.75">
      <c r="A46" s="71"/>
      <c r="B46" s="72"/>
      <c r="C46" s="73"/>
      <c r="D46" s="73"/>
      <c r="E46" s="73"/>
      <c r="F46" s="73"/>
      <c r="G46" s="73"/>
    </row>
    <row r="47" spans="1:7" s="42" customFormat="1" ht="15.75">
      <c r="A47" s="71"/>
      <c r="B47" s="72"/>
      <c r="C47" s="73"/>
      <c r="D47" s="73"/>
      <c r="E47" s="73"/>
      <c r="F47" s="73"/>
      <c r="G47" s="73"/>
    </row>
    <row r="48" spans="1:7" s="42" customFormat="1" ht="15.75">
      <c r="A48" s="71"/>
      <c r="B48" s="72"/>
      <c r="C48" s="73"/>
      <c r="D48" s="73"/>
      <c r="E48" s="73"/>
      <c r="F48" s="73"/>
      <c r="G48" s="73"/>
    </row>
    <row r="49" spans="1:7" s="42" customFormat="1" ht="15.75">
      <c r="A49" s="71"/>
      <c r="B49" s="72"/>
      <c r="C49" s="73"/>
      <c r="D49" s="73"/>
      <c r="E49" s="73"/>
      <c r="F49" s="73"/>
      <c r="G49" s="73"/>
    </row>
    <row r="50" spans="1:7" s="42" customFormat="1" ht="15.75">
      <c r="A50" s="71"/>
      <c r="B50" s="72"/>
      <c r="C50" s="73"/>
      <c r="D50" s="73"/>
      <c r="E50" s="73"/>
      <c r="F50" s="73"/>
      <c r="G50" s="73"/>
    </row>
    <row r="51" spans="1:7" s="42" customFormat="1" ht="15.75">
      <c r="A51" s="71"/>
      <c r="B51" s="72"/>
      <c r="C51" s="73"/>
      <c r="D51" s="73"/>
      <c r="E51" s="73"/>
      <c r="F51" s="73"/>
      <c r="G51" s="73"/>
    </row>
    <row r="52" spans="1:7" s="42" customFormat="1" ht="22.5" customHeight="1">
      <c r="A52" s="71"/>
      <c r="B52" s="74"/>
      <c r="C52" s="73"/>
      <c r="D52" s="73"/>
      <c r="E52" s="73"/>
      <c r="F52" s="73"/>
      <c r="G52" s="73"/>
    </row>
    <row r="53" spans="1:7" s="42" customFormat="1" ht="15.75">
      <c r="A53" s="71"/>
      <c r="B53" s="72"/>
      <c r="C53" s="73"/>
      <c r="D53" s="73"/>
      <c r="E53" s="73"/>
      <c r="F53" s="73"/>
      <c r="G53" s="73"/>
    </row>
    <row r="54" spans="1:7" s="42" customFormat="1" ht="50.25" customHeight="1">
      <c r="A54" s="71"/>
      <c r="B54" s="72"/>
      <c r="C54" s="73"/>
      <c r="D54" s="73"/>
      <c r="E54" s="73"/>
      <c r="F54" s="73"/>
      <c r="G54" s="73"/>
    </row>
    <row r="55" spans="1:7" s="42" customFormat="1" ht="15.75">
      <c r="A55" s="71"/>
      <c r="B55" s="72"/>
      <c r="C55" s="73"/>
      <c r="D55" s="73"/>
      <c r="E55" s="73"/>
      <c r="F55" s="73"/>
      <c r="G55" s="73"/>
    </row>
    <row r="56" spans="1:7" s="42" customFormat="1" ht="15.75">
      <c r="A56" s="71"/>
      <c r="B56" s="72"/>
      <c r="C56" s="73"/>
      <c r="D56" s="73"/>
      <c r="E56" s="73"/>
      <c r="F56" s="73"/>
      <c r="G56" s="73"/>
    </row>
    <row r="57" spans="1:7" s="42" customFormat="1" ht="15.75">
      <c r="A57" s="71"/>
      <c r="B57" s="72"/>
      <c r="C57" s="73"/>
      <c r="D57" s="73"/>
      <c r="E57" s="73"/>
      <c r="F57" s="73"/>
      <c r="G57" s="73"/>
    </row>
  </sheetData>
  <sheetProtection/>
  <mergeCells count="11">
    <mergeCell ref="C4:E4"/>
    <mergeCell ref="C5:C6"/>
    <mergeCell ref="D5:D6"/>
    <mergeCell ref="E5:E6"/>
    <mergeCell ref="B1:G1"/>
    <mergeCell ref="C2:E2"/>
    <mergeCell ref="A4:A6"/>
    <mergeCell ref="B4:B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96"/>
  <sheetViews>
    <sheetView view="pageBreakPreview" zoomScale="85" zoomScaleSheetLayoutView="85" zoomScalePageLayoutView="0" workbookViewId="0" topLeftCell="A1">
      <selection activeCell="E4" sqref="E4:F4"/>
    </sheetView>
  </sheetViews>
  <sheetFormatPr defaultColWidth="8.8515625" defaultRowHeight="15"/>
  <cols>
    <col min="1" max="1" width="33.57421875" style="32" customWidth="1"/>
    <col min="2" max="2" width="11.140625" style="32" customWidth="1"/>
    <col min="3" max="3" width="14.00390625" style="44" customWidth="1"/>
    <col min="4" max="4" width="15.421875" style="162" customWidth="1"/>
    <col min="5" max="5" width="15.28125" style="44" customWidth="1"/>
    <col min="6" max="6" width="17.57421875" style="44" customWidth="1"/>
    <col min="7" max="16384" width="8.8515625" style="32" customWidth="1"/>
  </cols>
  <sheetData>
    <row r="1" spans="1:6" s="150" customFormat="1" ht="47.25" customHeight="1">
      <c r="A1" s="190" t="s">
        <v>222</v>
      </c>
      <c r="B1" s="190"/>
      <c r="C1" s="190"/>
      <c r="D1" s="190"/>
      <c r="E1" s="190"/>
      <c r="F1" s="190"/>
    </row>
    <row r="2" spans="1:6" s="150" customFormat="1" ht="20.25" customHeight="1">
      <c r="A2" s="197" t="s">
        <v>68</v>
      </c>
      <c r="B2" s="197"/>
      <c r="C2" s="197"/>
      <c r="D2" s="197"/>
      <c r="E2" s="197"/>
      <c r="F2" s="197"/>
    </row>
    <row r="3" spans="3:6" s="151" customFormat="1" ht="12" customHeight="1">
      <c r="C3" s="152"/>
      <c r="D3" s="160"/>
      <c r="E3" s="152"/>
      <c r="F3" s="152"/>
    </row>
    <row r="4" spans="1:6" ht="35.25" customHeight="1">
      <c r="A4" s="193" t="s">
        <v>46</v>
      </c>
      <c r="B4" s="228" t="s">
        <v>220</v>
      </c>
      <c r="C4" s="229"/>
      <c r="D4" s="229"/>
      <c r="E4" s="230" t="s">
        <v>221</v>
      </c>
      <c r="F4" s="231"/>
    </row>
    <row r="5" spans="1:6" ht="18.75" customHeight="1">
      <c r="A5" s="193"/>
      <c r="B5" s="226" t="s">
        <v>98</v>
      </c>
      <c r="C5" s="226" t="s">
        <v>97</v>
      </c>
      <c r="D5" s="226" t="s">
        <v>49</v>
      </c>
      <c r="E5" s="194" t="s">
        <v>98</v>
      </c>
      <c r="F5" s="198" t="s">
        <v>97</v>
      </c>
    </row>
    <row r="6" spans="1:6" ht="58.5" customHeight="1">
      <c r="A6" s="193"/>
      <c r="B6" s="227"/>
      <c r="C6" s="227"/>
      <c r="D6" s="227"/>
      <c r="E6" s="194"/>
      <c r="F6" s="198"/>
    </row>
    <row r="7" spans="1:6" ht="12.75">
      <c r="A7" s="34" t="s">
        <v>69</v>
      </c>
      <c r="B7" s="34">
        <v>1</v>
      </c>
      <c r="C7" s="45">
        <v>2</v>
      </c>
      <c r="D7" s="45">
        <v>3</v>
      </c>
      <c r="E7" s="45">
        <v>4</v>
      </c>
      <c r="F7" s="45">
        <v>5</v>
      </c>
    </row>
    <row r="8" spans="1:13" ht="27" customHeight="1">
      <c r="A8" s="195" t="s">
        <v>34</v>
      </c>
      <c r="B8" s="195"/>
      <c r="C8" s="195"/>
      <c r="D8" s="195"/>
      <c r="E8" s="195"/>
      <c r="F8" s="195"/>
      <c r="M8" s="46"/>
    </row>
    <row r="9" spans="1:13" ht="15.75">
      <c r="A9" s="126" t="s">
        <v>81</v>
      </c>
      <c r="B9" s="75">
        <v>457</v>
      </c>
      <c r="C9" s="75">
        <v>310</v>
      </c>
      <c r="D9" s="41">
        <f aca="true" t="shared" si="0" ref="D9:D17">B9-C9</f>
        <v>147</v>
      </c>
      <c r="E9" s="75">
        <v>16</v>
      </c>
      <c r="F9" s="127">
        <v>93</v>
      </c>
      <c r="M9" s="46"/>
    </row>
    <row r="10" spans="1:6" ht="31.5">
      <c r="A10" s="126" t="s">
        <v>96</v>
      </c>
      <c r="B10" s="75">
        <v>227</v>
      </c>
      <c r="C10" s="75">
        <v>53</v>
      </c>
      <c r="D10" s="41">
        <f t="shared" si="0"/>
        <v>174</v>
      </c>
      <c r="E10" s="75">
        <v>45</v>
      </c>
      <c r="F10" s="127">
        <v>21</v>
      </c>
    </row>
    <row r="11" spans="1:6" ht="15.75">
      <c r="A11" s="126" t="s">
        <v>145</v>
      </c>
      <c r="B11" s="75">
        <v>223</v>
      </c>
      <c r="C11" s="75">
        <v>37</v>
      </c>
      <c r="D11" s="41">
        <f t="shared" si="0"/>
        <v>186</v>
      </c>
      <c r="E11" s="75">
        <v>4</v>
      </c>
      <c r="F11" s="127">
        <v>11</v>
      </c>
    </row>
    <row r="12" spans="1:6" ht="15.75">
      <c r="A12" s="126" t="s">
        <v>83</v>
      </c>
      <c r="B12" s="75">
        <v>217</v>
      </c>
      <c r="C12" s="75">
        <v>94</v>
      </c>
      <c r="D12" s="41">
        <f t="shared" si="0"/>
        <v>123</v>
      </c>
      <c r="E12" s="75">
        <v>14</v>
      </c>
      <c r="F12" s="127">
        <v>27</v>
      </c>
    </row>
    <row r="13" spans="1:6" ht="15.75">
      <c r="A13" s="126" t="s">
        <v>67</v>
      </c>
      <c r="B13" s="75">
        <v>209</v>
      </c>
      <c r="C13" s="75">
        <v>220</v>
      </c>
      <c r="D13" s="41">
        <f t="shared" si="0"/>
        <v>-11</v>
      </c>
      <c r="E13" s="75">
        <v>7</v>
      </c>
      <c r="F13" s="127">
        <v>69</v>
      </c>
    </row>
    <row r="14" spans="1:6" ht="15.75">
      <c r="A14" s="126" t="s">
        <v>160</v>
      </c>
      <c r="B14" s="75">
        <v>142</v>
      </c>
      <c r="C14" s="75">
        <v>154</v>
      </c>
      <c r="D14" s="41">
        <f t="shared" si="0"/>
        <v>-12</v>
      </c>
      <c r="E14" s="75">
        <v>2</v>
      </c>
      <c r="F14" s="127">
        <v>60</v>
      </c>
    </row>
    <row r="15" spans="1:6" ht="15.75">
      <c r="A15" s="126" t="s">
        <v>104</v>
      </c>
      <c r="B15" s="75">
        <v>138</v>
      </c>
      <c r="C15" s="75">
        <v>155</v>
      </c>
      <c r="D15" s="41">
        <f t="shared" si="0"/>
        <v>-17</v>
      </c>
      <c r="E15" s="75">
        <v>1</v>
      </c>
      <c r="F15" s="127">
        <v>52</v>
      </c>
    </row>
    <row r="16" spans="1:6" ht="15.75">
      <c r="A16" s="126" t="s">
        <v>161</v>
      </c>
      <c r="B16" s="75">
        <v>108</v>
      </c>
      <c r="C16" s="75">
        <v>144</v>
      </c>
      <c r="D16" s="41">
        <f t="shared" si="0"/>
        <v>-36</v>
      </c>
      <c r="E16" s="75">
        <v>2</v>
      </c>
      <c r="F16" s="127">
        <v>57</v>
      </c>
    </row>
    <row r="17" spans="1:6" ht="15.75">
      <c r="A17" s="126" t="s">
        <v>185</v>
      </c>
      <c r="B17" s="75">
        <v>106</v>
      </c>
      <c r="C17" s="75">
        <v>168</v>
      </c>
      <c r="D17" s="41">
        <f t="shared" si="0"/>
        <v>-62</v>
      </c>
      <c r="E17" s="75">
        <v>1</v>
      </c>
      <c r="F17" s="127">
        <v>49</v>
      </c>
    </row>
    <row r="18" spans="1:6" ht="30" customHeight="1">
      <c r="A18" s="195" t="s">
        <v>8</v>
      </c>
      <c r="B18" s="195"/>
      <c r="C18" s="195"/>
      <c r="D18" s="195"/>
      <c r="E18" s="195"/>
      <c r="F18" s="195"/>
    </row>
    <row r="19" spans="1:6" ht="31.5">
      <c r="A19" s="126" t="s">
        <v>146</v>
      </c>
      <c r="B19" s="75">
        <v>474</v>
      </c>
      <c r="C19" s="75">
        <v>214</v>
      </c>
      <c r="D19" s="41">
        <f aca="true" t="shared" si="1" ref="D19:D26">B19-C19</f>
        <v>260</v>
      </c>
      <c r="E19" s="75">
        <v>5</v>
      </c>
      <c r="F19" s="79">
        <v>65</v>
      </c>
    </row>
    <row r="20" spans="1:6" ht="31.5">
      <c r="A20" s="126" t="s">
        <v>108</v>
      </c>
      <c r="B20" s="75">
        <v>443</v>
      </c>
      <c r="C20" s="75">
        <v>299</v>
      </c>
      <c r="D20" s="41">
        <f t="shared" si="1"/>
        <v>144</v>
      </c>
      <c r="E20" s="75">
        <v>4</v>
      </c>
      <c r="F20" s="127">
        <v>117</v>
      </c>
    </row>
    <row r="21" spans="1:6" ht="15.75">
      <c r="A21" s="126" t="s">
        <v>66</v>
      </c>
      <c r="B21" s="75">
        <v>256</v>
      </c>
      <c r="C21" s="75">
        <v>107</v>
      </c>
      <c r="D21" s="41">
        <f t="shared" si="1"/>
        <v>149</v>
      </c>
      <c r="E21" s="75">
        <v>16</v>
      </c>
      <c r="F21" s="127">
        <v>38</v>
      </c>
    </row>
    <row r="22" spans="1:6" ht="15.75">
      <c r="A22" s="126" t="s">
        <v>84</v>
      </c>
      <c r="B22" s="75">
        <v>206</v>
      </c>
      <c r="C22" s="75">
        <v>79</v>
      </c>
      <c r="D22" s="41">
        <f t="shared" si="1"/>
        <v>127</v>
      </c>
      <c r="E22" s="75">
        <v>24</v>
      </c>
      <c r="F22" s="127">
        <v>27</v>
      </c>
    </row>
    <row r="23" spans="1:6" ht="31.5">
      <c r="A23" s="126" t="s">
        <v>4</v>
      </c>
      <c r="B23" s="75">
        <v>205</v>
      </c>
      <c r="C23" s="75">
        <v>23</v>
      </c>
      <c r="D23" s="41">
        <f t="shared" si="1"/>
        <v>182</v>
      </c>
      <c r="E23" s="75">
        <v>49</v>
      </c>
      <c r="F23" s="127">
        <v>16</v>
      </c>
    </row>
    <row r="24" spans="1:6" ht="15.75">
      <c r="A24" s="126" t="s">
        <v>64</v>
      </c>
      <c r="B24" s="75">
        <v>200</v>
      </c>
      <c r="C24" s="75">
        <v>275</v>
      </c>
      <c r="D24" s="41">
        <f t="shared" si="1"/>
        <v>-75</v>
      </c>
      <c r="E24" s="75">
        <v>3</v>
      </c>
      <c r="F24" s="127">
        <v>101</v>
      </c>
    </row>
    <row r="25" spans="1:6" ht="15.75">
      <c r="A25" s="126" t="s">
        <v>139</v>
      </c>
      <c r="B25" s="75">
        <v>158</v>
      </c>
      <c r="C25" s="75">
        <v>38</v>
      </c>
      <c r="D25" s="41">
        <f t="shared" si="1"/>
        <v>120</v>
      </c>
      <c r="E25" s="75">
        <v>20</v>
      </c>
      <c r="F25" s="79">
        <v>11</v>
      </c>
    </row>
    <row r="26" spans="1:6" ht="15.75">
      <c r="A26" s="126" t="s">
        <v>140</v>
      </c>
      <c r="B26" s="75">
        <v>145</v>
      </c>
      <c r="C26" s="75">
        <v>101</v>
      </c>
      <c r="D26" s="41">
        <f t="shared" si="1"/>
        <v>44</v>
      </c>
      <c r="E26" s="75">
        <v>2</v>
      </c>
      <c r="F26" s="79">
        <v>38</v>
      </c>
    </row>
    <row r="27" spans="1:6" ht="30" customHeight="1">
      <c r="A27" s="195" t="s">
        <v>7</v>
      </c>
      <c r="B27" s="195"/>
      <c r="C27" s="195"/>
      <c r="D27" s="195"/>
      <c r="E27" s="195"/>
      <c r="F27" s="195"/>
    </row>
    <row r="28" spans="1:6" ht="15.75">
      <c r="A28" s="70" t="s">
        <v>55</v>
      </c>
      <c r="B28" s="75">
        <v>1139</v>
      </c>
      <c r="C28" s="75">
        <v>877</v>
      </c>
      <c r="D28" s="41">
        <f>B28-C28</f>
        <v>262</v>
      </c>
      <c r="E28" s="75">
        <v>35</v>
      </c>
      <c r="F28" s="127">
        <v>301</v>
      </c>
    </row>
    <row r="29" spans="1:6" ht="15.75">
      <c r="A29" s="70" t="s">
        <v>70</v>
      </c>
      <c r="B29" s="75">
        <v>856</v>
      </c>
      <c r="C29" s="75">
        <v>448</v>
      </c>
      <c r="D29" s="41">
        <f aca="true" t="shared" si="2" ref="D29:D36">B29-C29</f>
        <v>408</v>
      </c>
      <c r="E29" s="75">
        <v>30</v>
      </c>
      <c r="F29" s="127">
        <v>135</v>
      </c>
    </row>
    <row r="30" spans="1:6" ht="15.75">
      <c r="A30" s="70" t="s">
        <v>71</v>
      </c>
      <c r="B30" s="75">
        <v>747</v>
      </c>
      <c r="C30" s="75">
        <v>359</v>
      </c>
      <c r="D30" s="41">
        <f t="shared" si="2"/>
        <v>388</v>
      </c>
      <c r="E30" s="75">
        <v>23</v>
      </c>
      <c r="F30" s="127">
        <v>110</v>
      </c>
    </row>
    <row r="31" spans="1:6" ht="15.75">
      <c r="A31" s="70" t="s">
        <v>105</v>
      </c>
      <c r="B31" s="75">
        <v>511</v>
      </c>
      <c r="C31" s="75">
        <v>105</v>
      </c>
      <c r="D31" s="41">
        <f t="shared" si="2"/>
        <v>406</v>
      </c>
      <c r="E31" s="75">
        <v>12</v>
      </c>
      <c r="F31" s="127">
        <v>29</v>
      </c>
    </row>
    <row r="32" spans="1:6" ht="15.75">
      <c r="A32" s="70" t="s">
        <v>100</v>
      </c>
      <c r="B32" s="75">
        <v>322</v>
      </c>
      <c r="C32" s="75">
        <v>27</v>
      </c>
      <c r="D32" s="41">
        <f t="shared" si="2"/>
        <v>295</v>
      </c>
      <c r="E32" s="75">
        <v>77</v>
      </c>
      <c r="F32" s="127">
        <v>11</v>
      </c>
    </row>
    <row r="33" spans="1:6" ht="15.75">
      <c r="A33" s="70" t="s">
        <v>141</v>
      </c>
      <c r="B33" s="75">
        <v>151</v>
      </c>
      <c r="C33" s="75">
        <v>110</v>
      </c>
      <c r="D33" s="41">
        <f t="shared" si="2"/>
        <v>41</v>
      </c>
      <c r="E33" s="75">
        <v>2</v>
      </c>
      <c r="F33" s="127">
        <v>26</v>
      </c>
    </row>
    <row r="34" spans="1:6" ht="15.75">
      <c r="A34" s="70" t="s">
        <v>142</v>
      </c>
      <c r="B34" s="75">
        <v>149</v>
      </c>
      <c r="C34" s="75">
        <v>108</v>
      </c>
      <c r="D34" s="41">
        <f t="shared" si="2"/>
        <v>41</v>
      </c>
      <c r="E34" s="75">
        <v>4</v>
      </c>
      <c r="F34" s="127">
        <v>31</v>
      </c>
    </row>
    <row r="35" spans="1:6" ht="15.75">
      <c r="A35" s="70" t="s">
        <v>147</v>
      </c>
      <c r="B35" s="75">
        <v>134</v>
      </c>
      <c r="C35" s="75">
        <v>37</v>
      </c>
      <c r="D35" s="41">
        <f t="shared" si="2"/>
        <v>97</v>
      </c>
      <c r="E35" s="75">
        <v>6</v>
      </c>
      <c r="F35" s="127">
        <v>13</v>
      </c>
    </row>
    <row r="36" spans="1:6" ht="15.75">
      <c r="A36" s="70" t="s">
        <v>148</v>
      </c>
      <c r="B36" s="75">
        <v>132</v>
      </c>
      <c r="C36" s="75">
        <v>7</v>
      </c>
      <c r="D36" s="41">
        <f t="shared" si="2"/>
        <v>125</v>
      </c>
      <c r="E36" s="75">
        <v>11</v>
      </c>
      <c r="F36" s="127">
        <v>3</v>
      </c>
    </row>
    <row r="37" spans="1:6" ht="30" customHeight="1">
      <c r="A37" s="196" t="s">
        <v>6</v>
      </c>
      <c r="B37" s="196"/>
      <c r="C37" s="196"/>
      <c r="D37" s="196"/>
      <c r="E37" s="196"/>
      <c r="F37" s="196"/>
    </row>
    <row r="38" spans="1:6" ht="15.75">
      <c r="A38" s="133" t="s">
        <v>82</v>
      </c>
      <c r="B38" s="134">
        <v>772</v>
      </c>
      <c r="C38" s="134">
        <v>310</v>
      </c>
      <c r="D38" s="135">
        <f aca="true" t="shared" si="3" ref="D38:D43">B38-C38</f>
        <v>462</v>
      </c>
      <c r="E38" s="134">
        <v>43</v>
      </c>
      <c r="F38" s="127">
        <v>87</v>
      </c>
    </row>
    <row r="39" spans="1:6" ht="15.75">
      <c r="A39" s="133" t="s">
        <v>63</v>
      </c>
      <c r="B39" s="134">
        <v>531</v>
      </c>
      <c r="C39" s="134">
        <v>222</v>
      </c>
      <c r="D39" s="135">
        <f t="shared" si="3"/>
        <v>309</v>
      </c>
      <c r="E39" s="134">
        <v>20</v>
      </c>
      <c r="F39" s="127">
        <v>90</v>
      </c>
    </row>
    <row r="40" spans="1:6" ht="15.75">
      <c r="A40" s="133" t="s">
        <v>131</v>
      </c>
      <c r="B40" s="134">
        <v>195</v>
      </c>
      <c r="C40" s="134">
        <v>179</v>
      </c>
      <c r="D40" s="135">
        <f t="shared" si="3"/>
        <v>16</v>
      </c>
      <c r="E40" s="134">
        <v>4</v>
      </c>
      <c r="F40" s="127">
        <v>65</v>
      </c>
    </row>
    <row r="41" spans="1:6" ht="15.75">
      <c r="A41" s="133" t="s">
        <v>85</v>
      </c>
      <c r="B41" s="134">
        <v>192</v>
      </c>
      <c r="C41" s="134">
        <v>92</v>
      </c>
      <c r="D41" s="135">
        <f t="shared" si="3"/>
        <v>100</v>
      </c>
      <c r="E41" s="134">
        <v>3</v>
      </c>
      <c r="F41" s="127">
        <v>23</v>
      </c>
    </row>
    <row r="42" spans="1:6" ht="15.75">
      <c r="A42" s="133" t="s">
        <v>109</v>
      </c>
      <c r="B42" s="134">
        <v>187</v>
      </c>
      <c r="C42" s="134">
        <v>298</v>
      </c>
      <c r="D42" s="135">
        <f t="shared" si="3"/>
        <v>-111</v>
      </c>
      <c r="E42" s="134">
        <v>2</v>
      </c>
      <c r="F42" s="127">
        <v>86</v>
      </c>
    </row>
    <row r="43" spans="1:6" ht="15.75">
      <c r="A43" s="133" t="s">
        <v>143</v>
      </c>
      <c r="B43" s="134">
        <v>153</v>
      </c>
      <c r="C43" s="134">
        <v>193</v>
      </c>
      <c r="D43" s="135">
        <f t="shared" si="3"/>
        <v>-40</v>
      </c>
      <c r="E43" s="134">
        <v>5</v>
      </c>
      <c r="F43" s="127">
        <v>50</v>
      </c>
    </row>
    <row r="44" spans="1:6" ht="30" customHeight="1">
      <c r="A44" s="196" t="s">
        <v>10</v>
      </c>
      <c r="B44" s="196"/>
      <c r="C44" s="196"/>
      <c r="D44" s="196"/>
      <c r="E44" s="196"/>
      <c r="F44" s="196"/>
    </row>
    <row r="45" spans="1:6" ht="31.5">
      <c r="A45" s="126" t="s">
        <v>78</v>
      </c>
      <c r="B45" s="75">
        <v>2503</v>
      </c>
      <c r="C45" s="75">
        <v>1607</v>
      </c>
      <c r="D45" s="41">
        <f aca="true" t="shared" si="4" ref="D45:D54">B45-C45</f>
        <v>896</v>
      </c>
      <c r="E45" s="75">
        <v>117</v>
      </c>
      <c r="F45" s="79">
        <v>572</v>
      </c>
    </row>
    <row r="46" spans="1:6" ht="15.75">
      <c r="A46" s="126" t="s">
        <v>53</v>
      </c>
      <c r="B46" s="75">
        <v>1810</v>
      </c>
      <c r="C46" s="75">
        <v>1271</v>
      </c>
      <c r="D46" s="41">
        <f t="shared" si="4"/>
        <v>539</v>
      </c>
      <c r="E46" s="75">
        <v>92</v>
      </c>
      <c r="F46" s="79">
        <v>408</v>
      </c>
    </row>
    <row r="47" spans="1:6" ht="15.75">
      <c r="A47" s="126" t="s">
        <v>54</v>
      </c>
      <c r="B47" s="75">
        <v>1212</v>
      </c>
      <c r="C47" s="75">
        <v>935</v>
      </c>
      <c r="D47" s="41">
        <f t="shared" si="4"/>
        <v>277</v>
      </c>
      <c r="E47" s="75">
        <v>47</v>
      </c>
      <c r="F47" s="79">
        <v>267</v>
      </c>
    </row>
    <row r="48" spans="1:6" ht="31.5">
      <c r="A48" s="126" t="s">
        <v>79</v>
      </c>
      <c r="B48" s="75">
        <v>1195</v>
      </c>
      <c r="C48" s="75">
        <v>904</v>
      </c>
      <c r="D48" s="41">
        <f t="shared" si="4"/>
        <v>291</v>
      </c>
      <c r="E48" s="75">
        <v>38</v>
      </c>
      <c r="F48" s="79">
        <v>284</v>
      </c>
    </row>
    <row r="49" spans="1:6" ht="15.75">
      <c r="A49" s="126" t="s">
        <v>0</v>
      </c>
      <c r="B49" s="75">
        <v>700</v>
      </c>
      <c r="C49" s="75">
        <v>521</v>
      </c>
      <c r="D49" s="41">
        <f t="shared" si="4"/>
        <v>179</v>
      </c>
      <c r="E49" s="75">
        <v>26</v>
      </c>
      <c r="F49" s="79">
        <v>152</v>
      </c>
    </row>
    <row r="50" spans="1:6" ht="63">
      <c r="A50" s="126" t="s">
        <v>3</v>
      </c>
      <c r="B50" s="75">
        <v>666</v>
      </c>
      <c r="C50" s="75">
        <v>409</v>
      </c>
      <c r="D50" s="41">
        <f t="shared" si="4"/>
        <v>257</v>
      </c>
      <c r="E50" s="75">
        <v>13</v>
      </c>
      <c r="F50" s="79">
        <v>141</v>
      </c>
    </row>
    <row r="51" spans="1:6" ht="15.75">
      <c r="A51" s="126" t="s">
        <v>86</v>
      </c>
      <c r="B51" s="75">
        <v>385</v>
      </c>
      <c r="C51" s="75">
        <v>244</v>
      </c>
      <c r="D51" s="41">
        <f t="shared" si="4"/>
        <v>141</v>
      </c>
      <c r="E51" s="75">
        <v>2</v>
      </c>
      <c r="F51" s="79">
        <v>81</v>
      </c>
    </row>
    <row r="52" spans="1:6" ht="15.75">
      <c r="A52" s="126" t="s">
        <v>120</v>
      </c>
      <c r="B52" s="75">
        <v>336</v>
      </c>
      <c r="C52" s="75">
        <v>113</v>
      </c>
      <c r="D52" s="41">
        <f t="shared" si="4"/>
        <v>223</v>
      </c>
      <c r="E52" s="75">
        <v>9</v>
      </c>
      <c r="F52" s="79">
        <v>39</v>
      </c>
    </row>
    <row r="53" spans="1:6" ht="15.75">
      <c r="A53" s="126" t="s">
        <v>133</v>
      </c>
      <c r="B53" s="75">
        <v>267</v>
      </c>
      <c r="C53" s="75">
        <v>141</v>
      </c>
      <c r="D53" s="41">
        <f t="shared" si="4"/>
        <v>126</v>
      </c>
      <c r="E53" s="75">
        <v>4</v>
      </c>
      <c r="F53" s="79">
        <v>51</v>
      </c>
    </row>
    <row r="54" spans="1:6" ht="15.75">
      <c r="A54" s="126" t="s">
        <v>132</v>
      </c>
      <c r="B54" s="75">
        <v>197</v>
      </c>
      <c r="C54" s="75">
        <v>101</v>
      </c>
      <c r="D54" s="41">
        <f t="shared" si="4"/>
        <v>96</v>
      </c>
      <c r="E54" s="75">
        <v>9</v>
      </c>
      <c r="F54" s="79">
        <v>27</v>
      </c>
    </row>
    <row r="55" spans="1:6" ht="43.5" customHeight="1">
      <c r="A55" s="195" t="s">
        <v>72</v>
      </c>
      <c r="B55" s="195"/>
      <c r="C55" s="195"/>
      <c r="D55" s="195"/>
      <c r="E55" s="195"/>
      <c r="F55" s="195"/>
    </row>
    <row r="56" spans="1:6" ht="63">
      <c r="A56" s="126" t="s">
        <v>90</v>
      </c>
      <c r="B56" s="75">
        <v>928</v>
      </c>
      <c r="C56" s="75">
        <v>1065</v>
      </c>
      <c r="D56" s="41">
        <f aca="true" t="shared" si="5" ref="D56:D61">B56-C56</f>
        <v>-137</v>
      </c>
      <c r="E56" s="75">
        <v>13</v>
      </c>
      <c r="F56" s="79">
        <v>330</v>
      </c>
    </row>
    <row r="57" spans="1:6" ht="31.5">
      <c r="A57" s="126" t="s">
        <v>106</v>
      </c>
      <c r="B57" s="75">
        <v>182</v>
      </c>
      <c r="C57" s="75">
        <v>184</v>
      </c>
      <c r="D57" s="41">
        <f t="shared" si="5"/>
        <v>-2</v>
      </c>
      <c r="E57" s="75">
        <v>7</v>
      </c>
      <c r="F57" s="79">
        <v>65</v>
      </c>
    </row>
    <row r="58" spans="1:6" ht="15.75">
      <c r="A58" s="126" t="s">
        <v>134</v>
      </c>
      <c r="B58" s="75">
        <v>133</v>
      </c>
      <c r="C58" s="75">
        <v>207</v>
      </c>
      <c r="D58" s="41">
        <f t="shared" si="5"/>
        <v>-74</v>
      </c>
      <c r="E58" s="75">
        <v>7</v>
      </c>
      <c r="F58" s="79">
        <v>97</v>
      </c>
    </row>
    <row r="59" spans="1:6" ht="15.75">
      <c r="A59" s="126" t="s">
        <v>121</v>
      </c>
      <c r="B59" s="75">
        <v>124</v>
      </c>
      <c r="C59" s="75">
        <v>117</v>
      </c>
      <c r="D59" s="41">
        <f t="shared" si="5"/>
        <v>7</v>
      </c>
      <c r="E59" s="75">
        <v>0</v>
      </c>
      <c r="F59" s="79">
        <v>4</v>
      </c>
    </row>
    <row r="60" spans="1:6" ht="15.75">
      <c r="A60" s="126" t="s">
        <v>110</v>
      </c>
      <c r="B60" s="75">
        <v>119</v>
      </c>
      <c r="C60" s="75">
        <v>277</v>
      </c>
      <c r="D60" s="41">
        <f t="shared" si="5"/>
        <v>-158</v>
      </c>
      <c r="E60" s="75">
        <v>0</v>
      </c>
      <c r="F60" s="79">
        <v>150</v>
      </c>
    </row>
    <row r="61" spans="1:6" ht="15.75">
      <c r="A61" s="126" t="s">
        <v>186</v>
      </c>
      <c r="B61" s="75">
        <v>108</v>
      </c>
      <c r="C61" s="75">
        <v>158</v>
      </c>
      <c r="D61" s="41">
        <f t="shared" si="5"/>
        <v>-50</v>
      </c>
      <c r="E61" s="75">
        <v>7</v>
      </c>
      <c r="F61" s="79">
        <v>42</v>
      </c>
    </row>
    <row r="62" spans="1:6" ht="30" customHeight="1">
      <c r="A62" s="195" t="s">
        <v>11</v>
      </c>
      <c r="B62" s="195"/>
      <c r="C62" s="195"/>
      <c r="D62" s="195"/>
      <c r="E62" s="195"/>
      <c r="F62" s="195"/>
    </row>
    <row r="63" spans="1:6" ht="15.75">
      <c r="A63" s="70" t="s">
        <v>60</v>
      </c>
      <c r="B63" s="75">
        <v>1923</v>
      </c>
      <c r="C63" s="75">
        <v>217</v>
      </c>
      <c r="D63" s="41">
        <f aca="true" t="shared" si="6" ref="D63:D74">B63-C63</f>
        <v>1706</v>
      </c>
      <c r="E63" s="75">
        <v>210</v>
      </c>
      <c r="F63" s="79">
        <v>52</v>
      </c>
    </row>
    <row r="64" spans="1:6" ht="15.75">
      <c r="A64" s="70" t="s">
        <v>57</v>
      </c>
      <c r="B64" s="75">
        <v>1457</v>
      </c>
      <c r="C64" s="75">
        <v>699</v>
      </c>
      <c r="D64" s="41">
        <f t="shared" si="6"/>
        <v>758</v>
      </c>
      <c r="E64" s="75">
        <v>67</v>
      </c>
      <c r="F64" s="79">
        <v>177</v>
      </c>
    </row>
    <row r="65" spans="1:6" ht="47.25">
      <c r="A65" s="126" t="s">
        <v>62</v>
      </c>
      <c r="B65" s="75">
        <v>700</v>
      </c>
      <c r="C65" s="75">
        <v>167</v>
      </c>
      <c r="D65" s="41">
        <f t="shared" si="6"/>
        <v>533</v>
      </c>
      <c r="E65" s="75">
        <v>61</v>
      </c>
      <c r="F65" s="79">
        <v>35</v>
      </c>
    </row>
    <row r="66" spans="1:6" ht="15.75">
      <c r="A66" s="126" t="s">
        <v>89</v>
      </c>
      <c r="B66" s="75">
        <v>611</v>
      </c>
      <c r="C66" s="75">
        <v>297</v>
      </c>
      <c r="D66" s="41">
        <f t="shared" si="6"/>
        <v>314</v>
      </c>
      <c r="E66" s="75">
        <v>44</v>
      </c>
      <c r="F66" s="79">
        <v>86</v>
      </c>
    </row>
    <row r="67" spans="1:6" ht="31.5">
      <c r="A67" s="126" t="s">
        <v>87</v>
      </c>
      <c r="B67" s="75">
        <v>443</v>
      </c>
      <c r="C67" s="75">
        <v>77</v>
      </c>
      <c r="D67" s="41">
        <f t="shared" si="6"/>
        <v>366</v>
      </c>
      <c r="E67" s="75">
        <v>52</v>
      </c>
      <c r="F67" s="79">
        <v>21</v>
      </c>
    </row>
    <row r="68" spans="1:6" ht="31.5">
      <c r="A68" s="126" t="s">
        <v>1</v>
      </c>
      <c r="B68" s="75">
        <v>400</v>
      </c>
      <c r="C68" s="75">
        <v>95</v>
      </c>
      <c r="D68" s="41">
        <f t="shared" si="6"/>
        <v>305</v>
      </c>
      <c r="E68" s="75">
        <v>31</v>
      </c>
      <c r="F68" s="79">
        <v>21</v>
      </c>
    </row>
    <row r="69" spans="1:6" ht="31.5">
      <c r="A69" s="126" t="s">
        <v>117</v>
      </c>
      <c r="B69" s="75">
        <v>323</v>
      </c>
      <c r="C69" s="75">
        <v>52</v>
      </c>
      <c r="D69" s="41">
        <f t="shared" si="6"/>
        <v>271</v>
      </c>
      <c r="E69" s="75">
        <v>28</v>
      </c>
      <c r="F69" s="79">
        <v>15</v>
      </c>
    </row>
    <row r="70" spans="1:6" ht="15.75">
      <c r="A70" s="126" t="s">
        <v>111</v>
      </c>
      <c r="B70" s="75">
        <v>318</v>
      </c>
      <c r="C70" s="75">
        <v>124</v>
      </c>
      <c r="D70" s="41">
        <f t="shared" si="6"/>
        <v>194</v>
      </c>
      <c r="E70" s="75">
        <v>14</v>
      </c>
      <c r="F70" s="79">
        <v>37</v>
      </c>
    </row>
    <row r="71" spans="1:6" ht="15.75">
      <c r="A71" s="126" t="s">
        <v>112</v>
      </c>
      <c r="B71" s="75">
        <v>311</v>
      </c>
      <c r="C71" s="75">
        <v>75</v>
      </c>
      <c r="D71" s="41">
        <f t="shared" si="6"/>
        <v>236</v>
      </c>
      <c r="E71" s="75">
        <v>18</v>
      </c>
      <c r="F71" s="79">
        <v>14</v>
      </c>
    </row>
    <row r="72" spans="1:6" ht="47.25">
      <c r="A72" s="126" t="s">
        <v>122</v>
      </c>
      <c r="B72" s="75">
        <v>292</v>
      </c>
      <c r="C72" s="75">
        <v>131</v>
      </c>
      <c r="D72" s="41">
        <f t="shared" si="6"/>
        <v>161</v>
      </c>
      <c r="E72" s="75">
        <v>20</v>
      </c>
      <c r="F72" s="79">
        <v>52</v>
      </c>
    </row>
    <row r="73" spans="1:6" ht="15.75">
      <c r="A73" s="126" t="s">
        <v>118</v>
      </c>
      <c r="B73" s="75">
        <v>231</v>
      </c>
      <c r="C73" s="75">
        <v>98</v>
      </c>
      <c r="D73" s="41">
        <f t="shared" si="6"/>
        <v>133</v>
      </c>
      <c r="E73" s="75">
        <v>9</v>
      </c>
      <c r="F73" s="79">
        <v>28</v>
      </c>
    </row>
    <row r="74" spans="1:6" ht="31.5">
      <c r="A74" s="126" t="s">
        <v>123</v>
      </c>
      <c r="B74" s="75">
        <v>206</v>
      </c>
      <c r="C74" s="75">
        <v>95</v>
      </c>
      <c r="D74" s="41">
        <f t="shared" si="6"/>
        <v>111</v>
      </c>
      <c r="E74" s="75">
        <v>16</v>
      </c>
      <c r="F74" s="79">
        <v>24</v>
      </c>
    </row>
    <row r="75" spans="1:6" ht="43.5" customHeight="1">
      <c r="A75" s="195" t="s">
        <v>73</v>
      </c>
      <c r="B75" s="195"/>
      <c r="C75" s="195"/>
      <c r="D75" s="195"/>
      <c r="E75" s="195"/>
      <c r="F75" s="195"/>
    </row>
    <row r="76" spans="1:6" ht="15.75">
      <c r="A76" s="126" t="s">
        <v>51</v>
      </c>
      <c r="B76" s="75">
        <v>5435</v>
      </c>
      <c r="C76" s="75">
        <v>3395</v>
      </c>
      <c r="D76" s="41">
        <f aca="true" t="shared" si="7" ref="D76:D84">B76-C76</f>
        <v>2040</v>
      </c>
      <c r="E76" s="75">
        <v>165</v>
      </c>
      <c r="F76" s="79">
        <v>896</v>
      </c>
    </row>
    <row r="77" spans="1:6" ht="63">
      <c r="A77" s="126" t="s">
        <v>2</v>
      </c>
      <c r="B77" s="75">
        <v>3476</v>
      </c>
      <c r="C77" s="75">
        <v>3809</v>
      </c>
      <c r="D77" s="41">
        <f t="shared" si="7"/>
        <v>-333</v>
      </c>
      <c r="E77" s="75">
        <v>5</v>
      </c>
      <c r="F77" s="79">
        <v>1062</v>
      </c>
    </row>
    <row r="78" spans="1:6" ht="15.75">
      <c r="A78" s="126" t="s">
        <v>149</v>
      </c>
      <c r="B78" s="75">
        <v>1020</v>
      </c>
      <c r="C78" s="75">
        <v>642</v>
      </c>
      <c r="D78" s="41">
        <f t="shared" si="7"/>
        <v>378</v>
      </c>
      <c r="E78" s="75">
        <v>27</v>
      </c>
      <c r="F78" s="79">
        <v>57</v>
      </c>
    </row>
    <row r="79" spans="1:6" ht="15.75">
      <c r="A79" s="126" t="s">
        <v>80</v>
      </c>
      <c r="B79" s="75">
        <v>729</v>
      </c>
      <c r="C79" s="75">
        <v>876</v>
      </c>
      <c r="D79" s="41">
        <f t="shared" si="7"/>
        <v>-147</v>
      </c>
      <c r="E79" s="75">
        <v>14</v>
      </c>
      <c r="F79" s="79">
        <v>183</v>
      </c>
    </row>
    <row r="80" spans="1:6" ht="15.75">
      <c r="A80" s="126" t="s">
        <v>113</v>
      </c>
      <c r="B80" s="75">
        <v>499</v>
      </c>
      <c r="C80" s="75">
        <v>337</v>
      </c>
      <c r="D80" s="41">
        <f t="shared" si="7"/>
        <v>162</v>
      </c>
      <c r="E80" s="75">
        <v>3</v>
      </c>
      <c r="F80" s="79">
        <v>93</v>
      </c>
    </row>
    <row r="81" spans="1:6" ht="15.75">
      <c r="A81" s="126" t="s">
        <v>65</v>
      </c>
      <c r="B81" s="75">
        <v>465</v>
      </c>
      <c r="C81" s="75">
        <v>137</v>
      </c>
      <c r="D81" s="41">
        <f t="shared" si="7"/>
        <v>328</v>
      </c>
      <c r="E81" s="75">
        <v>26</v>
      </c>
      <c r="F81" s="79">
        <v>32</v>
      </c>
    </row>
    <row r="82" spans="1:6" ht="15.75">
      <c r="A82" s="126" t="s">
        <v>125</v>
      </c>
      <c r="B82" s="75">
        <v>277</v>
      </c>
      <c r="C82" s="75">
        <v>252</v>
      </c>
      <c r="D82" s="41">
        <f t="shared" si="7"/>
        <v>25</v>
      </c>
      <c r="E82" s="75">
        <v>5</v>
      </c>
      <c r="F82" s="79">
        <v>101</v>
      </c>
    </row>
    <row r="83" spans="1:6" ht="15.75">
      <c r="A83" s="126" t="s">
        <v>124</v>
      </c>
      <c r="B83" s="75">
        <v>256</v>
      </c>
      <c r="C83" s="75">
        <v>231</v>
      </c>
      <c r="D83" s="41">
        <f t="shared" si="7"/>
        <v>25</v>
      </c>
      <c r="E83" s="75">
        <v>13</v>
      </c>
      <c r="F83" s="79">
        <v>82</v>
      </c>
    </row>
    <row r="84" spans="1:6" ht="15.75">
      <c r="A84" s="126" t="s">
        <v>162</v>
      </c>
      <c r="B84" s="75">
        <v>223</v>
      </c>
      <c r="C84" s="75">
        <v>184</v>
      </c>
      <c r="D84" s="41">
        <f t="shared" si="7"/>
        <v>39</v>
      </c>
      <c r="E84" s="75">
        <v>4</v>
      </c>
      <c r="F84" s="79">
        <v>17</v>
      </c>
    </row>
    <row r="85" spans="1:6" ht="24.75" customHeight="1">
      <c r="A85" s="195" t="s">
        <v>9</v>
      </c>
      <c r="B85" s="195"/>
      <c r="C85" s="195"/>
      <c r="D85" s="195"/>
      <c r="E85" s="195"/>
      <c r="F85" s="195"/>
    </row>
    <row r="86" spans="1:6" ht="15.75">
      <c r="A86" s="126" t="s">
        <v>52</v>
      </c>
      <c r="B86" s="75">
        <v>4374</v>
      </c>
      <c r="C86" s="75">
        <v>3146</v>
      </c>
      <c r="D86" s="41">
        <f aca="true" t="shared" si="8" ref="D86:D95">B86-C86</f>
        <v>1228</v>
      </c>
      <c r="E86" s="75">
        <v>175</v>
      </c>
      <c r="F86" s="79">
        <v>905</v>
      </c>
    </row>
    <row r="87" spans="1:6" ht="31.5">
      <c r="A87" s="126" t="s">
        <v>56</v>
      </c>
      <c r="B87" s="75">
        <v>1208</v>
      </c>
      <c r="C87" s="75">
        <v>811</v>
      </c>
      <c r="D87" s="41">
        <f t="shared" si="8"/>
        <v>397</v>
      </c>
      <c r="E87" s="75">
        <v>38</v>
      </c>
      <c r="F87" s="79">
        <v>273</v>
      </c>
    </row>
    <row r="88" spans="1:6" ht="15.75">
      <c r="A88" s="126" t="s">
        <v>58</v>
      </c>
      <c r="B88" s="75">
        <v>1107</v>
      </c>
      <c r="C88" s="75">
        <v>283</v>
      </c>
      <c r="D88" s="41">
        <f t="shared" si="8"/>
        <v>824</v>
      </c>
      <c r="E88" s="75">
        <v>54</v>
      </c>
      <c r="F88" s="79">
        <v>63</v>
      </c>
    </row>
    <row r="89" spans="1:6" ht="15.75">
      <c r="A89" s="126" t="s">
        <v>59</v>
      </c>
      <c r="B89" s="75">
        <v>897</v>
      </c>
      <c r="C89" s="75">
        <v>784</v>
      </c>
      <c r="D89" s="41">
        <f t="shared" si="8"/>
        <v>113</v>
      </c>
      <c r="E89" s="75">
        <v>22</v>
      </c>
      <c r="F89" s="79">
        <v>304</v>
      </c>
    </row>
    <row r="90" spans="1:6" ht="15.75">
      <c r="A90" s="126" t="s">
        <v>114</v>
      </c>
      <c r="B90" s="75">
        <v>537</v>
      </c>
      <c r="C90" s="75">
        <v>356</v>
      </c>
      <c r="D90" s="41">
        <f t="shared" si="8"/>
        <v>181</v>
      </c>
      <c r="E90" s="75">
        <v>23</v>
      </c>
      <c r="F90" s="79">
        <v>129</v>
      </c>
    </row>
    <row r="91" spans="1:6" ht="15.75">
      <c r="A91" s="126" t="s">
        <v>115</v>
      </c>
      <c r="B91" s="75">
        <v>486</v>
      </c>
      <c r="C91" s="75">
        <v>416</v>
      </c>
      <c r="D91" s="41">
        <f t="shared" si="8"/>
        <v>70</v>
      </c>
      <c r="E91" s="75">
        <v>11</v>
      </c>
      <c r="F91" s="79">
        <v>129</v>
      </c>
    </row>
    <row r="92" spans="1:6" ht="15.75">
      <c r="A92" s="126" t="s">
        <v>61</v>
      </c>
      <c r="B92" s="75">
        <v>455</v>
      </c>
      <c r="C92" s="75">
        <v>150</v>
      </c>
      <c r="D92" s="41">
        <f t="shared" si="8"/>
        <v>305</v>
      </c>
      <c r="E92" s="75">
        <v>20</v>
      </c>
      <c r="F92" s="79">
        <v>39</v>
      </c>
    </row>
    <row r="93" spans="1:6" ht="31.5">
      <c r="A93" s="126" t="s">
        <v>119</v>
      </c>
      <c r="B93" s="75">
        <v>390</v>
      </c>
      <c r="C93" s="75">
        <v>201</v>
      </c>
      <c r="D93" s="41">
        <f t="shared" si="8"/>
        <v>189</v>
      </c>
      <c r="E93" s="75">
        <v>12</v>
      </c>
      <c r="F93" s="79">
        <v>77</v>
      </c>
    </row>
    <row r="94" spans="1:6" ht="26.25" customHeight="1">
      <c r="A94" s="126" t="s">
        <v>116</v>
      </c>
      <c r="B94" s="75">
        <v>335</v>
      </c>
      <c r="C94" s="75">
        <v>311</v>
      </c>
      <c r="D94" s="41">
        <f t="shared" si="8"/>
        <v>24</v>
      </c>
      <c r="E94" s="75">
        <v>3</v>
      </c>
      <c r="F94" s="79">
        <v>109</v>
      </c>
    </row>
    <row r="95" spans="1:6" ht="26.25" customHeight="1">
      <c r="A95" s="126" t="s">
        <v>126</v>
      </c>
      <c r="B95" s="75">
        <v>284</v>
      </c>
      <c r="C95" s="75">
        <v>77</v>
      </c>
      <c r="D95" s="41">
        <f t="shared" si="8"/>
        <v>207</v>
      </c>
      <c r="E95" s="75">
        <v>17</v>
      </c>
      <c r="F95" s="79">
        <v>22</v>
      </c>
    </row>
    <row r="96" spans="1:6" ht="15.75">
      <c r="A96" s="36"/>
      <c r="B96" s="36"/>
      <c r="C96" s="47"/>
      <c r="D96" s="161"/>
      <c r="E96" s="47"/>
      <c r="F96" s="47"/>
    </row>
  </sheetData>
  <sheetProtection/>
  <mergeCells count="19">
    <mergeCell ref="B5:B6"/>
    <mergeCell ref="C5:C6"/>
    <mergeCell ref="D5:D6"/>
    <mergeCell ref="A1:F1"/>
    <mergeCell ref="A2:F2"/>
    <mergeCell ref="A4:A6"/>
    <mergeCell ref="E4:F4"/>
    <mergeCell ref="E5:E6"/>
    <mergeCell ref="F5:F6"/>
    <mergeCell ref="B4:D4"/>
    <mergeCell ref="A62:F62"/>
    <mergeCell ref="A75:F75"/>
    <mergeCell ref="A85:F85"/>
    <mergeCell ref="A8:F8"/>
    <mergeCell ref="A18:F18"/>
    <mergeCell ref="A27:F27"/>
    <mergeCell ref="A37:F37"/>
    <mergeCell ref="A44:F44"/>
    <mergeCell ref="A55:F55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6" max="255" man="1"/>
    <brk id="43" max="255" man="1"/>
    <brk id="61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A2" sqref="A2"/>
    </sheetView>
  </sheetViews>
  <sheetFormatPr defaultColWidth="10.28125" defaultRowHeight="15"/>
  <cols>
    <col min="1" max="1" width="3.28125" style="163" customWidth="1"/>
    <col min="2" max="2" width="65.57421875" style="43" customWidth="1"/>
    <col min="3" max="3" width="22.421875" style="69" customWidth="1"/>
    <col min="4" max="250" width="9.140625" style="32" customWidth="1"/>
    <col min="251" max="251" width="4.28125" style="32" customWidth="1"/>
    <col min="252" max="252" width="31.140625" style="32" customWidth="1"/>
    <col min="253" max="255" width="10.00390625" style="32" customWidth="1"/>
    <col min="256" max="16384" width="10.28125" style="32" customWidth="1"/>
  </cols>
  <sheetData>
    <row r="1" spans="1:256" ht="57" customHeight="1">
      <c r="A1" s="199" t="s">
        <v>224</v>
      </c>
      <c r="B1" s="199"/>
      <c r="C1" s="19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2:256" ht="12.75" customHeight="1">
      <c r="B2" s="199" t="s">
        <v>74</v>
      </c>
      <c r="C2" s="19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ht="2.25" customHeight="1"/>
    <row r="4" spans="1:5" ht="48.75" customHeight="1">
      <c r="A4" s="175" t="s">
        <v>50</v>
      </c>
      <c r="B4" s="176" t="s">
        <v>46</v>
      </c>
      <c r="C4" s="177" t="s">
        <v>75</v>
      </c>
      <c r="E4" s="200"/>
    </row>
    <row r="5" spans="1:256" ht="15.75" customHeight="1">
      <c r="A5" s="175">
        <v>1</v>
      </c>
      <c r="B5" s="96" t="s">
        <v>163</v>
      </c>
      <c r="C5" s="97">
        <v>22000</v>
      </c>
      <c r="D5" s="48"/>
      <c r="E5" s="20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20.25" customHeight="1">
      <c r="A6" s="175">
        <v>2</v>
      </c>
      <c r="B6" s="96" t="s">
        <v>164</v>
      </c>
      <c r="C6" s="97">
        <v>20000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16.5" customHeight="1">
      <c r="A7" s="175">
        <v>3</v>
      </c>
      <c r="B7" s="96" t="s">
        <v>144</v>
      </c>
      <c r="C7" s="97">
        <v>18000</v>
      </c>
      <c r="D7" s="48"/>
      <c r="E7" s="7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5.75" customHeight="1">
      <c r="A8" s="175">
        <v>4</v>
      </c>
      <c r="B8" s="96" t="s">
        <v>137</v>
      </c>
      <c r="C8" s="97">
        <v>18000</v>
      </c>
      <c r="D8" s="48"/>
      <c r="E8" s="7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19.5" customHeight="1">
      <c r="A9" s="175">
        <v>5</v>
      </c>
      <c r="B9" s="96" t="s">
        <v>127</v>
      </c>
      <c r="C9" s="97">
        <v>16000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5.75">
      <c r="A10" s="175">
        <v>6</v>
      </c>
      <c r="B10" s="96" t="s">
        <v>107</v>
      </c>
      <c r="C10" s="97">
        <v>16000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24" customHeight="1">
      <c r="A11" s="175">
        <v>7</v>
      </c>
      <c r="B11" s="96" t="s">
        <v>151</v>
      </c>
      <c r="C11" s="97">
        <v>15250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5.75">
      <c r="A12" s="175">
        <v>8</v>
      </c>
      <c r="B12" s="96" t="s">
        <v>150</v>
      </c>
      <c r="C12" s="97">
        <v>15000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5.75">
      <c r="A13" s="175">
        <v>9</v>
      </c>
      <c r="B13" s="96" t="s">
        <v>187</v>
      </c>
      <c r="C13" s="97">
        <v>15000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5.75">
      <c r="A14" s="175">
        <v>10</v>
      </c>
      <c r="B14" s="96" t="s">
        <v>135</v>
      </c>
      <c r="C14" s="97">
        <v>15000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5.75">
      <c r="A15" s="175">
        <v>11</v>
      </c>
      <c r="B15" s="96" t="s">
        <v>188</v>
      </c>
      <c r="C15" s="97">
        <v>15000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5.75">
      <c r="A16" s="175">
        <v>12</v>
      </c>
      <c r="B16" s="96" t="s">
        <v>189</v>
      </c>
      <c r="C16" s="97">
        <v>15000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15.75">
      <c r="A17" s="175">
        <v>13</v>
      </c>
      <c r="B17" s="96" t="s">
        <v>190</v>
      </c>
      <c r="C17" s="97">
        <v>14000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15.75">
      <c r="A18" s="175">
        <v>14</v>
      </c>
      <c r="B18" s="96" t="s">
        <v>166</v>
      </c>
      <c r="C18" s="97">
        <v>14000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5.75">
      <c r="A19" s="175">
        <v>15</v>
      </c>
      <c r="B19" s="96" t="s">
        <v>153</v>
      </c>
      <c r="C19" s="97">
        <v>13705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15.75">
      <c r="A20" s="175">
        <v>16</v>
      </c>
      <c r="B20" s="96" t="s">
        <v>191</v>
      </c>
      <c r="C20" s="97">
        <v>13585.5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5.75">
      <c r="A21" s="175">
        <v>17</v>
      </c>
      <c r="B21" s="96" t="s">
        <v>92</v>
      </c>
      <c r="C21" s="97">
        <v>13500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5.75">
      <c r="A22" s="175">
        <v>18</v>
      </c>
      <c r="B22" s="96" t="s">
        <v>167</v>
      </c>
      <c r="C22" s="97">
        <v>13400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5.75">
      <c r="A23" s="175">
        <v>19</v>
      </c>
      <c r="B23" s="96" t="s">
        <v>192</v>
      </c>
      <c r="C23" s="97">
        <v>13200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15.75">
      <c r="A24" s="175">
        <v>20</v>
      </c>
      <c r="B24" s="96" t="s">
        <v>154</v>
      </c>
      <c r="C24" s="97">
        <v>13145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15.75">
      <c r="A25" s="175">
        <v>21</v>
      </c>
      <c r="B25" s="96" t="s">
        <v>193</v>
      </c>
      <c r="C25" s="97">
        <v>13087.93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5.75">
      <c r="A26" s="175">
        <v>22</v>
      </c>
      <c r="B26" s="96" t="s">
        <v>194</v>
      </c>
      <c r="C26" s="97">
        <v>13000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15.75">
      <c r="A27" s="175">
        <v>23</v>
      </c>
      <c r="B27" s="96" t="s">
        <v>171</v>
      </c>
      <c r="C27" s="97">
        <v>12500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15.75">
      <c r="A28" s="175">
        <v>24</v>
      </c>
      <c r="B28" s="96" t="s">
        <v>195</v>
      </c>
      <c r="C28" s="97">
        <v>12120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31.5">
      <c r="A29" s="175">
        <v>25</v>
      </c>
      <c r="B29" s="96" t="s">
        <v>129</v>
      </c>
      <c r="C29" s="97">
        <v>12000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5.75">
      <c r="A30" s="175">
        <v>26</v>
      </c>
      <c r="B30" s="96" t="s">
        <v>93</v>
      </c>
      <c r="C30" s="97">
        <v>12000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5.75">
      <c r="A31" s="175">
        <v>27</v>
      </c>
      <c r="B31" s="96" t="s">
        <v>196</v>
      </c>
      <c r="C31" s="97">
        <v>12000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15.75">
      <c r="A32" s="175">
        <v>28</v>
      </c>
      <c r="B32" s="96" t="s">
        <v>136</v>
      </c>
      <c r="C32" s="97">
        <v>12000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3" ht="15.75">
      <c r="A33" s="175">
        <v>29</v>
      </c>
      <c r="B33" s="96" t="s">
        <v>168</v>
      </c>
      <c r="C33" s="97">
        <v>11500</v>
      </c>
    </row>
    <row r="34" spans="1:3" ht="15.75">
      <c r="A34" s="175">
        <v>30</v>
      </c>
      <c r="B34" s="96" t="s">
        <v>197</v>
      </c>
      <c r="C34" s="97">
        <v>11420</v>
      </c>
    </row>
    <row r="35" spans="1:3" ht="15.75">
      <c r="A35" s="175">
        <v>31</v>
      </c>
      <c r="B35" s="96" t="s">
        <v>101</v>
      </c>
      <c r="C35" s="97">
        <v>11270</v>
      </c>
    </row>
    <row r="36" spans="1:3" ht="15.75">
      <c r="A36" s="175">
        <v>32</v>
      </c>
      <c r="B36" s="96" t="s">
        <v>152</v>
      </c>
      <c r="C36" s="97">
        <v>11075</v>
      </c>
    </row>
    <row r="37" spans="1:3" ht="18" customHeight="1">
      <c r="A37" s="175">
        <v>33</v>
      </c>
      <c r="B37" s="96" t="s">
        <v>169</v>
      </c>
      <c r="C37" s="97">
        <v>11000</v>
      </c>
    </row>
    <row r="38" spans="1:3" ht="15.75">
      <c r="A38" s="175">
        <v>34</v>
      </c>
      <c r="B38" s="96" t="s">
        <v>170</v>
      </c>
      <c r="C38" s="97">
        <v>11000</v>
      </c>
    </row>
    <row r="39" spans="1:3" ht="15.75">
      <c r="A39" s="175">
        <v>35</v>
      </c>
      <c r="B39" s="96" t="s">
        <v>128</v>
      </c>
      <c r="C39" s="97">
        <v>10697.16</v>
      </c>
    </row>
    <row r="40" spans="1:3" ht="15.75">
      <c r="A40" s="175">
        <v>36</v>
      </c>
      <c r="B40" s="96" t="s">
        <v>198</v>
      </c>
      <c r="C40" s="97">
        <v>10525.81</v>
      </c>
    </row>
    <row r="41" spans="1:3" ht="14.25" customHeight="1">
      <c r="A41" s="175">
        <v>37</v>
      </c>
      <c r="B41" s="96" t="s">
        <v>91</v>
      </c>
      <c r="C41" s="97">
        <v>10500</v>
      </c>
    </row>
    <row r="42" spans="1:3" ht="15.75">
      <c r="A42" s="175">
        <v>38</v>
      </c>
      <c r="B42" s="96" t="s">
        <v>199</v>
      </c>
      <c r="C42" s="97">
        <v>10470.99</v>
      </c>
    </row>
    <row r="43" spans="1:3" ht="15.75">
      <c r="A43" s="175">
        <v>39</v>
      </c>
      <c r="B43" s="96" t="s">
        <v>172</v>
      </c>
      <c r="C43" s="97">
        <v>10164</v>
      </c>
    </row>
    <row r="44" spans="1:3" ht="15.75">
      <c r="A44" s="175">
        <v>40</v>
      </c>
      <c r="B44" s="96" t="s">
        <v>173</v>
      </c>
      <c r="C44" s="97">
        <v>10050</v>
      </c>
    </row>
    <row r="45" spans="1:3" ht="15.75">
      <c r="A45" s="175">
        <v>41</v>
      </c>
      <c r="B45" s="96" t="s">
        <v>200</v>
      </c>
      <c r="C45" s="97">
        <v>10000</v>
      </c>
    </row>
    <row r="46" spans="1:3" ht="15.75">
      <c r="A46" s="175">
        <v>42</v>
      </c>
      <c r="B46" s="96" t="s">
        <v>165</v>
      </c>
      <c r="C46" s="97">
        <v>10000</v>
      </c>
    </row>
    <row r="47" spans="1:3" ht="15.75">
      <c r="A47" s="175">
        <v>43</v>
      </c>
      <c r="B47" s="96" t="s">
        <v>201</v>
      </c>
      <c r="C47" s="97">
        <v>10000</v>
      </c>
    </row>
    <row r="48" spans="1:3" ht="15.75">
      <c r="A48" s="175">
        <v>44</v>
      </c>
      <c r="B48" s="96" t="s">
        <v>202</v>
      </c>
      <c r="C48" s="97">
        <v>10000</v>
      </c>
    </row>
    <row r="49" spans="1:3" ht="15.75">
      <c r="A49" s="175">
        <v>45</v>
      </c>
      <c r="B49" s="96" t="s">
        <v>203</v>
      </c>
      <c r="C49" s="97">
        <v>10000</v>
      </c>
    </row>
    <row r="50" spans="1:3" ht="15.75">
      <c r="A50" s="175">
        <v>46</v>
      </c>
      <c r="B50" s="96" t="s">
        <v>204</v>
      </c>
      <c r="C50" s="97">
        <v>10000</v>
      </c>
    </row>
    <row r="51" spans="1:3" ht="15.75">
      <c r="A51" s="175">
        <v>47</v>
      </c>
      <c r="B51" s="96" t="s">
        <v>205</v>
      </c>
      <c r="C51" s="97">
        <v>10000</v>
      </c>
    </row>
    <row r="52" spans="1:3" ht="15.75">
      <c r="A52" s="175">
        <v>48</v>
      </c>
      <c r="B52" s="96" t="s">
        <v>206</v>
      </c>
      <c r="C52" s="97">
        <v>10000</v>
      </c>
    </row>
    <row r="53" spans="1:3" ht="15.75">
      <c r="A53" s="175">
        <v>49</v>
      </c>
      <c r="B53" s="96" t="s">
        <v>207</v>
      </c>
      <c r="C53" s="97">
        <v>10000</v>
      </c>
    </row>
    <row r="54" spans="1:3" ht="15.75">
      <c r="A54" s="175">
        <v>50</v>
      </c>
      <c r="B54" s="96" t="s">
        <v>208</v>
      </c>
      <c r="C54" s="97">
        <v>10000</v>
      </c>
    </row>
  </sheetData>
  <sheetProtection/>
  <mergeCells count="3">
    <mergeCell ref="B2:C2"/>
    <mergeCell ref="A1:C1"/>
    <mergeCell ref="E4:E5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122"/>
  <sheetViews>
    <sheetView view="pageBreakPreview" zoomScale="89" zoomScaleSheetLayoutView="89" zoomScalePageLayoutView="0" workbookViewId="0" topLeftCell="A1">
      <selection activeCell="A2" sqref="A2:B2"/>
    </sheetView>
  </sheetViews>
  <sheetFormatPr defaultColWidth="8.8515625" defaultRowHeight="15"/>
  <cols>
    <col min="1" max="1" width="59.140625" style="32" customWidth="1"/>
    <col min="2" max="2" width="24.57421875" style="110" customWidth="1"/>
    <col min="3" max="16384" width="8.8515625" style="1" customWidth="1"/>
  </cols>
  <sheetData>
    <row r="1" spans="1:2" ht="80.25" customHeight="1">
      <c r="A1" s="202" t="s">
        <v>225</v>
      </c>
      <c r="B1" s="202"/>
    </row>
    <row r="2" spans="1:2" ht="14.25" customHeight="1">
      <c r="A2" s="203"/>
      <c r="B2" s="203"/>
    </row>
    <row r="3" spans="1:2" ht="44.25" customHeight="1" thickBot="1">
      <c r="A3" s="33" t="s">
        <v>46</v>
      </c>
      <c r="B3" s="86" t="s">
        <v>76</v>
      </c>
    </row>
    <row r="4" spans="1:5" ht="40.5" customHeight="1" thickTop="1">
      <c r="A4" s="164" t="s">
        <v>34</v>
      </c>
      <c r="B4" s="165">
        <v>6580.014705882353</v>
      </c>
      <c r="E4" s="200"/>
    </row>
    <row r="5" spans="1:5" ht="15">
      <c r="A5" s="80" t="s">
        <v>144</v>
      </c>
      <c r="B5" s="91">
        <v>18000</v>
      </c>
      <c r="E5" s="200"/>
    </row>
    <row r="6" spans="1:5" ht="18" customHeight="1">
      <c r="A6" s="80" t="s">
        <v>150</v>
      </c>
      <c r="B6" s="91">
        <v>15000</v>
      </c>
      <c r="E6" s="200"/>
    </row>
    <row r="7" spans="1:2" ht="15">
      <c r="A7" s="80" t="s">
        <v>187</v>
      </c>
      <c r="B7" s="91">
        <v>15000</v>
      </c>
    </row>
    <row r="8" spans="1:2" ht="15">
      <c r="A8" s="80" t="s">
        <v>190</v>
      </c>
      <c r="B8" s="91">
        <v>14000</v>
      </c>
    </row>
    <row r="9" spans="1:2" ht="15">
      <c r="A9" s="80" t="s">
        <v>153</v>
      </c>
      <c r="B9" s="91">
        <v>13705</v>
      </c>
    </row>
    <row r="10" spans="1:2" ht="15">
      <c r="A10" s="80" t="s">
        <v>191</v>
      </c>
      <c r="B10" s="91">
        <v>13585.5</v>
      </c>
    </row>
    <row r="11" spans="1:2" ht="15.75" thickBot="1">
      <c r="A11" s="80" t="s">
        <v>192</v>
      </c>
      <c r="B11" s="91">
        <v>13200</v>
      </c>
    </row>
    <row r="12" spans="1:2" ht="24" customHeight="1" thickTop="1">
      <c r="A12" s="164" t="s">
        <v>8</v>
      </c>
      <c r="B12" s="166">
        <v>5995.241490066225</v>
      </c>
    </row>
    <row r="13" spans="1:2" ht="18" customHeight="1">
      <c r="A13" s="80" t="s">
        <v>127</v>
      </c>
      <c r="B13" s="91">
        <v>16000</v>
      </c>
    </row>
    <row r="14" spans="1:2" ht="18" customHeight="1">
      <c r="A14" s="80" t="s">
        <v>154</v>
      </c>
      <c r="B14" s="91">
        <v>13145</v>
      </c>
    </row>
    <row r="15" spans="1:2" ht="18" customHeight="1">
      <c r="A15" s="80" t="s">
        <v>93</v>
      </c>
      <c r="B15" s="91">
        <v>12000</v>
      </c>
    </row>
    <row r="16" spans="1:2" ht="18" customHeight="1">
      <c r="A16" s="80" t="s">
        <v>196</v>
      </c>
      <c r="B16" s="91">
        <v>12000</v>
      </c>
    </row>
    <row r="17" spans="1:2" ht="18" customHeight="1">
      <c r="A17" s="80" t="s">
        <v>165</v>
      </c>
      <c r="B17" s="91">
        <v>10000</v>
      </c>
    </row>
    <row r="18" spans="1:2" ht="18" customHeight="1">
      <c r="A18" s="80" t="s">
        <v>201</v>
      </c>
      <c r="B18" s="91">
        <v>10000</v>
      </c>
    </row>
    <row r="19" spans="1:2" ht="18" customHeight="1">
      <c r="A19" s="80" t="s">
        <v>209</v>
      </c>
      <c r="B19" s="91">
        <v>9158</v>
      </c>
    </row>
    <row r="20" spans="1:2" ht="18" customHeight="1" thickBot="1">
      <c r="A20" s="80" t="s">
        <v>210</v>
      </c>
      <c r="B20" s="91">
        <v>9030</v>
      </c>
    </row>
    <row r="21" spans="1:2" ht="24.75" customHeight="1" thickTop="1">
      <c r="A21" s="164" t="s">
        <v>7</v>
      </c>
      <c r="B21" s="166">
        <v>5212.681029900333</v>
      </c>
    </row>
    <row r="22" spans="1:2" ht="23.25" customHeight="1">
      <c r="A22" s="138" t="s">
        <v>107</v>
      </c>
      <c r="B22" s="91">
        <v>16000</v>
      </c>
    </row>
    <row r="23" spans="1:2" ht="20.25" customHeight="1">
      <c r="A23" s="138" t="s">
        <v>167</v>
      </c>
      <c r="B23" s="91">
        <v>13400</v>
      </c>
    </row>
    <row r="24" spans="1:2" ht="20.25" customHeight="1">
      <c r="A24" s="138" t="s">
        <v>169</v>
      </c>
      <c r="B24" s="91">
        <v>11000</v>
      </c>
    </row>
    <row r="25" spans="1:2" ht="20.25" customHeight="1">
      <c r="A25" s="138" t="s">
        <v>172</v>
      </c>
      <c r="B25" s="91">
        <v>10164</v>
      </c>
    </row>
    <row r="26" spans="1:2" ht="20.25" customHeight="1">
      <c r="A26" s="138" t="s">
        <v>211</v>
      </c>
      <c r="B26" s="91">
        <v>9000</v>
      </c>
    </row>
    <row r="27" spans="1:2" ht="20.25" customHeight="1" thickBot="1">
      <c r="A27" s="138" t="s">
        <v>212</v>
      </c>
      <c r="B27" s="91">
        <v>9000</v>
      </c>
    </row>
    <row r="28" spans="1:2" ht="36.75" customHeight="1" thickTop="1">
      <c r="A28" s="164" t="s">
        <v>6</v>
      </c>
      <c r="B28" s="166">
        <v>4816.044574468086</v>
      </c>
    </row>
    <row r="29" spans="1:2" ht="19.5" customHeight="1">
      <c r="A29" s="80" t="s">
        <v>213</v>
      </c>
      <c r="B29" s="91">
        <v>9000</v>
      </c>
    </row>
    <row r="30" spans="1:2" ht="19.5" customHeight="1">
      <c r="A30" s="80" t="s">
        <v>214</v>
      </c>
      <c r="B30" s="91">
        <v>8435</v>
      </c>
    </row>
    <row r="31" spans="1:2" ht="19.5" customHeight="1">
      <c r="A31" s="80" t="s">
        <v>215</v>
      </c>
      <c r="B31" s="91">
        <v>8000</v>
      </c>
    </row>
    <row r="32" spans="1:2" ht="19.5" customHeight="1">
      <c r="A32" s="80" t="s">
        <v>174</v>
      </c>
      <c r="B32" s="91">
        <v>7000</v>
      </c>
    </row>
    <row r="33" spans="1:2" ht="19.5" customHeight="1">
      <c r="A33" s="80" t="s">
        <v>216</v>
      </c>
      <c r="B33" s="91">
        <v>6360.75</v>
      </c>
    </row>
    <row r="34" spans="1:2" ht="19.5" customHeight="1" thickBot="1">
      <c r="A34" s="80" t="s">
        <v>155</v>
      </c>
      <c r="B34" s="91">
        <v>6000</v>
      </c>
    </row>
    <row r="35" spans="1:2" ht="31.5" customHeight="1" thickTop="1">
      <c r="A35" s="164" t="s">
        <v>10</v>
      </c>
      <c r="B35" s="166">
        <v>5120.663893805309</v>
      </c>
    </row>
    <row r="36" spans="1:2" ht="19.5" customHeight="1">
      <c r="A36" s="80" t="s">
        <v>170</v>
      </c>
      <c r="B36" s="91">
        <v>11000</v>
      </c>
    </row>
    <row r="37" spans="1:2" ht="19.5" customHeight="1">
      <c r="A37" s="80" t="s">
        <v>91</v>
      </c>
      <c r="B37" s="91">
        <v>10500</v>
      </c>
    </row>
    <row r="38" spans="1:2" ht="19.5" customHeight="1">
      <c r="A38" s="80" t="s">
        <v>156</v>
      </c>
      <c r="B38" s="91">
        <v>7572</v>
      </c>
    </row>
    <row r="39" spans="1:2" ht="19.5" customHeight="1">
      <c r="A39" s="80" t="s">
        <v>217</v>
      </c>
      <c r="B39" s="91">
        <v>6586.5</v>
      </c>
    </row>
    <row r="40" spans="1:2" ht="19.5" customHeight="1">
      <c r="A40" s="80" t="s">
        <v>176</v>
      </c>
      <c r="B40" s="91">
        <v>6500</v>
      </c>
    </row>
    <row r="41" spans="1:2" ht="19.5" customHeight="1">
      <c r="A41" s="80" t="s">
        <v>175</v>
      </c>
      <c r="B41" s="91">
        <v>6312.42</v>
      </c>
    </row>
    <row r="42" spans="1:2" ht="65.25" customHeight="1">
      <c r="A42" s="167" t="s">
        <v>35</v>
      </c>
      <c r="B42" s="168">
        <v>5422.949523809524</v>
      </c>
    </row>
    <row r="43" spans="1:2" ht="19.5" customHeight="1">
      <c r="A43" s="80" t="s">
        <v>157</v>
      </c>
      <c r="B43" s="91">
        <v>7790</v>
      </c>
    </row>
    <row r="44" spans="1:2" ht="19.5" customHeight="1">
      <c r="A44" s="80" t="s">
        <v>94</v>
      </c>
      <c r="B44" s="91">
        <v>7267.57</v>
      </c>
    </row>
    <row r="45" spans="1:2" ht="19.5" customHeight="1">
      <c r="A45" s="80" t="s">
        <v>138</v>
      </c>
      <c r="B45" s="91">
        <v>6785.71</v>
      </c>
    </row>
    <row r="46" spans="1:2" ht="19.5" customHeight="1">
      <c r="A46" s="80" t="s">
        <v>218</v>
      </c>
      <c r="B46" s="91">
        <v>6000</v>
      </c>
    </row>
    <row r="47" spans="1:2" ht="36" customHeight="1">
      <c r="A47" s="167" t="s">
        <v>11</v>
      </c>
      <c r="B47" s="168">
        <v>6778.783348314606</v>
      </c>
    </row>
    <row r="48" spans="1:2" ht="18.75" customHeight="1">
      <c r="A48" s="80" t="s">
        <v>164</v>
      </c>
      <c r="B48" s="91">
        <v>20000</v>
      </c>
    </row>
    <row r="49" spans="1:2" ht="25.5" customHeight="1">
      <c r="A49" s="80" t="s">
        <v>194</v>
      </c>
      <c r="B49" s="91">
        <v>13000</v>
      </c>
    </row>
    <row r="50" spans="1:2" ht="18.75" customHeight="1">
      <c r="A50" s="80" t="s">
        <v>171</v>
      </c>
      <c r="B50" s="91">
        <v>12500</v>
      </c>
    </row>
    <row r="51" spans="1:2" ht="23.25" customHeight="1">
      <c r="A51" s="80" t="s">
        <v>136</v>
      </c>
      <c r="B51" s="91">
        <v>12000</v>
      </c>
    </row>
    <row r="52" spans="1:2" ht="18.75" customHeight="1">
      <c r="A52" s="80" t="s">
        <v>168</v>
      </c>
      <c r="B52" s="91">
        <v>11500</v>
      </c>
    </row>
    <row r="53" spans="1:2" ht="21" customHeight="1">
      <c r="A53" s="80" t="s">
        <v>197</v>
      </c>
      <c r="B53" s="91">
        <v>11420</v>
      </c>
    </row>
    <row r="54" spans="1:2" ht="21" customHeight="1">
      <c r="A54" s="80" t="s">
        <v>152</v>
      </c>
      <c r="B54" s="91">
        <v>11075</v>
      </c>
    </row>
    <row r="55" spans="1:2" ht="23.25" customHeight="1">
      <c r="A55" s="80" t="s">
        <v>198</v>
      </c>
      <c r="B55" s="91">
        <v>10525.81</v>
      </c>
    </row>
    <row r="56" spans="1:2" ht="23.25" customHeight="1">
      <c r="A56" s="80" t="s">
        <v>199</v>
      </c>
      <c r="B56" s="91">
        <v>10470.99</v>
      </c>
    </row>
    <row r="57" spans="1:2" ht="78" customHeight="1">
      <c r="A57" s="167" t="s">
        <v>12</v>
      </c>
      <c r="B57" s="168">
        <v>6800.345500982318</v>
      </c>
    </row>
    <row r="58" spans="1:2" ht="15">
      <c r="A58" s="80" t="s">
        <v>163</v>
      </c>
      <c r="B58" s="91">
        <v>22000</v>
      </c>
    </row>
    <row r="59" spans="1:2" ht="19.5" customHeight="1">
      <c r="A59" s="80" t="s">
        <v>137</v>
      </c>
      <c r="B59" s="91">
        <v>18000</v>
      </c>
    </row>
    <row r="60" spans="1:2" ht="22.5" customHeight="1">
      <c r="A60" s="80" t="s">
        <v>151</v>
      </c>
      <c r="B60" s="91">
        <v>15250</v>
      </c>
    </row>
    <row r="61" spans="1:2" ht="19.5" customHeight="1">
      <c r="A61" s="80" t="s">
        <v>135</v>
      </c>
      <c r="B61" s="91">
        <v>15000</v>
      </c>
    </row>
    <row r="62" spans="1:2" ht="19.5" customHeight="1">
      <c r="A62" s="80" t="s">
        <v>188</v>
      </c>
      <c r="B62" s="91">
        <v>15000</v>
      </c>
    </row>
    <row r="63" spans="1:2" ht="24.75" customHeight="1">
      <c r="A63" s="80" t="s">
        <v>189</v>
      </c>
      <c r="B63" s="91">
        <v>15000</v>
      </c>
    </row>
    <row r="64" spans="1:2" ht="19.5" customHeight="1">
      <c r="A64" s="80" t="s">
        <v>166</v>
      </c>
      <c r="B64" s="91">
        <v>14000</v>
      </c>
    </row>
    <row r="65" spans="1:2" ht="19.5" customHeight="1">
      <c r="A65" s="80" t="s">
        <v>92</v>
      </c>
      <c r="B65" s="91">
        <v>13500</v>
      </c>
    </row>
    <row r="66" spans="1:2" ht="19.5" customHeight="1">
      <c r="A66" s="80" t="s">
        <v>193</v>
      </c>
      <c r="B66" s="91">
        <v>13087.93</v>
      </c>
    </row>
    <row r="67" spans="1:2" ht="19.5" customHeight="1">
      <c r="A67" s="80" t="s">
        <v>101</v>
      </c>
      <c r="B67" s="91">
        <v>11270</v>
      </c>
    </row>
    <row r="68" spans="1:2" ht="19.5" customHeight="1">
      <c r="A68" s="80" t="s">
        <v>173</v>
      </c>
      <c r="B68" s="91">
        <v>10050</v>
      </c>
    </row>
    <row r="69" spans="1:2" ht="35.25" customHeight="1">
      <c r="A69" s="167" t="s">
        <v>9</v>
      </c>
      <c r="B69" s="168">
        <v>4713.830917874396</v>
      </c>
    </row>
    <row r="70" spans="1:2" ht="19.5" customHeight="1">
      <c r="A70" s="80" t="s">
        <v>130</v>
      </c>
      <c r="B70" s="91">
        <v>9500</v>
      </c>
    </row>
    <row r="71" spans="1:2" ht="19.5" customHeight="1">
      <c r="A71" s="80" t="s">
        <v>158</v>
      </c>
      <c r="B71" s="91">
        <v>8000</v>
      </c>
    </row>
    <row r="72" spans="1:2" ht="19.5" customHeight="1">
      <c r="A72" s="80" t="s">
        <v>95</v>
      </c>
      <c r="B72" s="91">
        <v>7000</v>
      </c>
    </row>
    <row r="73" spans="1:2" ht="19.5" customHeight="1">
      <c r="A73" s="80" t="s">
        <v>159</v>
      </c>
      <c r="B73" s="91">
        <v>6832</v>
      </c>
    </row>
    <row r="74" spans="1:2" ht="19.5" customHeight="1">
      <c r="A74" s="80" t="s">
        <v>219</v>
      </c>
      <c r="B74" s="91">
        <v>6013.33</v>
      </c>
    </row>
    <row r="75" spans="1:2" ht="37.5" customHeight="1">
      <c r="A75" s="80" t="s">
        <v>177</v>
      </c>
      <c r="B75" s="91">
        <v>6000</v>
      </c>
    </row>
    <row r="76" spans="1:2" ht="15.75">
      <c r="A76" s="1"/>
      <c r="B76" s="109"/>
    </row>
    <row r="77" spans="1:2" ht="15.75">
      <c r="A77" s="1"/>
      <c r="B77" s="109"/>
    </row>
    <row r="78" spans="1:2" ht="15.75">
      <c r="A78" s="1"/>
      <c r="B78" s="109"/>
    </row>
    <row r="79" spans="1:2" ht="15.75">
      <c r="A79" s="1"/>
      <c r="B79" s="109"/>
    </row>
    <row r="80" spans="1:2" ht="15.75">
      <c r="A80" s="1"/>
      <c r="B80" s="109"/>
    </row>
    <row r="81" spans="1:2" ht="15.75">
      <c r="A81" s="1"/>
      <c r="B81" s="109"/>
    </row>
    <row r="82" spans="1:2" ht="15.75">
      <c r="A82" s="1"/>
      <c r="B82" s="109"/>
    </row>
    <row r="83" spans="1:2" ht="15.75">
      <c r="A83" s="1"/>
      <c r="B83" s="109"/>
    </row>
    <row r="84" spans="1:2" ht="15.75">
      <c r="A84" s="1"/>
      <c r="B84" s="109"/>
    </row>
    <row r="85" spans="1:2" ht="15.75">
      <c r="A85" s="1"/>
      <c r="B85" s="109"/>
    </row>
    <row r="86" spans="1:2" ht="15.75">
      <c r="A86" s="1"/>
      <c r="B86" s="109"/>
    </row>
    <row r="87" spans="1:2" ht="15.75">
      <c r="A87" s="1"/>
      <c r="B87" s="109"/>
    </row>
    <row r="88" spans="1:2" ht="15.75">
      <c r="A88" s="1"/>
      <c r="B88" s="109"/>
    </row>
    <row r="89" spans="1:2" ht="15.75">
      <c r="A89" s="1"/>
      <c r="B89" s="109"/>
    </row>
    <row r="90" spans="1:2" ht="15.75">
      <c r="A90" s="1"/>
      <c r="B90" s="109"/>
    </row>
    <row r="91" spans="1:2" ht="15.75">
      <c r="A91" s="1"/>
      <c r="B91" s="109"/>
    </row>
    <row r="92" spans="1:2" ht="15.75">
      <c r="A92" s="1"/>
      <c r="B92" s="109"/>
    </row>
    <row r="93" spans="1:2" ht="15.75">
      <c r="A93" s="1"/>
      <c r="B93" s="109"/>
    </row>
    <row r="94" spans="1:2" ht="15.75">
      <c r="A94" s="1"/>
      <c r="B94" s="109"/>
    </row>
    <row r="95" spans="1:2" ht="15.75">
      <c r="A95" s="1"/>
      <c r="B95" s="109"/>
    </row>
    <row r="96" spans="1:2" ht="15.75">
      <c r="A96" s="1"/>
      <c r="B96" s="109"/>
    </row>
    <row r="97" spans="1:2" ht="15.75">
      <c r="A97" s="1"/>
      <c r="B97" s="109"/>
    </row>
    <row r="98" spans="1:2" ht="15.75">
      <c r="A98" s="1"/>
      <c r="B98" s="109"/>
    </row>
    <row r="99" spans="1:2" ht="15.75">
      <c r="A99" s="1"/>
      <c r="B99" s="109"/>
    </row>
    <row r="100" spans="1:2" ht="15.75">
      <c r="A100" s="1"/>
      <c r="B100" s="109"/>
    </row>
    <row r="101" spans="1:2" ht="15.75">
      <c r="A101" s="1"/>
      <c r="B101" s="109"/>
    </row>
    <row r="102" spans="1:2" ht="15.75">
      <c r="A102" s="1"/>
      <c r="B102" s="109"/>
    </row>
    <row r="103" spans="1:2" ht="15.75">
      <c r="A103" s="1"/>
      <c r="B103" s="109"/>
    </row>
    <row r="104" spans="1:2" ht="15.75">
      <c r="A104" s="1"/>
      <c r="B104" s="109"/>
    </row>
    <row r="105" spans="1:2" ht="15.75">
      <c r="A105" s="1"/>
      <c r="B105" s="109"/>
    </row>
    <row r="106" spans="1:2" ht="15.75">
      <c r="A106" s="1"/>
      <c r="B106" s="109"/>
    </row>
    <row r="107" spans="1:2" ht="15.75">
      <c r="A107" s="1"/>
      <c r="B107" s="109"/>
    </row>
    <row r="108" spans="1:2" ht="15.75">
      <c r="A108" s="1"/>
      <c r="B108" s="109"/>
    </row>
    <row r="109" spans="1:2" ht="15.75">
      <c r="A109" s="1"/>
      <c r="B109" s="109"/>
    </row>
    <row r="110" spans="1:2" ht="15.75">
      <c r="A110" s="1"/>
      <c r="B110" s="109"/>
    </row>
    <row r="111" spans="1:2" ht="15.75">
      <c r="A111" s="1"/>
      <c r="B111" s="109"/>
    </row>
    <row r="112" spans="1:2" ht="15.75">
      <c r="A112" s="1"/>
      <c r="B112" s="109"/>
    </row>
    <row r="113" spans="1:2" ht="15.75">
      <c r="A113" s="1"/>
      <c r="B113" s="109"/>
    </row>
    <row r="114" spans="1:2" ht="15.75">
      <c r="A114" s="1"/>
      <c r="B114" s="109"/>
    </row>
    <row r="115" spans="1:2" ht="15.75">
      <c r="A115" s="1"/>
      <c r="B115" s="109"/>
    </row>
    <row r="116" spans="1:2" ht="15.75">
      <c r="A116" s="1"/>
      <c r="B116" s="109"/>
    </row>
    <row r="117" spans="1:2" ht="15.75">
      <c r="A117" s="1"/>
      <c r="B117" s="109"/>
    </row>
    <row r="118" spans="1:2" ht="15.75">
      <c r="A118" s="1"/>
      <c r="B118" s="109"/>
    </row>
    <row r="119" spans="1:2" ht="15.75">
      <c r="A119" s="1"/>
      <c r="B119" s="109"/>
    </row>
    <row r="120" spans="1:2" ht="15.75">
      <c r="A120" s="1"/>
      <c r="B120" s="109"/>
    </row>
    <row r="121" spans="1:2" ht="15.75">
      <c r="A121" s="1"/>
      <c r="B121" s="109"/>
    </row>
    <row r="122" spans="1:2" ht="15.75">
      <c r="A122" s="1"/>
      <c r="B122" s="109"/>
    </row>
  </sheetData>
  <sheetProtection/>
  <mergeCells count="3">
    <mergeCell ref="A1:B1"/>
    <mergeCell ref="A2:B2"/>
    <mergeCell ref="E4:E6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7" r:id="rId1"/>
  <rowBreaks count="2" manualBreakCount="2">
    <brk id="27" max="255" man="1"/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N17" sqref="N17"/>
    </sheetView>
  </sheetViews>
  <sheetFormatPr defaultColWidth="8.8515625" defaultRowHeight="15"/>
  <cols>
    <col min="1" max="1" width="47.7109375" style="6" customWidth="1"/>
    <col min="2" max="2" width="12.00390625" style="119" customWidth="1"/>
    <col min="3" max="3" width="12.8515625" style="119" customWidth="1"/>
    <col min="4" max="5" width="13.00390625" style="119" customWidth="1"/>
    <col min="6" max="6" width="13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111" customFormat="1" ht="22.5" customHeight="1">
      <c r="A1" s="178" t="s">
        <v>180</v>
      </c>
      <c r="B1" s="178"/>
      <c r="C1" s="178"/>
      <c r="D1" s="178"/>
      <c r="E1" s="178"/>
      <c r="F1" s="178"/>
      <c r="G1" s="178"/>
      <c r="I1" s="112"/>
    </row>
    <row r="2" spans="1:9" s="111" customFormat="1" ht="19.5" customHeight="1">
      <c r="A2" s="204" t="s">
        <v>41</v>
      </c>
      <c r="B2" s="204"/>
      <c r="C2" s="204"/>
      <c r="D2" s="204"/>
      <c r="E2" s="204"/>
      <c r="F2" s="204"/>
      <c r="G2" s="204"/>
      <c r="I2" s="112"/>
    </row>
    <row r="3" spans="1:9" s="4" customFormat="1" ht="13.5" customHeight="1">
      <c r="A3" s="3"/>
      <c r="B3" s="113"/>
      <c r="C3" s="113"/>
      <c r="D3" s="113"/>
      <c r="E3" s="113"/>
      <c r="F3" s="3"/>
      <c r="I3" s="27"/>
    </row>
    <row r="4" spans="1:9" s="4" customFormat="1" ht="21" customHeight="1">
      <c r="A4" s="187"/>
      <c r="B4" s="181" t="s">
        <v>181</v>
      </c>
      <c r="C4" s="182"/>
      <c r="D4" s="205" t="s">
        <v>36</v>
      </c>
      <c r="E4" s="181" t="s">
        <v>182</v>
      </c>
      <c r="F4" s="182"/>
      <c r="G4" s="184" t="s">
        <v>36</v>
      </c>
      <c r="I4" s="27"/>
    </row>
    <row r="5" spans="1:9" s="155" customFormat="1" ht="65.25" customHeight="1">
      <c r="A5" s="187"/>
      <c r="B5" s="136" t="s">
        <v>102</v>
      </c>
      <c r="C5" s="136" t="s">
        <v>103</v>
      </c>
      <c r="D5" s="205"/>
      <c r="E5" s="136" t="s">
        <v>102</v>
      </c>
      <c r="F5" s="156" t="s">
        <v>103</v>
      </c>
      <c r="G5" s="184"/>
      <c r="I5" s="157"/>
    </row>
    <row r="6" spans="1:9" s="4" customFormat="1" ht="24.75" customHeight="1">
      <c r="A6" s="170" t="s">
        <v>179</v>
      </c>
      <c r="B6" s="142">
        <v>56919</v>
      </c>
      <c r="C6" s="142">
        <v>51956</v>
      </c>
      <c r="D6" s="143">
        <f>ROUND(C6/B6*100,1)</f>
        <v>91.3</v>
      </c>
      <c r="E6" s="142">
        <v>15716</v>
      </c>
      <c r="F6" s="23">
        <v>16265</v>
      </c>
      <c r="G6" s="171">
        <f>ROUND(F6/E6*100,1)</f>
        <v>103.5</v>
      </c>
      <c r="I6" s="27"/>
    </row>
    <row r="7" spans="1:10" s="5" customFormat="1" ht="24.75" customHeight="1">
      <c r="A7" s="172" t="s">
        <v>42</v>
      </c>
      <c r="B7" s="129">
        <f>SUM(B9:B27)</f>
        <v>50373</v>
      </c>
      <c r="C7" s="129">
        <f>SUM(C9:C27)</f>
        <v>47673</v>
      </c>
      <c r="D7" s="143">
        <f aca="true" t="shared" si="0" ref="D7:D27">ROUND(C7/B7*100,1)</f>
        <v>94.6</v>
      </c>
      <c r="E7" s="129">
        <f>SUM(E9:E27)</f>
        <v>14209</v>
      </c>
      <c r="F7" s="129">
        <f>SUM(F9:F27)</f>
        <v>15296</v>
      </c>
      <c r="G7" s="171">
        <f aca="true" t="shared" si="1" ref="G7:G27">ROUND(F7/E7*100,1)</f>
        <v>107.7</v>
      </c>
      <c r="I7" s="27"/>
      <c r="J7" s="28"/>
    </row>
    <row r="8" spans="1:10" s="5" customFormat="1" ht="27" customHeight="1">
      <c r="A8" s="232" t="s">
        <v>14</v>
      </c>
      <c r="B8" s="233"/>
      <c r="C8" s="233"/>
      <c r="D8" s="233"/>
      <c r="E8" s="233"/>
      <c r="F8" s="233"/>
      <c r="G8" s="234"/>
      <c r="I8" s="27"/>
      <c r="J8" s="28"/>
    </row>
    <row r="9" spans="1:10" ht="36.75" customHeight="1">
      <c r="A9" s="173" t="s">
        <v>15</v>
      </c>
      <c r="B9" s="144">
        <v>16990</v>
      </c>
      <c r="C9" s="116">
        <v>16341</v>
      </c>
      <c r="D9" s="143">
        <f t="shared" si="0"/>
        <v>96.2</v>
      </c>
      <c r="E9" s="144">
        <v>4675</v>
      </c>
      <c r="F9" s="174">
        <v>5028</v>
      </c>
      <c r="G9" s="171">
        <f t="shared" si="1"/>
        <v>107.6</v>
      </c>
      <c r="H9" s="22"/>
      <c r="I9" s="29"/>
      <c r="J9" s="28"/>
    </row>
    <row r="10" spans="1:10" ht="35.25" customHeight="1">
      <c r="A10" s="173" t="s">
        <v>16</v>
      </c>
      <c r="B10" s="144">
        <v>650</v>
      </c>
      <c r="C10" s="116">
        <v>666</v>
      </c>
      <c r="D10" s="143">
        <f t="shared" si="0"/>
        <v>102.5</v>
      </c>
      <c r="E10" s="144">
        <v>178</v>
      </c>
      <c r="F10" s="174">
        <v>276</v>
      </c>
      <c r="G10" s="171">
        <f t="shared" si="1"/>
        <v>155.1</v>
      </c>
      <c r="I10" s="29"/>
      <c r="J10" s="28"/>
    </row>
    <row r="11" spans="1:16" s="16" customFormat="1" ht="27.75" customHeight="1">
      <c r="A11" s="173" t="s">
        <v>17</v>
      </c>
      <c r="B11" s="144">
        <v>6448</v>
      </c>
      <c r="C11" s="116">
        <v>6420</v>
      </c>
      <c r="D11" s="143">
        <f t="shared" si="0"/>
        <v>99.6</v>
      </c>
      <c r="E11" s="144">
        <v>1622</v>
      </c>
      <c r="F11" s="174">
        <v>2011</v>
      </c>
      <c r="G11" s="171">
        <f t="shared" si="1"/>
        <v>124</v>
      </c>
      <c r="I11" s="29"/>
      <c r="J11" s="28"/>
      <c r="K11" s="6"/>
      <c r="P11" s="6"/>
    </row>
    <row r="12" spans="1:17" ht="45" customHeight="1">
      <c r="A12" s="173" t="s">
        <v>18</v>
      </c>
      <c r="B12" s="144">
        <v>862</v>
      </c>
      <c r="C12" s="116">
        <v>816</v>
      </c>
      <c r="D12" s="143">
        <f t="shared" si="0"/>
        <v>94.7</v>
      </c>
      <c r="E12" s="144">
        <v>209</v>
      </c>
      <c r="F12" s="174">
        <v>224</v>
      </c>
      <c r="G12" s="171">
        <f t="shared" si="1"/>
        <v>107.2</v>
      </c>
      <c r="I12" s="29"/>
      <c r="J12" s="28"/>
      <c r="Q12" s="128"/>
    </row>
    <row r="13" spans="1:10" ht="42.75" customHeight="1">
      <c r="A13" s="173" t="s">
        <v>19</v>
      </c>
      <c r="B13" s="144">
        <v>441</v>
      </c>
      <c r="C13" s="116">
        <v>413</v>
      </c>
      <c r="D13" s="143">
        <f t="shared" si="0"/>
        <v>93.7</v>
      </c>
      <c r="E13" s="144">
        <v>127</v>
      </c>
      <c r="F13" s="174">
        <v>137</v>
      </c>
      <c r="G13" s="171">
        <f t="shared" si="1"/>
        <v>107.9</v>
      </c>
      <c r="I13" s="29"/>
      <c r="J13" s="28"/>
    </row>
    <row r="14" spans="1:10" ht="38.25" customHeight="1">
      <c r="A14" s="173" t="s">
        <v>20</v>
      </c>
      <c r="B14" s="144">
        <v>1656</v>
      </c>
      <c r="C14" s="116">
        <v>1878</v>
      </c>
      <c r="D14" s="143">
        <f t="shared" si="0"/>
        <v>113.4</v>
      </c>
      <c r="E14" s="144">
        <v>425</v>
      </c>
      <c r="F14" s="174">
        <v>564</v>
      </c>
      <c r="G14" s="171">
        <f t="shared" si="1"/>
        <v>132.7</v>
      </c>
      <c r="I14" s="29"/>
      <c r="J14" s="28"/>
    </row>
    <row r="15" spans="1:10" ht="49.5" customHeight="1">
      <c r="A15" s="173" t="s">
        <v>21</v>
      </c>
      <c r="B15" s="144">
        <v>8231</v>
      </c>
      <c r="C15" s="116">
        <v>6986</v>
      </c>
      <c r="D15" s="143">
        <f t="shared" si="0"/>
        <v>84.9</v>
      </c>
      <c r="E15" s="144">
        <v>2252</v>
      </c>
      <c r="F15" s="174">
        <v>2269</v>
      </c>
      <c r="G15" s="171">
        <f t="shared" si="1"/>
        <v>100.8</v>
      </c>
      <c r="I15" s="29"/>
      <c r="J15" s="28"/>
    </row>
    <row r="16" spans="1:10" ht="50.25" customHeight="1">
      <c r="A16" s="173" t="s">
        <v>22</v>
      </c>
      <c r="B16" s="144">
        <v>2169</v>
      </c>
      <c r="C16" s="116">
        <v>2034</v>
      </c>
      <c r="D16" s="143">
        <f t="shared" si="0"/>
        <v>93.8</v>
      </c>
      <c r="E16" s="144">
        <v>702</v>
      </c>
      <c r="F16" s="174">
        <v>636</v>
      </c>
      <c r="G16" s="171">
        <f t="shared" si="1"/>
        <v>90.6</v>
      </c>
      <c r="I16" s="29"/>
      <c r="J16" s="28"/>
    </row>
    <row r="17" spans="1:10" ht="45" customHeight="1">
      <c r="A17" s="173" t="s">
        <v>23</v>
      </c>
      <c r="B17" s="144">
        <v>903</v>
      </c>
      <c r="C17" s="116">
        <v>697</v>
      </c>
      <c r="D17" s="143">
        <f t="shared" si="0"/>
        <v>77.2</v>
      </c>
      <c r="E17" s="144">
        <v>224</v>
      </c>
      <c r="F17" s="174">
        <v>224</v>
      </c>
      <c r="G17" s="171">
        <f t="shared" si="1"/>
        <v>100</v>
      </c>
      <c r="I17" s="29"/>
      <c r="J17" s="28"/>
    </row>
    <row r="18" spans="1:10" ht="32.25" customHeight="1">
      <c r="A18" s="173" t="s">
        <v>24</v>
      </c>
      <c r="B18" s="144">
        <v>442</v>
      </c>
      <c r="C18" s="116">
        <v>340</v>
      </c>
      <c r="D18" s="143">
        <f t="shared" si="0"/>
        <v>76.9</v>
      </c>
      <c r="E18" s="144">
        <v>156</v>
      </c>
      <c r="F18" s="174">
        <v>102</v>
      </c>
      <c r="G18" s="171">
        <f t="shared" si="1"/>
        <v>65.4</v>
      </c>
      <c r="I18" s="29"/>
      <c r="J18" s="28"/>
    </row>
    <row r="19" spans="1:10" ht="27" customHeight="1">
      <c r="A19" s="173" t="s">
        <v>25</v>
      </c>
      <c r="B19" s="144">
        <v>1044</v>
      </c>
      <c r="C19" s="116">
        <v>837</v>
      </c>
      <c r="D19" s="143">
        <f t="shared" si="0"/>
        <v>80.2</v>
      </c>
      <c r="E19" s="144">
        <v>384</v>
      </c>
      <c r="F19" s="174">
        <v>286</v>
      </c>
      <c r="G19" s="171">
        <f t="shared" si="1"/>
        <v>74.5</v>
      </c>
      <c r="I19" s="29"/>
      <c r="J19" s="28"/>
    </row>
    <row r="20" spans="1:10" ht="28.5" customHeight="1">
      <c r="A20" s="173" t="s">
        <v>26</v>
      </c>
      <c r="B20" s="144">
        <v>319</v>
      </c>
      <c r="C20" s="116">
        <v>248</v>
      </c>
      <c r="D20" s="143">
        <f t="shared" si="0"/>
        <v>77.7</v>
      </c>
      <c r="E20" s="144">
        <v>73</v>
      </c>
      <c r="F20" s="174">
        <v>90</v>
      </c>
      <c r="G20" s="171">
        <f t="shared" si="1"/>
        <v>123.3</v>
      </c>
      <c r="I20" s="29"/>
      <c r="J20" s="28"/>
    </row>
    <row r="21" spans="1:10" ht="39" customHeight="1">
      <c r="A21" s="173" t="s">
        <v>27</v>
      </c>
      <c r="B21" s="144">
        <v>750</v>
      </c>
      <c r="C21" s="116">
        <v>592</v>
      </c>
      <c r="D21" s="143">
        <f t="shared" si="0"/>
        <v>78.9</v>
      </c>
      <c r="E21" s="144">
        <v>190</v>
      </c>
      <c r="F21" s="174">
        <v>216</v>
      </c>
      <c r="G21" s="171">
        <f t="shared" si="1"/>
        <v>113.7</v>
      </c>
      <c r="I21" s="29"/>
      <c r="J21" s="28"/>
    </row>
    <row r="22" spans="1:10" ht="49.5" customHeight="1">
      <c r="A22" s="173" t="s">
        <v>28</v>
      </c>
      <c r="B22" s="144">
        <v>881</v>
      </c>
      <c r="C22" s="116">
        <v>765</v>
      </c>
      <c r="D22" s="143">
        <f t="shared" si="0"/>
        <v>86.8</v>
      </c>
      <c r="E22" s="144">
        <v>247</v>
      </c>
      <c r="F22" s="174">
        <v>239</v>
      </c>
      <c r="G22" s="171">
        <f t="shared" si="1"/>
        <v>96.8</v>
      </c>
      <c r="I22" s="29"/>
      <c r="J22" s="28"/>
    </row>
    <row r="23" spans="1:10" ht="59.25" customHeight="1">
      <c r="A23" s="173" t="s">
        <v>29</v>
      </c>
      <c r="B23" s="144">
        <v>5102</v>
      </c>
      <c r="C23" s="116">
        <v>5031</v>
      </c>
      <c r="D23" s="143">
        <f t="shared" si="0"/>
        <v>98.6</v>
      </c>
      <c r="E23" s="144">
        <v>1697</v>
      </c>
      <c r="F23" s="174">
        <v>1797</v>
      </c>
      <c r="G23" s="171">
        <f t="shared" si="1"/>
        <v>105.9</v>
      </c>
      <c r="I23" s="29"/>
      <c r="J23" s="28"/>
    </row>
    <row r="24" spans="1:10" ht="23.25" customHeight="1">
      <c r="A24" s="173" t="s">
        <v>30</v>
      </c>
      <c r="B24" s="144">
        <v>1121</v>
      </c>
      <c r="C24" s="116">
        <v>923</v>
      </c>
      <c r="D24" s="143">
        <f t="shared" si="0"/>
        <v>82.3</v>
      </c>
      <c r="E24" s="144">
        <v>317</v>
      </c>
      <c r="F24" s="174">
        <v>287</v>
      </c>
      <c r="G24" s="171">
        <f t="shared" si="1"/>
        <v>90.5</v>
      </c>
      <c r="I24" s="29"/>
      <c r="J24" s="28"/>
    </row>
    <row r="25" spans="1:10" ht="45.75" customHeight="1">
      <c r="A25" s="173" t="s">
        <v>31</v>
      </c>
      <c r="B25" s="144">
        <v>1787</v>
      </c>
      <c r="C25" s="116">
        <v>2206</v>
      </c>
      <c r="D25" s="143">
        <f t="shared" si="0"/>
        <v>123.4</v>
      </c>
      <c r="E25" s="144">
        <v>559</v>
      </c>
      <c r="F25" s="174">
        <v>740</v>
      </c>
      <c r="G25" s="171">
        <f t="shared" si="1"/>
        <v>132.4</v>
      </c>
      <c r="I25" s="29"/>
      <c r="J25" s="28"/>
    </row>
    <row r="26" spans="1:10" ht="33" customHeight="1">
      <c r="A26" s="173" t="s">
        <v>32</v>
      </c>
      <c r="B26" s="144">
        <v>149</v>
      </c>
      <c r="C26" s="116">
        <v>148</v>
      </c>
      <c r="D26" s="143">
        <f t="shared" si="0"/>
        <v>99.3</v>
      </c>
      <c r="E26" s="144">
        <v>40</v>
      </c>
      <c r="F26" s="174">
        <v>49</v>
      </c>
      <c r="G26" s="171">
        <f t="shared" si="1"/>
        <v>122.5</v>
      </c>
      <c r="I26" s="29"/>
      <c r="J26" s="28"/>
    </row>
    <row r="27" spans="1:10" ht="42" customHeight="1">
      <c r="A27" s="173" t="s">
        <v>33</v>
      </c>
      <c r="B27" s="144">
        <v>428</v>
      </c>
      <c r="C27" s="116">
        <v>332</v>
      </c>
      <c r="D27" s="143">
        <f t="shared" si="0"/>
        <v>77.6</v>
      </c>
      <c r="E27" s="144">
        <v>132</v>
      </c>
      <c r="F27" s="174">
        <v>121</v>
      </c>
      <c r="G27" s="171">
        <f t="shared" si="1"/>
        <v>91.7</v>
      </c>
      <c r="I27" s="29"/>
      <c r="J27" s="28"/>
    </row>
    <row r="28" spans="1:9" ht="18.75">
      <c r="A28" s="7"/>
      <c r="B28" s="145"/>
      <c r="C28" s="146"/>
      <c r="E28" s="147"/>
      <c r="F28" s="30"/>
      <c r="I28" s="6"/>
    </row>
    <row r="29" spans="1:9" ht="18.75">
      <c r="A29" s="7"/>
      <c r="B29" s="118"/>
      <c r="F29" s="27"/>
      <c r="I29" s="6"/>
    </row>
  </sheetData>
  <sheetProtection/>
  <mergeCells count="8">
    <mergeCell ref="A8:G8"/>
    <mergeCell ref="A1:G1"/>
    <mergeCell ref="A2:G2"/>
    <mergeCell ref="D4:D5"/>
    <mergeCell ref="G4:G5"/>
    <mergeCell ref="A4:A5"/>
    <mergeCell ref="B4:C4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J30" sqref="J30"/>
    </sheetView>
  </sheetViews>
  <sheetFormatPr defaultColWidth="8.8515625" defaultRowHeight="15"/>
  <cols>
    <col min="1" max="1" width="51.57421875" style="6" customWidth="1"/>
    <col min="2" max="2" width="15.140625" style="6" customWidth="1"/>
    <col min="3" max="3" width="13.28125" style="6" customWidth="1"/>
    <col min="4" max="4" width="13.7109375" style="6" customWidth="1"/>
    <col min="5" max="5" width="15.140625" style="6" customWidth="1"/>
    <col min="6" max="6" width="15.5742187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6" t="s">
        <v>180</v>
      </c>
      <c r="B1" s="206"/>
      <c r="C1" s="206"/>
      <c r="D1" s="206"/>
      <c r="E1" s="206"/>
      <c r="F1" s="206"/>
      <c r="G1" s="206"/>
    </row>
    <row r="2" spans="1:7" s="2" customFormat="1" ht="19.5" customHeight="1">
      <c r="A2" s="207" t="s">
        <v>37</v>
      </c>
      <c r="B2" s="207"/>
      <c r="C2" s="207"/>
      <c r="D2" s="207"/>
      <c r="E2" s="207"/>
      <c r="F2" s="207"/>
      <c r="G2" s="207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87"/>
      <c r="B4" s="181" t="s">
        <v>181</v>
      </c>
      <c r="C4" s="182"/>
      <c r="D4" s="208" t="s">
        <v>36</v>
      </c>
      <c r="E4" s="181" t="s">
        <v>182</v>
      </c>
      <c r="F4" s="182"/>
      <c r="G4" s="184" t="s">
        <v>36</v>
      </c>
    </row>
    <row r="5" spans="1:7" s="4" customFormat="1" ht="51.75" customHeight="1">
      <c r="A5" s="187"/>
      <c r="B5" s="136" t="s">
        <v>102</v>
      </c>
      <c r="C5" s="136" t="s">
        <v>103</v>
      </c>
      <c r="D5" s="208"/>
      <c r="E5" s="156" t="s">
        <v>102</v>
      </c>
      <c r="F5" s="156" t="s">
        <v>103</v>
      </c>
      <c r="G5" s="184"/>
    </row>
    <row r="6" spans="1:9" s="4" customFormat="1" ht="28.5" customHeight="1">
      <c r="A6" s="169" t="s">
        <v>179</v>
      </c>
      <c r="B6" s="23">
        <f>SUM(B7:B15)</f>
        <v>56919</v>
      </c>
      <c r="C6" s="23">
        <f>SUM(C7:C15)</f>
        <v>51956</v>
      </c>
      <c r="D6" s="9">
        <f>ROUND(C6/B6*100,1)</f>
        <v>91.3</v>
      </c>
      <c r="E6" s="23">
        <f>SUM(E7:E15)</f>
        <v>15716</v>
      </c>
      <c r="F6" s="23">
        <f>SUM(F7:F15)</f>
        <v>16265</v>
      </c>
      <c r="G6" s="50">
        <f>ROUND(F6/E6*100,1)</f>
        <v>103.5</v>
      </c>
      <c r="I6" s="24"/>
    </row>
    <row r="7" spans="1:9" s="5" customFormat="1" ht="45.75" customHeight="1">
      <c r="A7" s="51" t="s">
        <v>38</v>
      </c>
      <c r="B7" s="102">
        <v>6497</v>
      </c>
      <c r="C7" s="99">
        <v>5612</v>
      </c>
      <c r="D7" s="9">
        <f aca="true" t="shared" si="0" ref="D7:D15">ROUND(C7/B7*100,1)</f>
        <v>86.4</v>
      </c>
      <c r="E7" s="104">
        <v>2091</v>
      </c>
      <c r="F7" s="101">
        <v>1935</v>
      </c>
      <c r="G7" s="50">
        <f aca="true" t="shared" si="1" ref="G7:G15">ROUND(F7/E7*100,1)</f>
        <v>92.5</v>
      </c>
      <c r="H7" s="25"/>
      <c r="I7" s="24"/>
    </row>
    <row r="8" spans="1:9" s="5" customFormat="1" ht="30" customHeight="1">
      <c r="A8" s="51" t="s">
        <v>8</v>
      </c>
      <c r="B8" s="102">
        <v>4104</v>
      </c>
      <c r="C8" s="99">
        <v>3775</v>
      </c>
      <c r="D8" s="9">
        <f t="shared" si="0"/>
        <v>92</v>
      </c>
      <c r="E8" s="104">
        <v>1312</v>
      </c>
      <c r="F8" s="101">
        <v>1329</v>
      </c>
      <c r="G8" s="50">
        <f t="shared" si="1"/>
        <v>101.3</v>
      </c>
      <c r="H8" s="25"/>
      <c r="I8" s="24"/>
    </row>
    <row r="9" spans="1:9" ht="33" customHeight="1">
      <c r="A9" s="51" t="s">
        <v>7</v>
      </c>
      <c r="B9" s="102">
        <v>4732</v>
      </c>
      <c r="C9" s="99">
        <v>4553</v>
      </c>
      <c r="D9" s="9">
        <f t="shared" si="0"/>
        <v>96.2</v>
      </c>
      <c r="E9" s="103">
        <v>1412</v>
      </c>
      <c r="F9" s="100">
        <v>1533</v>
      </c>
      <c r="G9" s="50">
        <f t="shared" si="1"/>
        <v>108.6</v>
      </c>
      <c r="H9" s="25"/>
      <c r="I9" s="24"/>
    </row>
    <row r="10" spans="1:9" ht="28.5" customHeight="1">
      <c r="A10" s="51" t="s">
        <v>6</v>
      </c>
      <c r="B10" s="102">
        <v>2794</v>
      </c>
      <c r="C10" s="99">
        <v>2439</v>
      </c>
      <c r="D10" s="9">
        <f t="shared" si="0"/>
        <v>87.3</v>
      </c>
      <c r="E10" s="103">
        <v>911</v>
      </c>
      <c r="F10" s="100">
        <v>800</v>
      </c>
      <c r="G10" s="50">
        <f t="shared" si="1"/>
        <v>87.8</v>
      </c>
      <c r="H10" s="25"/>
      <c r="I10" s="24"/>
    </row>
    <row r="11" spans="1:9" s="16" customFormat="1" ht="31.5" customHeight="1">
      <c r="A11" s="51" t="s">
        <v>10</v>
      </c>
      <c r="B11" s="102">
        <v>8424</v>
      </c>
      <c r="C11" s="99">
        <v>7248</v>
      </c>
      <c r="D11" s="9">
        <f t="shared" si="0"/>
        <v>86</v>
      </c>
      <c r="E11" s="103">
        <v>2319</v>
      </c>
      <c r="F11" s="100">
        <v>2405</v>
      </c>
      <c r="G11" s="50">
        <f t="shared" si="1"/>
        <v>103.7</v>
      </c>
      <c r="H11" s="25"/>
      <c r="I11" s="24"/>
    </row>
    <row r="12" spans="1:9" ht="51.75" customHeight="1">
      <c r="A12" s="51" t="s">
        <v>35</v>
      </c>
      <c r="B12" s="95">
        <v>3220</v>
      </c>
      <c r="C12" s="98">
        <v>2882</v>
      </c>
      <c r="D12" s="9">
        <f t="shared" si="0"/>
        <v>89.5</v>
      </c>
      <c r="E12" s="103">
        <v>1021</v>
      </c>
      <c r="F12" s="100">
        <v>999</v>
      </c>
      <c r="G12" s="50">
        <f t="shared" si="1"/>
        <v>97.8</v>
      </c>
      <c r="H12" s="25"/>
      <c r="I12" s="24"/>
    </row>
    <row r="13" spans="1:9" ht="30.75" customHeight="1">
      <c r="A13" s="51" t="s">
        <v>11</v>
      </c>
      <c r="B13" s="95">
        <v>5073</v>
      </c>
      <c r="C13" s="98">
        <v>4533</v>
      </c>
      <c r="D13" s="9">
        <f t="shared" si="0"/>
        <v>89.4</v>
      </c>
      <c r="E13" s="103">
        <v>1243</v>
      </c>
      <c r="F13" s="100">
        <v>1273</v>
      </c>
      <c r="G13" s="50">
        <f t="shared" si="1"/>
        <v>102.4</v>
      </c>
      <c r="H13" s="25"/>
      <c r="I13" s="24"/>
    </row>
    <row r="14" spans="1:9" ht="66.75" customHeight="1">
      <c r="A14" s="51" t="s">
        <v>12</v>
      </c>
      <c r="B14" s="95">
        <v>13487</v>
      </c>
      <c r="C14" s="98">
        <v>13291</v>
      </c>
      <c r="D14" s="9">
        <f t="shared" si="0"/>
        <v>98.5</v>
      </c>
      <c r="E14" s="103">
        <v>3002</v>
      </c>
      <c r="F14" s="100">
        <v>3598</v>
      </c>
      <c r="G14" s="50">
        <f t="shared" si="1"/>
        <v>119.9</v>
      </c>
      <c r="H14" s="25"/>
      <c r="I14" s="24"/>
    </row>
    <row r="15" spans="1:9" ht="42.75" customHeight="1" thickBot="1">
      <c r="A15" s="52" t="s">
        <v>40</v>
      </c>
      <c r="B15" s="148">
        <v>8588</v>
      </c>
      <c r="C15" s="149">
        <v>7623</v>
      </c>
      <c r="D15" s="53">
        <f t="shared" si="0"/>
        <v>88.8</v>
      </c>
      <c r="E15" s="103">
        <v>2405</v>
      </c>
      <c r="F15" s="100">
        <v>2393</v>
      </c>
      <c r="G15" s="54">
        <f t="shared" si="1"/>
        <v>99.5</v>
      </c>
      <c r="H15" s="25"/>
      <c r="I15" s="24"/>
    </row>
    <row r="16" ht="12.75">
      <c r="B16" s="26"/>
    </row>
    <row r="17" ht="12.75">
      <c r="B17" s="26"/>
    </row>
    <row r="18" ht="12.75">
      <c r="B18" s="26"/>
    </row>
  </sheetData>
  <sheetProtection/>
  <mergeCells count="7"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G10" sqref="G10"/>
    </sheetView>
  </sheetViews>
  <sheetFormatPr defaultColWidth="8.8515625" defaultRowHeight="15"/>
  <cols>
    <col min="1" max="1" width="37.140625" style="6" customWidth="1"/>
    <col min="2" max="2" width="13.57421875" style="119" customWidth="1"/>
    <col min="3" max="3" width="16.140625" style="119" customWidth="1"/>
    <col min="4" max="4" width="15.57421875" style="6" customWidth="1"/>
    <col min="5" max="6" width="8.8515625" style="6" customWidth="1"/>
    <col min="7" max="7" width="10.28125" style="6" customWidth="1"/>
    <col min="8" max="16384" width="8.8515625" style="6" customWidth="1"/>
  </cols>
  <sheetData>
    <row r="1" spans="1:4" s="2" customFormat="1" ht="68.25" customHeight="1">
      <c r="A1" s="212" t="s">
        <v>183</v>
      </c>
      <c r="B1" s="212"/>
      <c r="C1" s="212"/>
      <c r="D1" s="212"/>
    </row>
    <row r="2" spans="1:4" s="2" customFormat="1" ht="19.5" customHeight="1">
      <c r="A2" s="207" t="s">
        <v>13</v>
      </c>
      <c r="B2" s="207"/>
      <c r="C2" s="207"/>
      <c r="D2" s="207"/>
    </row>
    <row r="3" spans="1:4" s="4" customFormat="1" ht="12" customHeight="1" thickBot="1">
      <c r="A3" s="3"/>
      <c r="B3" s="113"/>
      <c r="C3" s="113"/>
      <c r="D3" s="3"/>
    </row>
    <row r="4" spans="1:5" s="4" customFormat="1" ht="20.25" customHeight="1">
      <c r="A4" s="213"/>
      <c r="B4" s="215" t="s">
        <v>43</v>
      </c>
      <c r="C4" s="217" t="s">
        <v>44</v>
      </c>
      <c r="D4" s="219" t="s">
        <v>77</v>
      </c>
      <c r="E4" s="209"/>
    </row>
    <row r="5" spans="1:5" s="4" customFormat="1" ht="59.25" customHeight="1">
      <c r="A5" s="214"/>
      <c r="B5" s="216"/>
      <c r="C5" s="218"/>
      <c r="D5" s="220"/>
      <c r="E5" s="210"/>
    </row>
    <row r="6" spans="1:5" s="10" customFormat="1" ht="34.5" customHeight="1">
      <c r="A6" s="169" t="s">
        <v>179</v>
      </c>
      <c r="B6" s="129">
        <f>SUM(B9:B27)</f>
        <v>3191</v>
      </c>
      <c r="C6" s="120">
        <v>16265</v>
      </c>
      <c r="D6" s="64">
        <f>C6/B6</f>
        <v>5.097148229395174</v>
      </c>
      <c r="E6" s="210"/>
    </row>
    <row r="7" spans="1:4" s="10" customFormat="1" ht="24.75" customHeight="1">
      <c r="A7" s="63" t="s">
        <v>42</v>
      </c>
      <c r="B7" s="130" t="s">
        <v>45</v>
      </c>
      <c r="C7" s="120">
        <v>15296</v>
      </c>
      <c r="D7" s="65" t="s">
        <v>45</v>
      </c>
    </row>
    <row r="8" spans="1:5" s="10" customFormat="1" ht="31.5" customHeight="1">
      <c r="A8" s="235" t="s">
        <v>14</v>
      </c>
      <c r="B8" s="236"/>
      <c r="C8" s="236"/>
      <c r="D8" s="237"/>
      <c r="E8" s="77"/>
    </row>
    <row r="9" spans="1:7" ht="54" customHeight="1">
      <c r="A9" s="18" t="s">
        <v>15</v>
      </c>
      <c r="B9" s="131">
        <v>132</v>
      </c>
      <c r="C9" s="121">
        <v>5028</v>
      </c>
      <c r="D9" s="65">
        <f>C9/B9</f>
        <v>38.09090909090909</v>
      </c>
      <c r="E9" s="13"/>
      <c r="G9" s="139"/>
    </row>
    <row r="10" spans="1:7" ht="35.25" customHeight="1">
      <c r="A10" s="18" t="s">
        <v>16</v>
      </c>
      <c r="B10" s="131">
        <v>60</v>
      </c>
      <c r="C10" s="121">
        <v>276</v>
      </c>
      <c r="D10" s="65">
        <f aca="true" t="shared" si="0" ref="D10:D27">C10/B10</f>
        <v>4.6</v>
      </c>
      <c r="E10" s="13"/>
      <c r="G10" s="139"/>
    </row>
    <row r="11" spans="1:7" s="16" customFormat="1" ht="20.25" customHeight="1">
      <c r="A11" s="18" t="s">
        <v>17</v>
      </c>
      <c r="B11" s="131">
        <v>1071</v>
      </c>
      <c r="C11" s="121">
        <v>2011</v>
      </c>
      <c r="D11" s="65">
        <f t="shared" si="0"/>
        <v>1.8776844070961718</v>
      </c>
      <c r="E11" s="13"/>
      <c r="F11" s="6"/>
      <c r="G11" s="139"/>
    </row>
    <row r="12" spans="1:9" ht="36" customHeight="1">
      <c r="A12" s="18" t="s">
        <v>18</v>
      </c>
      <c r="B12" s="131">
        <v>107</v>
      </c>
      <c r="C12" s="121">
        <v>224</v>
      </c>
      <c r="D12" s="65">
        <f t="shared" si="0"/>
        <v>2.0934579439252334</v>
      </c>
      <c r="E12" s="13"/>
      <c r="G12" s="139"/>
      <c r="I12" s="17"/>
    </row>
    <row r="13" spans="1:7" ht="30" customHeight="1">
      <c r="A13" s="18" t="s">
        <v>19</v>
      </c>
      <c r="B13" s="131">
        <v>70</v>
      </c>
      <c r="C13" s="121">
        <v>137</v>
      </c>
      <c r="D13" s="65">
        <f t="shared" si="0"/>
        <v>1.957142857142857</v>
      </c>
      <c r="E13" s="13"/>
      <c r="G13" s="139"/>
    </row>
    <row r="14" spans="1:7" ht="19.5" customHeight="1">
      <c r="A14" s="18" t="s">
        <v>20</v>
      </c>
      <c r="B14" s="131">
        <v>172</v>
      </c>
      <c r="C14" s="121">
        <v>564</v>
      </c>
      <c r="D14" s="65">
        <f t="shared" si="0"/>
        <v>3.2790697674418605</v>
      </c>
      <c r="E14" s="13"/>
      <c r="G14" s="139"/>
    </row>
    <row r="15" spans="1:7" ht="48.75" customHeight="1">
      <c r="A15" s="18" t="s">
        <v>21</v>
      </c>
      <c r="B15" s="131">
        <v>398</v>
      </c>
      <c r="C15" s="121">
        <v>2269</v>
      </c>
      <c r="D15" s="65">
        <f t="shared" si="0"/>
        <v>5.701005025125628</v>
      </c>
      <c r="E15" s="13"/>
      <c r="G15" s="139"/>
    </row>
    <row r="16" spans="1:7" ht="34.5" customHeight="1">
      <c r="A16" s="18" t="s">
        <v>22</v>
      </c>
      <c r="B16" s="131">
        <v>287</v>
      </c>
      <c r="C16" s="121">
        <v>636</v>
      </c>
      <c r="D16" s="65">
        <f t="shared" si="0"/>
        <v>2.21602787456446</v>
      </c>
      <c r="E16" s="13"/>
      <c r="G16" s="140"/>
    </row>
    <row r="17" spans="1:7" ht="35.25" customHeight="1">
      <c r="A17" s="18" t="s">
        <v>23</v>
      </c>
      <c r="B17" s="131">
        <v>40</v>
      </c>
      <c r="C17" s="121">
        <v>224</v>
      </c>
      <c r="D17" s="65">
        <f t="shared" si="0"/>
        <v>5.6</v>
      </c>
      <c r="E17" s="13"/>
      <c r="G17" s="139"/>
    </row>
    <row r="18" spans="1:7" ht="24" customHeight="1">
      <c r="A18" s="18" t="s">
        <v>24</v>
      </c>
      <c r="B18" s="131">
        <v>22</v>
      </c>
      <c r="C18" s="121">
        <v>102</v>
      </c>
      <c r="D18" s="65">
        <f t="shared" si="0"/>
        <v>4.636363636363637</v>
      </c>
      <c r="E18" s="13"/>
      <c r="G18" s="139"/>
    </row>
    <row r="19" spans="1:7" ht="17.25" customHeight="1">
      <c r="A19" s="18" t="s">
        <v>25</v>
      </c>
      <c r="B19" s="131">
        <v>9</v>
      </c>
      <c r="C19" s="121">
        <v>286</v>
      </c>
      <c r="D19" s="65">
        <f t="shared" si="0"/>
        <v>31.77777777777778</v>
      </c>
      <c r="E19" s="13"/>
      <c r="G19" s="139"/>
    </row>
    <row r="20" spans="1:7" ht="18" customHeight="1">
      <c r="A20" s="18" t="s">
        <v>26</v>
      </c>
      <c r="B20" s="131">
        <v>14</v>
      </c>
      <c r="C20" s="121">
        <v>90</v>
      </c>
      <c r="D20" s="65">
        <f t="shared" si="0"/>
        <v>6.428571428571429</v>
      </c>
      <c r="E20" s="13"/>
      <c r="G20" s="139"/>
    </row>
    <row r="21" spans="1:7" ht="32.25" customHeight="1">
      <c r="A21" s="18" t="s">
        <v>27</v>
      </c>
      <c r="B21" s="131">
        <v>34</v>
      </c>
      <c r="C21" s="121">
        <v>216</v>
      </c>
      <c r="D21" s="65">
        <f t="shared" si="0"/>
        <v>6.352941176470588</v>
      </c>
      <c r="E21" s="13"/>
      <c r="G21" s="139"/>
    </row>
    <row r="22" spans="1:7" ht="35.25" customHeight="1">
      <c r="A22" s="18" t="s">
        <v>28</v>
      </c>
      <c r="B22" s="131">
        <v>58</v>
      </c>
      <c r="C22" s="121">
        <v>239</v>
      </c>
      <c r="D22" s="65">
        <f t="shared" si="0"/>
        <v>4.120689655172414</v>
      </c>
      <c r="E22" s="13"/>
      <c r="G22" s="139"/>
    </row>
    <row r="23" spans="1:7" ht="33" customHeight="1">
      <c r="A23" s="18" t="s">
        <v>29</v>
      </c>
      <c r="B23" s="131">
        <v>256</v>
      </c>
      <c r="C23" s="121">
        <v>1797</v>
      </c>
      <c r="D23" s="65">
        <f t="shared" si="0"/>
        <v>7.01953125</v>
      </c>
      <c r="E23" s="13"/>
      <c r="G23" s="139"/>
    </row>
    <row r="24" spans="1:7" ht="19.5" customHeight="1">
      <c r="A24" s="18" t="s">
        <v>30</v>
      </c>
      <c r="B24" s="131">
        <v>178</v>
      </c>
      <c r="C24" s="121">
        <v>287</v>
      </c>
      <c r="D24" s="65">
        <f t="shared" si="0"/>
        <v>1.6123595505617978</v>
      </c>
      <c r="E24" s="13"/>
      <c r="G24" s="141"/>
    </row>
    <row r="25" spans="1:7" ht="30.75" customHeight="1">
      <c r="A25" s="18" t="s">
        <v>31</v>
      </c>
      <c r="B25" s="131">
        <v>227</v>
      </c>
      <c r="C25" s="121">
        <v>740</v>
      </c>
      <c r="D25" s="65">
        <f t="shared" si="0"/>
        <v>3.2599118942731278</v>
      </c>
      <c r="E25" s="13"/>
      <c r="G25" s="139"/>
    </row>
    <row r="26" spans="1:7" ht="30.75" customHeight="1">
      <c r="A26" s="18" t="s">
        <v>32</v>
      </c>
      <c r="B26" s="131">
        <v>30</v>
      </c>
      <c r="C26" s="121">
        <v>49</v>
      </c>
      <c r="D26" s="65">
        <f t="shared" si="0"/>
        <v>1.6333333333333333</v>
      </c>
      <c r="E26" s="13"/>
      <c r="G26" s="139"/>
    </row>
    <row r="27" spans="1:7" ht="22.5" customHeight="1" thickBot="1">
      <c r="A27" s="19" t="s">
        <v>33</v>
      </c>
      <c r="B27" s="132">
        <v>26</v>
      </c>
      <c r="C27" s="122">
        <v>121</v>
      </c>
      <c r="D27" s="66">
        <f t="shared" si="0"/>
        <v>4.653846153846154</v>
      </c>
      <c r="E27" s="13"/>
      <c r="G27" s="139"/>
    </row>
    <row r="28" spans="1:7" ht="21.75" customHeight="1">
      <c r="A28" s="211"/>
      <c r="B28" s="211"/>
      <c r="C28" s="137"/>
      <c r="D28" s="7"/>
      <c r="G28" s="14"/>
    </row>
    <row r="29" spans="1:7" ht="15.75">
      <c r="A29" s="7"/>
      <c r="B29" s="118"/>
      <c r="C29" s="118"/>
      <c r="D29" s="7"/>
      <c r="G29" s="14"/>
    </row>
    <row r="30" spans="1:4" ht="12.75">
      <c r="A30" s="7"/>
      <c r="B30" s="118"/>
      <c r="C30" s="118"/>
      <c r="D30" s="7"/>
    </row>
  </sheetData>
  <sheetProtection/>
  <mergeCells count="9">
    <mergeCell ref="E4:E6"/>
    <mergeCell ref="A28:B28"/>
    <mergeCell ref="A1:D1"/>
    <mergeCell ref="A2:D2"/>
    <mergeCell ref="A4:A5"/>
    <mergeCell ref="B4:B5"/>
    <mergeCell ref="C4:C5"/>
    <mergeCell ref="D4:D5"/>
    <mergeCell ref="A8:D8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2019-12-17T12:22:56Z</dcterms:modified>
  <cp:category/>
  <cp:version/>
  <cp:contentType/>
  <cp:contentStatus/>
</cp:coreProperties>
</file>