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5240" windowHeight="1282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<sst xmlns="http://schemas.openxmlformats.org/spreadsheetml/2006/main" count="80" uniqueCount="59">
  <si>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</si>
  <si>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</si>
  <si>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</si>
  <si>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</si>
  <si>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</si>
  <si>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</si>
  <si>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</si>
  <si>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</si>
  <si>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</si>
  <si>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</si>
  <si>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</si>
  <si>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</si>
  <si>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</si>
  <si>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</si>
  <si>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</si>
  <si>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</si>
  <si>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</si>
  <si>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</si>
  <si>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</si>
  <si>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</si>
  <si>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</si>
  <si>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</si>
  <si>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</si>
  <si>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</si>
  <si>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</si>
  <si>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</si>
  <si>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</si>
  <si>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</si>
  <si>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</si>
  <si>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</si>
  <si>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</si>
  <si>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</si>
  <si>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</si>
  <si>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</si>
  <si>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</si>
  <si>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</si>
  <si>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</si>
  <si>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</si>
  <si>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</si>
  <si>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</si>
  <si>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</si>
  <si>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</si>
  <si>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</si>
  <si>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</si>
  <si>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</si>
  <si>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</si>
  <si>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</si>
  <si>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</si>
  <si>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</si>
  <si>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</si>
  <si>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</si>
  <si>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</si>
  <si>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</si>
  <si>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періоду, осіб</t>
  </si>
  <si>
    <t>з них отримують допомогу по безробіттю, осіб</t>
  </si>
  <si>
    <t>Кількість безробітних, охоплених профорієнтаційними послугами, осіб</t>
  </si>
  <si>
    <t>у січні-жовтні  2020 року</t>
  </si>
  <si>
    <t>особам з числа мешканців сільської місцевості у січні-жовтні 2020 року</t>
  </si>
  <si>
    <t>Станом на 1 листопада  2020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</si>
</sst>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0" fontId="19" fillId="33" borderId="10" xfId="57" applyFont="1" applyFill="1" applyBorder="1" applyAlignment="1">
      <alignment horizontal="center"/>
      <protection/>
    </xf>
    <xf numFmtId="184" fontId="23" fillId="33" borderId="11" xfId="0" applyNumberFormat="1" applyFont="1" applyFill="1" applyBorder="1" applyAlignment="1" applyProtection="1">
      <alignment horizontal="center" vertical="center" wrapText="1" shrinkToFit="1"/>
      <protection/>
    </xf>
    <xf numFmtId="184" fontId="23" fillId="33" borderId="12" xfId="0" applyNumberFormat="1" applyFont="1" applyFill="1" applyBorder="1" applyAlignment="1" applyProtection="1">
      <alignment horizontal="center" vertical="center" wrapText="1" shrinkToFit="1"/>
      <protection/>
    </xf>
    <xf numFmtId="3" fontId="16" fillId="33" borderId="13" xfId="59" applyNumberFormat="1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 wrapText="1"/>
      <protection/>
    </xf>
    <xf numFmtId="184" fontId="23" fillId="33" borderId="15" xfId="0" applyNumberFormat="1" applyFont="1" applyFill="1" applyBorder="1" applyAlignment="1" applyProtection="1">
      <alignment horizontal="center" vertical="center" wrapText="1" shrinkToFit="1"/>
      <protection/>
    </xf>
    <xf numFmtId="184" fontId="2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4" xfId="56" applyFont="1" applyFill="1" applyBorder="1" applyAlignment="1">
      <alignment horizontal="center" vertical="center" wrapText="1"/>
      <protection/>
    </xf>
    <xf numFmtId="0" fontId="12" fillId="33" borderId="16" xfId="56" applyFont="1" applyFill="1" applyBorder="1" applyAlignment="1">
      <alignment horizontal="center" vertical="center" wrapText="1"/>
      <protection/>
    </xf>
    <xf numFmtId="0" fontId="11" fillId="33" borderId="17" xfId="58" applyFont="1" applyFill="1" applyBorder="1" applyAlignment="1">
      <alignment horizontal="center" vertical="center" wrapText="1"/>
      <protection/>
    </xf>
    <xf numFmtId="0" fontId="11" fillId="33" borderId="18" xfId="58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  <xf numFmtId="1" fontId="21" fillId="33" borderId="19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20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21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9" xfId="55" applyNumberFormat="1" applyFont="1" applyFill="1" applyBorder="1" applyAlignment="1" applyProtection="1">
      <alignment horizontal="center" vertical="center" wrapText="1"/>
      <protection/>
    </xf>
    <xf numFmtId="1" fontId="21" fillId="33" borderId="20" xfId="55" applyNumberFormat="1" applyFont="1" applyFill="1" applyBorder="1" applyAlignment="1" applyProtection="1">
      <alignment horizontal="center" vertical="center" wrapText="1"/>
      <protection/>
    </xf>
    <xf numFmtId="1" fontId="21" fillId="33" borderId="21" xfId="55" applyNumberFormat="1" applyFont="1" applyFill="1" applyBorder="1" applyAlignment="1" applyProtection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6" fillId="33" borderId="22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10" sqref="A10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61"/>
      <c r="D1" s="61"/>
      <c r="E1" s="61"/>
      <c r="F1" s="61"/>
    </row>
    <row r="2" spans="1:6" ht="27" customHeight="1">
      <c r="A2" s="62" t="s">
        <v>45</v>
      </c>
      <c r="B2" s="62"/>
      <c r="C2" s="62"/>
      <c r="D2" s="62"/>
      <c r="E2" s="62"/>
      <c r="F2" s="62"/>
    </row>
    <row r="3" spans="1:6" ht="28.5" customHeight="1">
      <c r="A3" s="63" t="s">
        <v>57</v>
      </c>
      <c r="B3" s="63"/>
      <c r="C3" s="63"/>
      <c r="D3" s="63"/>
      <c r="E3" s="63"/>
      <c r="F3" s="63"/>
    </row>
    <row r="4" s="17" customFormat="1" ht="33.75" customHeight="1">
      <c r="F4" s="46" t="s">
        <v>47</v>
      </c>
    </row>
    <row r="5" spans="1:6" s="17" customFormat="1" ht="42.75" customHeight="1">
      <c r="A5" s="70" t="s">
        <v>1</v>
      </c>
      <c r="B5" s="71" t="s">
        <v>2</v>
      </c>
      <c r="C5" s="64" t="s">
        <v>3</v>
      </c>
      <c r="D5" s="65" t="s">
        <v>4</v>
      </c>
      <c r="E5" s="64" t="s">
        <v>5</v>
      </c>
      <c r="F5" s="65" t="s">
        <v>6</v>
      </c>
    </row>
    <row r="6" spans="1:6" s="17" customFormat="1" ht="37.5" customHeight="1">
      <c r="A6" s="70"/>
      <c r="B6" s="72"/>
      <c r="C6" s="64" t="s">
        <v>3</v>
      </c>
      <c r="D6" s="66"/>
      <c r="E6" s="64" t="s">
        <v>5</v>
      </c>
      <c r="F6" s="66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57427</v>
      </c>
      <c r="C8" s="23">
        <f>B8-E8</f>
        <v>30813</v>
      </c>
      <c r="D8" s="24">
        <f>100-F8</f>
        <v>53.7</v>
      </c>
      <c r="E8" s="23">
        <v>26614</v>
      </c>
      <c r="F8" s="24">
        <f>ROUND(E8/B8*100,1)</f>
        <v>46.3</v>
      </c>
    </row>
    <row r="9" spans="1:8" s="17" customFormat="1" ht="61.5" customHeight="1">
      <c r="A9" s="25" t="s">
        <v>15</v>
      </c>
      <c r="B9" s="22">
        <f>2!E8</f>
        <v>31478</v>
      </c>
      <c r="C9" s="23">
        <f aca="true" t="shared" si="0" ref="C9:C15">B9-E9</f>
        <v>16151</v>
      </c>
      <c r="D9" s="24">
        <f>100-F9</f>
        <v>51.3</v>
      </c>
      <c r="E9" s="23">
        <v>15327</v>
      </c>
      <c r="F9" s="24">
        <f>ROUND(E9/B9*100,1)</f>
        <v>48.7</v>
      </c>
      <c r="H9" s="26"/>
    </row>
    <row r="10" spans="1:10" s="17" customFormat="1" ht="45" customHeight="1">
      <c r="A10" s="21" t="s">
        <v>13</v>
      </c>
      <c r="B10" s="22">
        <f>2!H8</f>
        <v>4706</v>
      </c>
      <c r="C10" s="23">
        <f t="shared" si="0"/>
        <v>1176</v>
      </c>
      <c r="D10" s="24">
        <f>100-F10</f>
        <v>25</v>
      </c>
      <c r="E10" s="23">
        <v>3530</v>
      </c>
      <c r="F10" s="24">
        <f>ROUND(E10/B10*100,1)</f>
        <v>75</v>
      </c>
      <c r="J10" s="26"/>
    </row>
    <row r="11" spans="1:6" s="17" customFormat="1" ht="63" customHeight="1">
      <c r="A11" s="21" t="s">
        <v>43</v>
      </c>
      <c r="B11" s="22">
        <f>2!K8</f>
        <v>4737</v>
      </c>
      <c r="C11" s="23">
        <f t="shared" si="0"/>
        <v>1235</v>
      </c>
      <c r="D11" s="24">
        <f>100-F11</f>
        <v>26.099999999999994</v>
      </c>
      <c r="E11" s="23">
        <v>3502</v>
      </c>
      <c r="F11" s="24">
        <f>ROUND(E11/B11*100,1)</f>
        <v>73.9</v>
      </c>
    </row>
    <row r="12" spans="1:7" s="17" customFormat="1" ht="67.5" customHeight="1">
      <c r="A12" s="21" t="s">
        <v>44</v>
      </c>
      <c r="B12" s="22">
        <f>2!N8</f>
        <v>42870</v>
      </c>
      <c r="C12" s="23">
        <f>B12-E12</f>
        <v>21171</v>
      </c>
      <c r="D12" s="24">
        <f>100-F12</f>
        <v>49.4</v>
      </c>
      <c r="E12" s="23">
        <v>21699</v>
      </c>
      <c r="F12" s="24">
        <f>ROUND(E12/B12*100,1)</f>
        <v>50.6</v>
      </c>
      <c r="G12" s="26"/>
    </row>
    <row r="13" spans="1:7" s="17" customFormat="1" ht="27" customHeight="1">
      <c r="A13" s="67" t="s">
        <v>58</v>
      </c>
      <c r="B13" s="68"/>
      <c r="C13" s="68"/>
      <c r="D13" s="68"/>
      <c r="E13" s="68"/>
      <c r="F13" s="69"/>
      <c r="G13" s="26"/>
    </row>
    <row r="14" spans="1:7" s="17" customFormat="1" ht="51.75" customHeight="1">
      <c r="A14" s="27" t="s">
        <v>8</v>
      </c>
      <c r="B14" s="22">
        <f>2!Q8</f>
        <v>20078</v>
      </c>
      <c r="C14" s="28">
        <f t="shared" si="0"/>
        <v>12258</v>
      </c>
      <c r="D14" s="29">
        <f>100-F14</f>
        <v>61.1</v>
      </c>
      <c r="E14" s="28">
        <v>7820</v>
      </c>
      <c r="F14" s="30">
        <f>ROUND(E14/B14*100,1)</f>
        <v>38.9</v>
      </c>
      <c r="G14" s="26"/>
    </row>
    <row r="15" spans="1:6" s="17" customFormat="1" ht="39.75" customHeight="1">
      <c r="A15" s="27" t="s">
        <v>14</v>
      </c>
      <c r="B15" s="22">
        <f>2!T8</f>
        <v>17651</v>
      </c>
      <c r="C15" s="28">
        <f t="shared" si="0"/>
        <v>10842</v>
      </c>
      <c r="D15" s="29">
        <f>100-F15</f>
        <v>61.4</v>
      </c>
      <c r="E15" s="28">
        <v>6809</v>
      </c>
      <c r="F15" s="30">
        <f>ROUND(E15/B15*100,1)</f>
        <v>38.6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V8" sqref="V8:V34"/>
    </sheetView>
  </sheetViews>
  <sheetFormatPr defaultColWidth="9.140625" defaultRowHeight="15"/>
  <cols>
    <col min="1" max="1" width="35.28125" style="15" customWidth="1"/>
    <col min="2" max="2" width="8.8515625" style="15" customWidth="1"/>
    <col min="3" max="4" width="13.7109375" style="15" customWidth="1"/>
    <col min="5" max="5" width="8.57421875" style="15" customWidth="1"/>
    <col min="6" max="7" width="13.7109375" style="15" customWidth="1"/>
    <col min="8" max="8" width="8.140625" style="15" customWidth="1"/>
    <col min="9" max="10" width="13.7109375" style="15" customWidth="1"/>
    <col min="11" max="11" width="8.57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73" t="s">
        <v>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82" t="s">
        <v>48</v>
      </c>
      <c r="V4" s="82"/>
    </row>
    <row r="5" spans="1:22" s="4" customFormat="1" ht="54.75" customHeight="1">
      <c r="A5" s="83"/>
      <c r="B5" s="81" t="s">
        <v>49</v>
      </c>
      <c r="C5" s="81"/>
      <c r="D5" s="81"/>
      <c r="E5" s="81" t="s">
        <v>50</v>
      </c>
      <c r="F5" s="81"/>
      <c r="G5" s="81"/>
      <c r="H5" s="81" t="s">
        <v>51</v>
      </c>
      <c r="I5" s="81"/>
      <c r="J5" s="81"/>
      <c r="K5" s="81" t="s">
        <v>52</v>
      </c>
      <c r="L5" s="81"/>
      <c r="M5" s="81"/>
      <c r="N5" s="81" t="s">
        <v>55</v>
      </c>
      <c r="O5" s="81"/>
      <c r="P5" s="81"/>
      <c r="Q5" s="75" t="s">
        <v>53</v>
      </c>
      <c r="R5" s="76"/>
      <c r="S5" s="77"/>
      <c r="T5" s="78" t="s">
        <v>54</v>
      </c>
      <c r="U5" s="79"/>
      <c r="V5" s="80"/>
    </row>
    <row r="6" spans="1:22" s="5" customFormat="1" ht="49.5" customHeight="1">
      <c r="A6" s="83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58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57427</v>
      </c>
      <c r="C8" s="36">
        <f>100-D8</f>
        <v>53.655945809462445</v>
      </c>
      <c r="D8" s="36">
        <v>46.344054190537555</v>
      </c>
      <c r="E8" s="37">
        <f>SUM(E9:E34)</f>
        <v>31478</v>
      </c>
      <c r="F8" s="36">
        <f>100-G8</f>
        <v>51.30885062583392</v>
      </c>
      <c r="G8" s="36">
        <v>48.69114937416608</v>
      </c>
      <c r="H8" s="37">
        <f>SUM(H9:H34)</f>
        <v>4706</v>
      </c>
      <c r="I8" s="36">
        <f>100-J8</f>
        <v>24.989375265618364</v>
      </c>
      <c r="J8" s="36">
        <v>75.01062473438164</v>
      </c>
      <c r="K8" s="37">
        <f>SUM(K9:K34)</f>
        <v>4737</v>
      </c>
      <c r="L8" s="36">
        <f>100-M8</f>
        <v>26.071353177116322</v>
      </c>
      <c r="M8" s="60">
        <v>73.92864682288368</v>
      </c>
      <c r="N8" s="57">
        <f>SUM(N9:N34)</f>
        <v>42870</v>
      </c>
      <c r="O8" s="36">
        <f>100-P8</f>
        <v>49.38418474457663</v>
      </c>
      <c r="P8" s="36">
        <v>50.61581525542337</v>
      </c>
      <c r="Q8" s="38">
        <f>SUM(Q9:Q34)</f>
        <v>20078</v>
      </c>
      <c r="R8" s="39">
        <f>100-S8</f>
        <v>61.05189759936248</v>
      </c>
      <c r="S8" s="39">
        <v>38.94810240063752</v>
      </c>
      <c r="T8" s="38">
        <f>SUM(T9:T34)</f>
        <v>17651</v>
      </c>
      <c r="U8" s="39">
        <f>100-V8</f>
        <v>61.42428191037335</v>
      </c>
      <c r="V8" s="39">
        <v>38.57571808962665</v>
      </c>
    </row>
    <row r="9" spans="1:22" s="11" customFormat="1" ht="18.75" customHeight="1">
      <c r="A9" s="10" t="s">
        <v>17</v>
      </c>
      <c r="B9" s="49">
        <v>1605</v>
      </c>
      <c r="C9" s="44">
        <f aca="true" t="shared" si="0" ref="C9:C34">100-D9</f>
        <v>34.579439252336456</v>
      </c>
      <c r="D9" s="44">
        <v>65.42056074766354</v>
      </c>
      <c r="E9" s="50">
        <v>724</v>
      </c>
      <c r="F9" s="44">
        <f aca="true" t="shared" si="1" ref="F9:F34">100-G9</f>
        <v>27.209944751381215</v>
      </c>
      <c r="G9" s="44">
        <v>72.79005524861878</v>
      </c>
      <c r="H9" s="51">
        <v>211</v>
      </c>
      <c r="I9" s="44">
        <f aca="true" t="shared" si="2" ref="I9:I34">100-J9</f>
        <v>8.056872037914701</v>
      </c>
      <c r="J9" s="44">
        <v>91.9431279620853</v>
      </c>
      <c r="K9" s="51">
        <v>164</v>
      </c>
      <c r="L9" s="44">
        <f aca="true" t="shared" si="3" ref="L9:L34">100-M9</f>
        <v>10.36585365853658</v>
      </c>
      <c r="M9" s="59">
        <v>89.63414634146342</v>
      </c>
      <c r="N9" s="51">
        <v>1575</v>
      </c>
      <c r="O9" s="44">
        <f aca="true" t="shared" si="4" ref="O9:O34">100-P9</f>
        <v>34.349206349206355</v>
      </c>
      <c r="P9" s="44">
        <v>65.65079365079364</v>
      </c>
      <c r="Q9" s="52">
        <v>475</v>
      </c>
      <c r="R9" s="40">
        <f aca="true" t="shared" si="5" ref="R9:R34">100-S9</f>
        <v>42.52631578947368</v>
      </c>
      <c r="S9" s="40">
        <v>57.47368421052632</v>
      </c>
      <c r="T9" s="52">
        <v>357</v>
      </c>
      <c r="U9" s="40">
        <f aca="true" t="shared" si="6" ref="U9:U34">100-V9</f>
        <v>43.977591036414566</v>
      </c>
      <c r="V9" s="40">
        <v>56.022408963585434</v>
      </c>
    </row>
    <row r="10" spans="1:22" s="12" customFormat="1" ht="18.75" customHeight="1">
      <c r="A10" s="10" t="s">
        <v>18</v>
      </c>
      <c r="B10" s="49">
        <v>3034</v>
      </c>
      <c r="C10" s="44">
        <f t="shared" si="0"/>
        <v>42.518127883981535</v>
      </c>
      <c r="D10" s="44">
        <v>57.481872116018465</v>
      </c>
      <c r="E10" s="50">
        <v>1029</v>
      </c>
      <c r="F10" s="44">
        <f t="shared" si="1"/>
        <v>41.690962099125365</v>
      </c>
      <c r="G10" s="44">
        <v>58.309037900874635</v>
      </c>
      <c r="H10" s="51">
        <v>311</v>
      </c>
      <c r="I10" s="44">
        <f t="shared" si="2"/>
        <v>35.369774919614144</v>
      </c>
      <c r="J10" s="44">
        <v>64.63022508038586</v>
      </c>
      <c r="K10" s="51">
        <v>516</v>
      </c>
      <c r="L10" s="44">
        <f t="shared" si="3"/>
        <v>10.852713178294564</v>
      </c>
      <c r="M10" s="55">
        <v>89.14728682170544</v>
      </c>
      <c r="N10" s="51">
        <v>2885</v>
      </c>
      <c r="O10" s="44">
        <f t="shared" si="4"/>
        <v>42.14904679376084</v>
      </c>
      <c r="P10" s="44">
        <v>57.85095320623916</v>
      </c>
      <c r="Q10" s="52">
        <v>1358</v>
      </c>
      <c r="R10" s="40">
        <f t="shared" si="5"/>
        <v>46.09720176730486</v>
      </c>
      <c r="S10" s="40">
        <v>53.90279823269514</v>
      </c>
      <c r="T10" s="52">
        <v>1041</v>
      </c>
      <c r="U10" s="40">
        <f t="shared" si="6"/>
        <v>47.07012487992315</v>
      </c>
      <c r="V10" s="40">
        <v>52.92987512007685</v>
      </c>
    </row>
    <row r="11" spans="1:22" s="11" customFormat="1" ht="18.75" customHeight="1">
      <c r="A11" s="10" t="s">
        <v>19</v>
      </c>
      <c r="B11" s="49">
        <v>2606</v>
      </c>
      <c r="C11" s="44">
        <f t="shared" si="0"/>
        <v>37.98925556408289</v>
      </c>
      <c r="D11" s="44">
        <v>62.01074443591711</v>
      </c>
      <c r="E11" s="50">
        <v>1503</v>
      </c>
      <c r="F11" s="44">
        <f t="shared" si="1"/>
        <v>38.05721889554224</v>
      </c>
      <c r="G11" s="44">
        <v>61.94278110445776</v>
      </c>
      <c r="H11" s="51">
        <v>214</v>
      </c>
      <c r="I11" s="44">
        <f t="shared" si="2"/>
        <v>9.813084112149525</v>
      </c>
      <c r="J11" s="44">
        <v>90.18691588785047</v>
      </c>
      <c r="K11" s="51">
        <v>245</v>
      </c>
      <c r="L11" s="44">
        <f t="shared" si="3"/>
        <v>15.51020408163265</v>
      </c>
      <c r="M11" s="55">
        <v>84.48979591836735</v>
      </c>
      <c r="N11" s="51">
        <v>1166</v>
      </c>
      <c r="O11" s="44">
        <f t="shared" si="4"/>
        <v>39.7941680960549</v>
      </c>
      <c r="P11" s="44">
        <v>60.2058319039451</v>
      </c>
      <c r="Q11" s="52">
        <v>608</v>
      </c>
      <c r="R11" s="40">
        <f t="shared" si="5"/>
        <v>45.723684210526315</v>
      </c>
      <c r="S11" s="40">
        <v>54.276315789473685</v>
      </c>
      <c r="T11" s="52">
        <v>535</v>
      </c>
      <c r="U11" s="40">
        <f t="shared" si="6"/>
        <v>45.60747663551402</v>
      </c>
      <c r="V11" s="40">
        <v>54.39252336448598</v>
      </c>
    </row>
    <row r="12" spans="1:22" s="11" customFormat="1" ht="18.75" customHeight="1">
      <c r="A12" s="10" t="s">
        <v>20</v>
      </c>
      <c r="B12" s="49">
        <v>876</v>
      </c>
      <c r="C12" s="44">
        <f t="shared" si="0"/>
        <v>53.76712328767123</v>
      </c>
      <c r="D12" s="44">
        <v>46.23287671232877</v>
      </c>
      <c r="E12" s="50">
        <v>528</v>
      </c>
      <c r="F12" s="44">
        <f t="shared" si="1"/>
        <v>48.484848484848484</v>
      </c>
      <c r="G12" s="44">
        <v>51.515151515151516</v>
      </c>
      <c r="H12" s="51">
        <v>121</v>
      </c>
      <c r="I12" s="44">
        <f t="shared" si="2"/>
        <v>29.752066115702476</v>
      </c>
      <c r="J12" s="44">
        <v>70.24793388429752</v>
      </c>
      <c r="K12" s="51">
        <v>107</v>
      </c>
      <c r="L12" s="44">
        <f t="shared" si="3"/>
        <v>54.205607476635514</v>
      </c>
      <c r="M12" s="55">
        <v>45.794392523364486</v>
      </c>
      <c r="N12" s="51">
        <v>832</v>
      </c>
      <c r="O12" s="44">
        <f t="shared" si="4"/>
        <v>53.605769230769226</v>
      </c>
      <c r="P12" s="44">
        <v>46.394230769230774</v>
      </c>
      <c r="Q12" s="52">
        <v>280</v>
      </c>
      <c r="R12" s="40">
        <f t="shared" si="5"/>
        <v>51.785714285714285</v>
      </c>
      <c r="S12" s="40">
        <v>48.214285714285715</v>
      </c>
      <c r="T12" s="52">
        <v>249</v>
      </c>
      <c r="U12" s="40">
        <f t="shared" si="6"/>
        <v>51.80722891566265</v>
      </c>
      <c r="V12" s="40">
        <v>48.19277108433735</v>
      </c>
    </row>
    <row r="13" spans="1:22" s="11" customFormat="1" ht="18.75" customHeight="1">
      <c r="A13" s="10" t="s">
        <v>21</v>
      </c>
      <c r="B13" s="49">
        <v>1173</v>
      </c>
      <c r="C13" s="44">
        <f t="shared" si="0"/>
        <v>42.369991474850806</v>
      </c>
      <c r="D13" s="44">
        <v>57.630008525149194</v>
      </c>
      <c r="E13" s="50">
        <v>678</v>
      </c>
      <c r="F13" s="44">
        <f t="shared" si="1"/>
        <v>39.97050147492626</v>
      </c>
      <c r="G13" s="44">
        <v>60.02949852507374</v>
      </c>
      <c r="H13" s="51">
        <v>177</v>
      </c>
      <c r="I13" s="44">
        <f t="shared" si="2"/>
        <v>19.209039548022602</v>
      </c>
      <c r="J13" s="44">
        <v>80.7909604519774</v>
      </c>
      <c r="K13" s="51">
        <v>87</v>
      </c>
      <c r="L13" s="44">
        <f t="shared" si="3"/>
        <v>11.494252873563212</v>
      </c>
      <c r="M13" s="55">
        <v>88.50574712643679</v>
      </c>
      <c r="N13" s="51">
        <v>1024</v>
      </c>
      <c r="O13" s="44">
        <f t="shared" si="4"/>
        <v>39.16015625</v>
      </c>
      <c r="P13" s="44">
        <v>60.83984375</v>
      </c>
      <c r="Q13" s="52">
        <v>365</v>
      </c>
      <c r="R13" s="40">
        <f t="shared" si="5"/>
        <v>49.863013698630134</v>
      </c>
      <c r="S13" s="40">
        <v>50.136986301369866</v>
      </c>
      <c r="T13" s="52">
        <v>337</v>
      </c>
      <c r="U13" s="40">
        <f t="shared" si="6"/>
        <v>49.554896142433236</v>
      </c>
      <c r="V13" s="40">
        <v>50.445103857566764</v>
      </c>
    </row>
    <row r="14" spans="1:22" s="11" customFormat="1" ht="18.75" customHeight="1">
      <c r="A14" s="10" t="s">
        <v>22</v>
      </c>
      <c r="B14" s="49">
        <v>1702</v>
      </c>
      <c r="C14" s="44">
        <f t="shared" si="0"/>
        <v>43.948296122209165</v>
      </c>
      <c r="D14" s="44">
        <v>56.051703877790835</v>
      </c>
      <c r="E14" s="50">
        <v>940</v>
      </c>
      <c r="F14" s="44">
        <f t="shared" si="1"/>
        <v>37.5531914893617</v>
      </c>
      <c r="G14" s="44">
        <v>62.4468085106383</v>
      </c>
      <c r="H14" s="51">
        <v>159</v>
      </c>
      <c r="I14" s="44">
        <f t="shared" si="2"/>
        <v>11.320754716981128</v>
      </c>
      <c r="J14" s="44">
        <v>88.67924528301887</v>
      </c>
      <c r="K14" s="51">
        <v>319</v>
      </c>
      <c r="L14" s="44">
        <f t="shared" si="3"/>
        <v>10.03134796238244</v>
      </c>
      <c r="M14" s="55">
        <v>89.96865203761756</v>
      </c>
      <c r="N14" s="51">
        <v>1530</v>
      </c>
      <c r="O14" s="44">
        <f t="shared" si="4"/>
        <v>43.790849673202615</v>
      </c>
      <c r="P14" s="44">
        <v>56.209150326797385</v>
      </c>
      <c r="Q14" s="52">
        <v>513</v>
      </c>
      <c r="R14" s="40">
        <f t="shared" si="5"/>
        <v>49.122807017543856</v>
      </c>
      <c r="S14" s="40">
        <v>50.877192982456144</v>
      </c>
      <c r="T14" s="52">
        <v>470</v>
      </c>
      <c r="U14" s="40">
        <f t="shared" si="6"/>
        <v>48.29787234042553</v>
      </c>
      <c r="V14" s="40">
        <v>51.70212765957447</v>
      </c>
    </row>
    <row r="15" spans="1:22" s="11" customFormat="1" ht="18.75" customHeight="1">
      <c r="A15" s="10" t="s">
        <v>23</v>
      </c>
      <c r="B15" s="49">
        <v>2150</v>
      </c>
      <c r="C15" s="44">
        <f t="shared" si="0"/>
        <v>43.06976744186046</v>
      </c>
      <c r="D15" s="44">
        <v>56.93023255813954</v>
      </c>
      <c r="E15" s="50">
        <v>1529</v>
      </c>
      <c r="F15" s="44">
        <f t="shared" si="1"/>
        <v>41.007194244604314</v>
      </c>
      <c r="G15" s="44">
        <v>58.992805755395686</v>
      </c>
      <c r="H15" s="51">
        <v>225</v>
      </c>
      <c r="I15" s="44">
        <f t="shared" si="2"/>
        <v>24.8888888888889</v>
      </c>
      <c r="J15" s="44">
        <v>75.1111111111111</v>
      </c>
      <c r="K15" s="51">
        <v>198</v>
      </c>
      <c r="L15" s="44">
        <f t="shared" si="3"/>
        <v>17.171717171717177</v>
      </c>
      <c r="M15" s="55">
        <v>82.82828282828282</v>
      </c>
      <c r="N15" s="51">
        <v>1739</v>
      </c>
      <c r="O15" s="44">
        <f t="shared" si="4"/>
        <v>40.080506037952844</v>
      </c>
      <c r="P15" s="44">
        <v>59.919493962047156</v>
      </c>
      <c r="Q15" s="52">
        <v>562</v>
      </c>
      <c r="R15" s="40">
        <f t="shared" si="5"/>
        <v>52.313167259786475</v>
      </c>
      <c r="S15" s="40">
        <v>47.686832740213525</v>
      </c>
      <c r="T15" s="52">
        <v>486</v>
      </c>
      <c r="U15" s="40">
        <f t="shared" si="6"/>
        <v>51.23456790123457</v>
      </c>
      <c r="V15" s="40">
        <v>48.76543209876543</v>
      </c>
    </row>
    <row r="16" spans="1:22" s="11" customFormat="1" ht="18.75" customHeight="1">
      <c r="A16" s="10" t="s">
        <v>24</v>
      </c>
      <c r="B16" s="49">
        <v>1966</v>
      </c>
      <c r="C16" s="44">
        <f t="shared" si="0"/>
        <v>28.382502543235006</v>
      </c>
      <c r="D16" s="44">
        <v>71.617497456765</v>
      </c>
      <c r="E16" s="50">
        <v>1169</v>
      </c>
      <c r="F16" s="44">
        <f t="shared" si="1"/>
        <v>27.373823781009406</v>
      </c>
      <c r="G16" s="44">
        <v>72.6261762189906</v>
      </c>
      <c r="H16" s="51">
        <v>363</v>
      </c>
      <c r="I16" s="44">
        <f t="shared" si="2"/>
        <v>5.785123966942152</v>
      </c>
      <c r="J16" s="44">
        <v>94.21487603305785</v>
      </c>
      <c r="K16" s="51">
        <v>220</v>
      </c>
      <c r="L16" s="44">
        <f t="shared" si="3"/>
        <v>8.181818181818173</v>
      </c>
      <c r="M16" s="55">
        <v>91.81818181818183</v>
      </c>
      <c r="N16" s="51">
        <v>1683</v>
      </c>
      <c r="O16" s="44">
        <f t="shared" si="4"/>
        <v>27.688651218062986</v>
      </c>
      <c r="P16" s="44">
        <v>72.31134878193701</v>
      </c>
      <c r="Q16" s="52">
        <v>495</v>
      </c>
      <c r="R16" s="40">
        <f t="shared" si="5"/>
        <v>34.54545454545455</v>
      </c>
      <c r="S16" s="40">
        <v>65.45454545454545</v>
      </c>
      <c r="T16" s="52">
        <v>444</v>
      </c>
      <c r="U16" s="40">
        <f t="shared" si="6"/>
        <v>33.33333333333334</v>
      </c>
      <c r="V16" s="40">
        <v>66.66666666666666</v>
      </c>
    </row>
    <row r="17" spans="1:22" s="11" customFormat="1" ht="18.75" customHeight="1">
      <c r="A17" s="10" t="s">
        <v>25</v>
      </c>
      <c r="B17" s="49">
        <v>882</v>
      </c>
      <c r="C17" s="44">
        <f t="shared" si="0"/>
        <v>34.807256235827666</v>
      </c>
      <c r="D17" s="44">
        <v>65.19274376417233</v>
      </c>
      <c r="E17" s="50">
        <v>593</v>
      </c>
      <c r="F17" s="44">
        <f t="shared" si="1"/>
        <v>23.77740303541316</v>
      </c>
      <c r="G17" s="44">
        <v>76.22259696458684</v>
      </c>
      <c r="H17" s="51">
        <v>110</v>
      </c>
      <c r="I17" s="44">
        <f t="shared" si="2"/>
        <v>7.2727272727272805</v>
      </c>
      <c r="J17" s="44">
        <v>92.72727272727272</v>
      </c>
      <c r="K17" s="51">
        <v>136</v>
      </c>
      <c r="L17" s="44">
        <f t="shared" si="3"/>
        <v>10.294117647058826</v>
      </c>
      <c r="M17" s="55">
        <v>89.70588235294117</v>
      </c>
      <c r="N17" s="51">
        <v>733</v>
      </c>
      <c r="O17" s="44">
        <f t="shared" si="4"/>
        <v>33.56070941336972</v>
      </c>
      <c r="P17" s="44">
        <v>66.43929058663028</v>
      </c>
      <c r="Q17" s="52">
        <v>286</v>
      </c>
      <c r="R17" s="40">
        <f t="shared" si="5"/>
        <v>43.35664335664335</v>
      </c>
      <c r="S17" s="40">
        <v>56.64335664335665</v>
      </c>
      <c r="T17" s="52">
        <v>235</v>
      </c>
      <c r="U17" s="40">
        <f t="shared" si="6"/>
        <v>44.680851063829785</v>
      </c>
      <c r="V17" s="40">
        <v>55.319148936170215</v>
      </c>
    </row>
    <row r="18" spans="1:22" s="11" customFormat="1" ht="18.75" customHeight="1">
      <c r="A18" s="10" t="s">
        <v>26</v>
      </c>
      <c r="B18" s="49">
        <v>864</v>
      </c>
      <c r="C18" s="44">
        <f t="shared" si="0"/>
        <v>67.01388888888889</v>
      </c>
      <c r="D18" s="44">
        <v>32.98611111111111</v>
      </c>
      <c r="E18" s="50">
        <v>567</v>
      </c>
      <c r="F18" s="44">
        <f t="shared" si="1"/>
        <v>63.66843033509701</v>
      </c>
      <c r="G18" s="44">
        <v>36.33156966490299</v>
      </c>
      <c r="H18" s="51">
        <v>134</v>
      </c>
      <c r="I18" s="44">
        <f t="shared" si="2"/>
        <v>55.223880597014926</v>
      </c>
      <c r="J18" s="44">
        <v>44.776119402985074</v>
      </c>
      <c r="K18" s="51">
        <v>181</v>
      </c>
      <c r="L18" s="44">
        <f t="shared" si="3"/>
        <v>52.48618784530387</v>
      </c>
      <c r="M18" s="55">
        <v>47.51381215469613</v>
      </c>
      <c r="N18" s="51">
        <v>858</v>
      </c>
      <c r="O18" s="44">
        <f t="shared" si="4"/>
        <v>67.01631701631702</v>
      </c>
      <c r="P18" s="44">
        <v>32.98368298368298</v>
      </c>
      <c r="Q18" s="52">
        <v>287</v>
      </c>
      <c r="R18" s="40">
        <f t="shared" si="5"/>
        <v>71.0801393728223</v>
      </c>
      <c r="S18" s="40">
        <v>28.9198606271777</v>
      </c>
      <c r="T18" s="52">
        <v>232</v>
      </c>
      <c r="U18" s="40">
        <f t="shared" si="6"/>
        <v>72.41379310344828</v>
      </c>
      <c r="V18" s="40">
        <v>27.586206896551722</v>
      </c>
    </row>
    <row r="19" spans="1:22" s="11" customFormat="1" ht="18.75" customHeight="1">
      <c r="A19" s="10" t="s">
        <v>27</v>
      </c>
      <c r="B19" s="49">
        <v>1721</v>
      </c>
      <c r="C19" s="44">
        <f t="shared" si="0"/>
        <v>48.460197559558395</v>
      </c>
      <c r="D19" s="44">
        <v>51.539802440441605</v>
      </c>
      <c r="E19" s="50">
        <v>761</v>
      </c>
      <c r="F19" s="44">
        <f t="shared" si="1"/>
        <v>42.57555847568988</v>
      </c>
      <c r="G19" s="44">
        <v>57.42444152431012</v>
      </c>
      <c r="H19" s="51">
        <v>66</v>
      </c>
      <c r="I19" s="44">
        <f t="shared" si="2"/>
        <v>16.666666666666657</v>
      </c>
      <c r="J19" s="44">
        <v>83.33333333333334</v>
      </c>
      <c r="K19" s="51">
        <v>283</v>
      </c>
      <c r="L19" s="44">
        <f t="shared" si="3"/>
        <v>24.381625441696116</v>
      </c>
      <c r="M19" s="55">
        <v>75.61837455830388</v>
      </c>
      <c r="N19" s="51">
        <v>1582</v>
      </c>
      <c r="O19" s="44">
        <f t="shared" si="4"/>
        <v>48.040455120101136</v>
      </c>
      <c r="P19" s="44">
        <v>51.959544879898864</v>
      </c>
      <c r="Q19" s="52">
        <v>631</v>
      </c>
      <c r="R19" s="40">
        <f t="shared" si="5"/>
        <v>52.13946117274168</v>
      </c>
      <c r="S19" s="40">
        <v>47.86053882725832</v>
      </c>
      <c r="T19" s="52">
        <v>535</v>
      </c>
      <c r="U19" s="40">
        <f t="shared" si="6"/>
        <v>52.33644859813084</v>
      </c>
      <c r="V19" s="40">
        <v>47.66355140186916</v>
      </c>
    </row>
    <row r="20" spans="1:22" s="11" customFormat="1" ht="18.75" customHeight="1">
      <c r="A20" s="10" t="s">
        <v>28</v>
      </c>
      <c r="B20" s="49">
        <v>1467</v>
      </c>
      <c r="C20" s="44">
        <f t="shared" si="0"/>
        <v>18.336741649625083</v>
      </c>
      <c r="D20" s="44">
        <v>81.66325835037492</v>
      </c>
      <c r="E20" s="50">
        <v>1081</v>
      </c>
      <c r="F20" s="44">
        <f t="shared" si="1"/>
        <v>14.801110083256248</v>
      </c>
      <c r="G20" s="44">
        <v>85.19888991674375</v>
      </c>
      <c r="H20" s="51">
        <v>215</v>
      </c>
      <c r="I20" s="44">
        <f t="shared" si="2"/>
        <v>7.906976744186039</v>
      </c>
      <c r="J20" s="44">
        <v>92.09302325581396</v>
      </c>
      <c r="K20" s="51">
        <v>82</v>
      </c>
      <c r="L20" s="44">
        <f t="shared" si="3"/>
        <v>12.195121951219505</v>
      </c>
      <c r="M20" s="55">
        <v>87.8048780487805</v>
      </c>
      <c r="N20" s="51">
        <v>1130</v>
      </c>
      <c r="O20" s="44">
        <f t="shared" si="4"/>
        <v>18.31858407079646</v>
      </c>
      <c r="P20" s="44">
        <v>81.68141592920354</v>
      </c>
      <c r="Q20" s="52">
        <v>257</v>
      </c>
      <c r="R20" s="40">
        <f t="shared" si="5"/>
        <v>26.459143968871587</v>
      </c>
      <c r="S20" s="40">
        <v>73.54085603112841</v>
      </c>
      <c r="T20" s="52">
        <v>230</v>
      </c>
      <c r="U20" s="40">
        <f t="shared" si="6"/>
        <v>26.08695652173914</v>
      </c>
      <c r="V20" s="40">
        <v>73.91304347826086</v>
      </c>
    </row>
    <row r="21" spans="1:22" s="11" customFormat="1" ht="18.75" customHeight="1">
      <c r="A21" s="10" t="s">
        <v>29</v>
      </c>
      <c r="B21" s="49">
        <v>2137</v>
      </c>
      <c r="C21" s="44">
        <f t="shared" si="0"/>
        <v>19.18577445016379</v>
      </c>
      <c r="D21" s="44">
        <v>80.81422554983621</v>
      </c>
      <c r="E21" s="50">
        <v>1493</v>
      </c>
      <c r="F21" s="44">
        <f t="shared" si="1"/>
        <v>15.941058271935702</v>
      </c>
      <c r="G21" s="44">
        <v>84.0589417280643</v>
      </c>
      <c r="H21" s="51">
        <v>348</v>
      </c>
      <c r="I21" s="44">
        <f t="shared" si="2"/>
        <v>6.3218390804597675</v>
      </c>
      <c r="J21" s="44">
        <v>93.67816091954023</v>
      </c>
      <c r="K21" s="51">
        <v>170</v>
      </c>
      <c r="L21" s="44">
        <f t="shared" si="3"/>
        <v>8.82352941176471</v>
      </c>
      <c r="M21" s="55">
        <v>91.17647058823529</v>
      </c>
      <c r="N21" s="51">
        <v>2053</v>
      </c>
      <c r="O21" s="44">
        <f t="shared" si="4"/>
        <v>18.753044325377502</v>
      </c>
      <c r="P21" s="44">
        <v>81.2469556746225</v>
      </c>
      <c r="Q21" s="52">
        <v>516</v>
      </c>
      <c r="R21" s="40">
        <f t="shared" si="5"/>
        <v>30.42635658914729</v>
      </c>
      <c r="S21" s="40">
        <v>69.57364341085271</v>
      </c>
      <c r="T21" s="52">
        <v>472</v>
      </c>
      <c r="U21" s="40">
        <f t="shared" si="6"/>
        <v>31.14406779661016</v>
      </c>
      <c r="V21" s="40">
        <v>68.85593220338984</v>
      </c>
    </row>
    <row r="22" spans="1:22" s="11" customFormat="1" ht="18.75" customHeight="1">
      <c r="A22" s="10" t="s">
        <v>30</v>
      </c>
      <c r="B22" s="49">
        <v>1958</v>
      </c>
      <c r="C22" s="44">
        <f t="shared" si="0"/>
        <v>25.076608784473947</v>
      </c>
      <c r="D22" s="44">
        <v>74.92339121552605</v>
      </c>
      <c r="E22" s="50">
        <v>693</v>
      </c>
      <c r="F22" s="44">
        <f t="shared" si="1"/>
        <v>33.477633477633475</v>
      </c>
      <c r="G22" s="44">
        <v>66.52236652236653</v>
      </c>
      <c r="H22" s="51">
        <v>49</v>
      </c>
      <c r="I22" s="44">
        <f t="shared" si="2"/>
        <v>14.285714285714292</v>
      </c>
      <c r="J22" s="44">
        <v>85.71428571428571</v>
      </c>
      <c r="K22" s="51">
        <v>255</v>
      </c>
      <c r="L22" s="51">
        <v>0</v>
      </c>
      <c r="M22" s="51">
        <v>90.19607843137256</v>
      </c>
      <c r="N22" s="51">
        <v>1669</v>
      </c>
      <c r="O22" s="44">
        <f t="shared" si="4"/>
        <v>24.92510485320551</v>
      </c>
      <c r="P22" s="44">
        <v>75.07489514679449</v>
      </c>
      <c r="Q22" s="52">
        <v>650</v>
      </c>
      <c r="R22" s="40">
        <f t="shared" si="5"/>
        <v>23.076923076923066</v>
      </c>
      <c r="S22" s="40">
        <v>76.92307692307693</v>
      </c>
      <c r="T22" s="52">
        <v>569</v>
      </c>
      <c r="U22" s="40">
        <f t="shared" si="6"/>
        <v>22.495606326889288</v>
      </c>
      <c r="V22" s="40">
        <v>77.50439367311071</v>
      </c>
    </row>
    <row r="23" spans="1:22" s="11" customFormat="1" ht="18.75" customHeight="1">
      <c r="A23" s="10" t="s">
        <v>31</v>
      </c>
      <c r="B23" s="49">
        <v>1369</v>
      </c>
      <c r="C23" s="44">
        <f t="shared" si="0"/>
        <v>54.85756026296567</v>
      </c>
      <c r="D23" s="44">
        <v>45.14243973703433</v>
      </c>
      <c r="E23" s="50">
        <v>924</v>
      </c>
      <c r="F23" s="44">
        <f t="shared" si="1"/>
        <v>50.865800865800864</v>
      </c>
      <c r="G23" s="44">
        <v>49.134199134199136</v>
      </c>
      <c r="H23" s="51">
        <v>142</v>
      </c>
      <c r="I23" s="44">
        <f t="shared" si="2"/>
        <v>22.535211267605632</v>
      </c>
      <c r="J23" s="44">
        <v>77.46478873239437</v>
      </c>
      <c r="K23" s="51">
        <v>197</v>
      </c>
      <c r="L23" s="44">
        <f t="shared" si="3"/>
        <v>15.228426395939081</v>
      </c>
      <c r="M23" s="55">
        <v>84.77157360406092</v>
      </c>
      <c r="N23" s="51">
        <v>1103</v>
      </c>
      <c r="O23" s="44">
        <f t="shared" si="4"/>
        <v>53.39981867633726</v>
      </c>
      <c r="P23" s="44">
        <v>46.60018132366274</v>
      </c>
      <c r="Q23" s="52">
        <v>424</v>
      </c>
      <c r="R23" s="40">
        <f t="shared" si="5"/>
        <v>65.33018867924528</v>
      </c>
      <c r="S23" s="40">
        <v>34.66981132075472</v>
      </c>
      <c r="T23" s="52">
        <v>363</v>
      </c>
      <c r="U23" s="40">
        <f t="shared" si="6"/>
        <v>64.73829201101928</v>
      </c>
      <c r="V23" s="40">
        <v>35.26170798898072</v>
      </c>
    </row>
    <row r="24" spans="1:22" s="11" customFormat="1" ht="18.75" customHeight="1">
      <c r="A24" s="10" t="s">
        <v>32</v>
      </c>
      <c r="B24" s="49">
        <v>1527</v>
      </c>
      <c r="C24" s="44">
        <f t="shared" si="0"/>
        <v>34.77406679764243</v>
      </c>
      <c r="D24" s="44">
        <v>65.22593320235757</v>
      </c>
      <c r="E24" s="50">
        <v>782</v>
      </c>
      <c r="F24" s="44">
        <f t="shared" si="1"/>
        <v>36.57289002557545</v>
      </c>
      <c r="G24" s="44">
        <v>63.42710997442455</v>
      </c>
      <c r="H24" s="51">
        <v>165</v>
      </c>
      <c r="I24" s="44">
        <f t="shared" si="2"/>
        <v>10.909090909090907</v>
      </c>
      <c r="J24" s="44">
        <v>89.0909090909091</v>
      </c>
      <c r="K24" s="51">
        <v>190</v>
      </c>
      <c r="L24" s="44">
        <f t="shared" si="3"/>
        <v>22.10526315789474</v>
      </c>
      <c r="M24" s="55">
        <v>77.89473684210526</v>
      </c>
      <c r="N24" s="51">
        <v>1349</v>
      </c>
      <c r="O24" s="44">
        <f t="shared" si="4"/>
        <v>35.06300963676797</v>
      </c>
      <c r="P24" s="44">
        <v>64.93699036323203</v>
      </c>
      <c r="Q24" s="52">
        <v>455</v>
      </c>
      <c r="R24" s="40">
        <f t="shared" si="5"/>
        <v>34.28571428571429</v>
      </c>
      <c r="S24" s="40">
        <v>65.71428571428571</v>
      </c>
      <c r="T24" s="52">
        <v>418</v>
      </c>
      <c r="U24" s="40">
        <f t="shared" si="6"/>
        <v>34.44976076555024</v>
      </c>
      <c r="V24" s="40">
        <v>65.55023923444976</v>
      </c>
    </row>
    <row r="25" spans="1:22" s="11" customFormat="1" ht="18.75" customHeight="1">
      <c r="A25" s="10" t="s">
        <v>33</v>
      </c>
      <c r="B25" s="49">
        <v>2099</v>
      </c>
      <c r="C25" s="44">
        <f t="shared" si="0"/>
        <v>29.204383039542634</v>
      </c>
      <c r="D25" s="44">
        <v>70.79561696045737</v>
      </c>
      <c r="E25" s="50">
        <v>853</v>
      </c>
      <c r="F25" s="44">
        <f t="shared" si="1"/>
        <v>28.722157092614296</v>
      </c>
      <c r="G25" s="44">
        <v>71.2778429073857</v>
      </c>
      <c r="H25" s="51">
        <v>173</v>
      </c>
      <c r="I25" s="44">
        <f t="shared" si="2"/>
        <v>17.341040462427742</v>
      </c>
      <c r="J25" s="44">
        <v>82.65895953757226</v>
      </c>
      <c r="K25" s="51">
        <v>315</v>
      </c>
      <c r="L25" s="44">
        <f t="shared" si="3"/>
        <v>20.634920634920633</v>
      </c>
      <c r="M25" s="55">
        <v>79.36507936507937</v>
      </c>
      <c r="N25" s="51">
        <v>1796</v>
      </c>
      <c r="O25" s="44">
        <f t="shared" si="4"/>
        <v>29.175946547884195</v>
      </c>
      <c r="P25" s="44">
        <v>70.8240534521158</v>
      </c>
      <c r="Q25" s="52">
        <v>613</v>
      </c>
      <c r="R25" s="40">
        <f t="shared" si="5"/>
        <v>31.973898858075046</v>
      </c>
      <c r="S25" s="40">
        <v>68.02610114192495</v>
      </c>
      <c r="T25" s="52">
        <v>469</v>
      </c>
      <c r="U25" s="40">
        <f t="shared" si="6"/>
        <v>34.11513859275054</v>
      </c>
      <c r="V25" s="40">
        <v>65.88486140724946</v>
      </c>
    </row>
    <row r="26" spans="1:22" s="11" customFormat="1" ht="18.75" customHeight="1">
      <c r="A26" s="10" t="s">
        <v>34</v>
      </c>
      <c r="B26" s="49">
        <v>1284</v>
      </c>
      <c r="C26" s="44">
        <f t="shared" si="0"/>
        <v>43.61370716510904</v>
      </c>
      <c r="D26" s="44">
        <v>56.38629283489096</v>
      </c>
      <c r="E26" s="50">
        <v>923</v>
      </c>
      <c r="F26" s="44">
        <f t="shared" si="1"/>
        <v>39.219934994582886</v>
      </c>
      <c r="G26" s="44">
        <v>60.780065005417114</v>
      </c>
      <c r="H26" s="51">
        <v>36</v>
      </c>
      <c r="I26" s="44">
        <f t="shared" si="2"/>
        <v>27.777777777777786</v>
      </c>
      <c r="J26" s="44">
        <v>72.22222222222221</v>
      </c>
      <c r="K26" s="51">
        <v>48</v>
      </c>
      <c r="L26" s="44">
        <f t="shared" si="3"/>
        <v>85.41666666666667</v>
      </c>
      <c r="M26" s="55">
        <v>14.583333333333334</v>
      </c>
      <c r="N26" s="51">
        <v>978</v>
      </c>
      <c r="O26" s="44">
        <f t="shared" si="4"/>
        <v>43.353783231083845</v>
      </c>
      <c r="P26" s="44">
        <v>56.646216768916155</v>
      </c>
      <c r="Q26" s="52">
        <v>309</v>
      </c>
      <c r="R26" s="40">
        <f t="shared" si="5"/>
        <v>55.663430420711975</v>
      </c>
      <c r="S26" s="40">
        <v>44.336569579288025</v>
      </c>
      <c r="T26" s="52">
        <v>281</v>
      </c>
      <c r="U26" s="40">
        <f t="shared" si="6"/>
        <v>55.16014234875445</v>
      </c>
      <c r="V26" s="40">
        <v>44.83985765124555</v>
      </c>
    </row>
    <row r="27" spans="1:22" s="11" customFormat="1" ht="18.75" customHeight="1">
      <c r="A27" s="10" t="s">
        <v>35</v>
      </c>
      <c r="B27" s="49">
        <v>737</v>
      </c>
      <c r="C27" s="44">
        <f t="shared" si="0"/>
        <v>21.30257801899593</v>
      </c>
      <c r="D27" s="44">
        <v>78.69742198100407</v>
      </c>
      <c r="E27" s="50">
        <v>344</v>
      </c>
      <c r="F27" s="44">
        <f t="shared" si="1"/>
        <v>18.313953488372093</v>
      </c>
      <c r="G27" s="44">
        <v>81.68604651162791</v>
      </c>
      <c r="H27" s="51">
        <v>161</v>
      </c>
      <c r="I27" s="44">
        <f t="shared" si="2"/>
        <v>14.906832298136635</v>
      </c>
      <c r="J27" s="44">
        <v>85.09316770186336</v>
      </c>
      <c r="K27" s="51">
        <v>104</v>
      </c>
      <c r="L27" s="44">
        <f t="shared" si="3"/>
        <v>17.307692307692307</v>
      </c>
      <c r="M27" s="55">
        <v>82.6923076923077</v>
      </c>
      <c r="N27" s="51">
        <v>736</v>
      </c>
      <c r="O27" s="44">
        <f t="shared" si="4"/>
        <v>21.195652173913047</v>
      </c>
      <c r="P27" s="44">
        <v>78.80434782608695</v>
      </c>
      <c r="Q27" s="52">
        <v>214</v>
      </c>
      <c r="R27" s="40">
        <f t="shared" si="5"/>
        <v>23.83177570093457</v>
      </c>
      <c r="S27" s="40">
        <v>76.16822429906543</v>
      </c>
      <c r="T27" s="52">
        <v>207</v>
      </c>
      <c r="U27" s="40">
        <f t="shared" si="6"/>
        <v>22.705314009661834</v>
      </c>
      <c r="V27" s="40">
        <v>77.29468599033817</v>
      </c>
    </row>
    <row r="28" spans="1:22" s="11" customFormat="1" ht="18.75" customHeight="1">
      <c r="A28" s="10" t="s">
        <v>36</v>
      </c>
      <c r="B28" s="49">
        <v>1071</v>
      </c>
      <c r="C28" s="44">
        <f t="shared" si="0"/>
        <v>44.07096171802054</v>
      </c>
      <c r="D28" s="44">
        <v>55.92903828197946</v>
      </c>
      <c r="E28" s="50">
        <v>568</v>
      </c>
      <c r="F28" s="44">
        <f t="shared" si="1"/>
        <v>43.83802816901409</v>
      </c>
      <c r="G28" s="44">
        <v>56.16197183098591</v>
      </c>
      <c r="H28" s="51">
        <v>98</v>
      </c>
      <c r="I28" s="44">
        <f t="shared" si="2"/>
        <v>33.673469387755105</v>
      </c>
      <c r="J28" s="44">
        <v>66.3265306122449</v>
      </c>
      <c r="K28" s="51">
        <v>101</v>
      </c>
      <c r="L28" s="44">
        <f t="shared" si="3"/>
        <v>10.89108910891089</v>
      </c>
      <c r="M28" s="55">
        <v>89.10891089108911</v>
      </c>
      <c r="N28" s="51">
        <v>996</v>
      </c>
      <c r="O28" s="44">
        <f t="shared" si="4"/>
        <v>44.678714859437754</v>
      </c>
      <c r="P28" s="44">
        <v>55.321285140562246</v>
      </c>
      <c r="Q28" s="52">
        <v>300</v>
      </c>
      <c r="R28" s="40">
        <f t="shared" si="5"/>
        <v>45.666666666666664</v>
      </c>
      <c r="S28" s="40">
        <v>54.333333333333336</v>
      </c>
      <c r="T28" s="52">
        <v>259</v>
      </c>
      <c r="U28" s="40">
        <f t="shared" si="6"/>
        <v>47.490347490347496</v>
      </c>
      <c r="V28" s="40">
        <v>52.509652509652504</v>
      </c>
    </row>
    <row r="29" spans="1:22" s="11" customFormat="1" ht="18.75" customHeight="1">
      <c r="A29" s="10" t="s">
        <v>37</v>
      </c>
      <c r="B29" s="49">
        <v>1410</v>
      </c>
      <c r="C29" s="44">
        <f t="shared" si="0"/>
        <v>22.695035460992912</v>
      </c>
      <c r="D29" s="44">
        <v>77.30496453900709</v>
      </c>
      <c r="E29" s="50">
        <v>931</v>
      </c>
      <c r="F29" s="44">
        <f t="shared" si="1"/>
        <v>20.945220193340504</v>
      </c>
      <c r="G29" s="44">
        <v>79.0547798066595</v>
      </c>
      <c r="H29" s="51">
        <v>306</v>
      </c>
      <c r="I29" s="44">
        <f t="shared" si="2"/>
        <v>13.725490196078425</v>
      </c>
      <c r="J29" s="44">
        <v>86.27450980392157</v>
      </c>
      <c r="K29" s="51">
        <v>79</v>
      </c>
      <c r="L29" s="44">
        <f t="shared" si="3"/>
        <v>39.24050632911392</v>
      </c>
      <c r="M29" s="55">
        <v>60.75949367088608</v>
      </c>
      <c r="N29" s="51">
        <v>1292</v>
      </c>
      <c r="O29" s="44">
        <f t="shared" si="4"/>
        <v>22.600619195046434</v>
      </c>
      <c r="P29" s="44">
        <v>77.39938080495357</v>
      </c>
      <c r="Q29" s="52">
        <v>346</v>
      </c>
      <c r="R29" s="40">
        <f t="shared" si="5"/>
        <v>29.76878612716763</v>
      </c>
      <c r="S29" s="40">
        <v>70.23121387283237</v>
      </c>
      <c r="T29" s="52">
        <v>300</v>
      </c>
      <c r="U29" s="40">
        <f t="shared" si="6"/>
        <v>28.666666666666657</v>
      </c>
      <c r="V29" s="40">
        <v>71.33333333333334</v>
      </c>
    </row>
    <row r="30" spans="1:22" s="11" customFormat="1" ht="18.75" customHeight="1">
      <c r="A30" s="10" t="s">
        <v>38</v>
      </c>
      <c r="B30" s="49">
        <v>9938</v>
      </c>
      <c r="C30" s="44">
        <f t="shared" si="0"/>
        <v>78.86898772388811</v>
      </c>
      <c r="D30" s="44">
        <v>21.131012276111893</v>
      </c>
      <c r="E30" s="50">
        <v>4682</v>
      </c>
      <c r="F30" s="44">
        <f t="shared" si="1"/>
        <v>84.57923964117899</v>
      </c>
      <c r="G30" s="44">
        <v>15.420760358821017</v>
      </c>
      <c r="H30" s="51">
        <v>491</v>
      </c>
      <c r="I30" s="44">
        <f t="shared" si="2"/>
        <v>64.5621181262729</v>
      </c>
      <c r="J30" s="44">
        <v>35.437881873727086</v>
      </c>
      <c r="K30" s="51">
        <v>408</v>
      </c>
      <c r="L30" s="44">
        <f t="shared" si="3"/>
        <v>86.27450980392157</v>
      </c>
      <c r="M30" s="55">
        <v>13.725490196078432</v>
      </c>
      <c r="N30" s="51">
        <v>3124</v>
      </c>
      <c r="O30" s="44">
        <f t="shared" si="4"/>
        <v>77.97695262483995</v>
      </c>
      <c r="P30" s="44">
        <v>22.02304737516005</v>
      </c>
      <c r="Q30" s="52">
        <v>4107</v>
      </c>
      <c r="R30" s="40">
        <f t="shared" si="5"/>
        <v>78.59751643535427</v>
      </c>
      <c r="S30" s="40">
        <v>21.402483564645728</v>
      </c>
      <c r="T30" s="52">
        <v>3671</v>
      </c>
      <c r="U30" s="40">
        <f t="shared" si="6"/>
        <v>78.28929447017161</v>
      </c>
      <c r="V30" s="40">
        <v>21.710705529828385</v>
      </c>
    </row>
    <row r="31" spans="1:22" s="11" customFormat="1" ht="18.75" customHeight="1">
      <c r="A31" s="10" t="s">
        <v>39</v>
      </c>
      <c r="B31" s="49">
        <v>7952</v>
      </c>
      <c r="C31" s="44">
        <f t="shared" si="0"/>
        <v>82.92253521126761</v>
      </c>
      <c r="D31" s="44">
        <v>17.077464788732392</v>
      </c>
      <c r="E31" s="50">
        <v>4045</v>
      </c>
      <c r="F31" s="44">
        <f t="shared" si="1"/>
        <v>79.65389369592089</v>
      </c>
      <c r="G31" s="44">
        <v>20.346106304079107</v>
      </c>
      <c r="H31" s="51">
        <v>55</v>
      </c>
      <c r="I31" s="44">
        <f t="shared" si="2"/>
        <v>85.45454545454545</v>
      </c>
      <c r="J31" s="44">
        <v>14.545454545454545</v>
      </c>
      <c r="K31" s="51">
        <v>22</v>
      </c>
      <c r="L31" s="44">
        <f t="shared" si="3"/>
        <v>45.45454545454546</v>
      </c>
      <c r="M31" s="55">
        <v>54.54545454545454</v>
      </c>
      <c r="N31" s="51">
        <v>5677</v>
      </c>
      <c r="O31" s="44">
        <f t="shared" si="4"/>
        <v>82.73736128236744</v>
      </c>
      <c r="P31" s="44">
        <v>17.26263871763255</v>
      </c>
      <c r="Q31" s="52">
        <v>3829</v>
      </c>
      <c r="R31" s="40">
        <f t="shared" si="5"/>
        <v>83.18098720292505</v>
      </c>
      <c r="S31" s="40">
        <v>16.819012797074954</v>
      </c>
      <c r="T31" s="52">
        <v>3506</v>
      </c>
      <c r="U31" s="40">
        <f t="shared" si="6"/>
        <v>83.22875071306332</v>
      </c>
      <c r="V31" s="40">
        <v>16.77124928693668</v>
      </c>
    </row>
    <row r="32" spans="1:22" s="11" customFormat="1" ht="18.75" customHeight="1">
      <c r="A32" s="10" t="s">
        <v>40</v>
      </c>
      <c r="B32" s="49">
        <v>3039</v>
      </c>
      <c r="C32" s="44">
        <f t="shared" si="0"/>
        <v>67.29187232642316</v>
      </c>
      <c r="D32" s="44">
        <v>32.70812767357684</v>
      </c>
      <c r="E32" s="50">
        <v>1774</v>
      </c>
      <c r="F32" s="44">
        <f t="shared" si="1"/>
        <v>62.852311161217585</v>
      </c>
      <c r="G32" s="44">
        <v>37.147688838782415</v>
      </c>
      <c r="H32" s="51">
        <v>220</v>
      </c>
      <c r="I32" s="44">
        <f t="shared" si="2"/>
        <v>45.909090909090914</v>
      </c>
      <c r="J32" s="44">
        <v>54.090909090909086</v>
      </c>
      <c r="K32" s="51">
        <v>54</v>
      </c>
      <c r="L32" s="44">
        <f t="shared" si="3"/>
        <v>88.88888888888889</v>
      </c>
      <c r="M32" s="55">
        <v>11.11111111111111</v>
      </c>
      <c r="N32" s="51">
        <v>2652</v>
      </c>
      <c r="O32" s="44">
        <f t="shared" si="4"/>
        <v>66.32730015082956</v>
      </c>
      <c r="P32" s="44">
        <v>33.67269984917044</v>
      </c>
      <c r="Q32" s="52">
        <v>1271</v>
      </c>
      <c r="R32" s="40">
        <f t="shared" si="5"/>
        <v>71.43981117230527</v>
      </c>
      <c r="S32" s="40">
        <v>28.560188827694727</v>
      </c>
      <c r="T32" s="52">
        <v>1132</v>
      </c>
      <c r="U32" s="40">
        <f t="shared" si="6"/>
        <v>70.6713780918728</v>
      </c>
      <c r="V32" s="40">
        <v>29.328621908127207</v>
      </c>
    </row>
    <row r="33" spans="1:22" s="11" customFormat="1" ht="18.75" customHeight="1">
      <c r="A33" s="10" t="s">
        <v>41</v>
      </c>
      <c r="B33" s="49">
        <v>2104</v>
      </c>
      <c r="C33" s="44">
        <f t="shared" si="0"/>
        <v>64.40114068441065</v>
      </c>
      <c r="D33" s="44">
        <v>35.59885931558935</v>
      </c>
      <c r="E33" s="50">
        <v>1662</v>
      </c>
      <c r="F33" s="44">
        <f t="shared" si="1"/>
        <v>55.47533092659446</v>
      </c>
      <c r="G33" s="44">
        <v>44.52466907340554</v>
      </c>
      <c r="H33" s="51">
        <v>145</v>
      </c>
      <c r="I33" s="44">
        <f t="shared" si="2"/>
        <v>40.689655172413794</v>
      </c>
      <c r="J33" s="44">
        <v>59.310344827586206</v>
      </c>
      <c r="K33" s="51">
        <v>230</v>
      </c>
      <c r="L33" s="44">
        <f t="shared" si="3"/>
        <v>30.869565217391298</v>
      </c>
      <c r="M33" s="55">
        <v>69.1304347826087</v>
      </c>
      <c r="N33" s="51">
        <v>1987</v>
      </c>
      <c r="O33" s="44">
        <f t="shared" si="4"/>
        <v>63.66381479617514</v>
      </c>
      <c r="P33" s="44">
        <v>36.33618520382486</v>
      </c>
      <c r="Q33" s="52">
        <v>659</v>
      </c>
      <c r="R33" s="40">
        <f t="shared" si="5"/>
        <v>64.94688922610015</v>
      </c>
      <c r="S33" s="40">
        <v>35.053110773899846</v>
      </c>
      <c r="T33" s="52">
        <v>617</v>
      </c>
      <c r="U33" s="40">
        <f t="shared" si="6"/>
        <v>64.34359805510536</v>
      </c>
      <c r="V33" s="40">
        <v>35.65640194489465</v>
      </c>
    </row>
    <row r="34" spans="1:22" s="1" customFormat="1" ht="19.5" customHeight="1" thickBot="1">
      <c r="A34" s="13" t="s">
        <v>42</v>
      </c>
      <c r="B34" s="49">
        <v>756</v>
      </c>
      <c r="C34" s="48">
        <f t="shared" si="0"/>
        <v>86.24338624338624</v>
      </c>
      <c r="D34" s="48">
        <v>13.756613756613756</v>
      </c>
      <c r="E34" s="53">
        <v>702</v>
      </c>
      <c r="F34" s="45">
        <f t="shared" si="1"/>
        <v>82.76353276353277</v>
      </c>
      <c r="G34" s="45">
        <v>17.236467236467238</v>
      </c>
      <c r="H34" s="53">
        <v>11</v>
      </c>
      <c r="I34" s="44">
        <f t="shared" si="2"/>
        <v>100</v>
      </c>
      <c r="J34" s="45">
        <v>0</v>
      </c>
      <c r="K34" s="53">
        <v>26</v>
      </c>
      <c r="L34" s="44">
        <f t="shared" si="3"/>
        <v>96.15384615384616</v>
      </c>
      <c r="M34" s="56">
        <v>3.8461538461538463</v>
      </c>
      <c r="N34" s="53">
        <v>721</v>
      </c>
      <c r="O34" s="45">
        <f t="shared" si="4"/>
        <v>86.13037447988904</v>
      </c>
      <c r="P34" s="45">
        <v>13.869625520110956</v>
      </c>
      <c r="Q34" s="53">
        <v>268</v>
      </c>
      <c r="R34" s="45">
        <f t="shared" si="5"/>
        <v>87.68656716417911</v>
      </c>
      <c r="S34" s="41">
        <v>12.313432835820896</v>
      </c>
      <c r="T34" s="54">
        <v>236</v>
      </c>
      <c r="U34" s="41">
        <f t="shared" si="6"/>
        <v>86.4406779661017</v>
      </c>
      <c r="V34" s="45">
        <v>13.559322033898304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A5:A6"/>
    <mergeCell ref="B5:D5"/>
    <mergeCell ref="E5:G5"/>
    <mergeCell ref="H5:J5"/>
    <mergeCell ref="K5:M5"/>
    <mergeCell ref="B1:M1"/>
    <mergeCell ref="B2:M2"/>
    <mergeCell ref="B3:M3"/>
    <mergeCell ref="Q5:S5"/>
    <mergeCell ref="T5:V5"/>
    <mergeCell ref="N5:P5"/>
    <mergeCell ref="U4:V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2020-11-10T13:06:47Z</dcterms:modified>
  <cp:category/>
  <cp:version/>
  <cp:contentType/>
  <cp:contentStatus/>
</cp:coreProperties>
</file>