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450" windowHeight="1165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<sst xmlns="http://schemas.openxmlformats.org/spreadsheetml/2006/main" count="80" uniqueCount="59">
  <si>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</si>
  <si>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</si>
  <si>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</si>
  <si>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</si>
  <si>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</si>
  <si>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</si>
  <si>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</si>
  <si>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</si>
  <si>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</si>
  <si>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Мешканці міських поселень, %</t>
  </si>
  <si>
    <t>Мешканці сільської місцевості, %</t>
  </si>
  <si>
    <t xml:space="preserve">А </t>
  </si>
  <si>
    <t>Мали статус безробітного</t>
  </si>
  <si>
    <t>Проходили професійне навчання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</si>
  <si>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</si>
  <si>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у т.ч. до набуття статусу безробітного</t>
    </r>
    <r>
      <rPr>
        <sz val="16"/>
        <rFont val="Times New Roman"/>
        <family val="1"/>
      </rPr>
      <t>)</t>
    </r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</si>
  <si>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</si>
  <si>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</si>
  <si>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</si>
  <si>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</si>
  <si>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</si>
  <si>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</si>
  <si>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</si>
  <si>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</si>
  <si>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</si>
  <si>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</si>
  <si>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</si>
  <si>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</si>
  <si>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</si>
  <si>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</si>
  <si>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</si>
  <si>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</si>
  <si>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</si>
  <si>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</si>
  <si>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</si>
  <si>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</si>
  <si>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</si>
  <si>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</si>
  <si>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</si>
  <si>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</si>
  <si>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</si>
  <si>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</si>
  <si>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</si>
  <si>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</si>
  <si>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</si>
  <si>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Інформація про надання послуг Полтаською обласною службою зайнятості</t>
  </si>
  <si>
    <t xml:space="preserve">  Надання послуг Полтавською обласною службою зайнятості</t>
  </si>
  <si>
    <t>осіб</t>
  </si>
  <si>
    <t>продовження таблиці</t>
  </si>
  <si>
    <t>Мали статус безробітного, осіб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</si>
  <si>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</si>
  <si>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</si>
  <si>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</si>
  <si>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</si>
  <si>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періоду, осіб</t>
  </si>
  <si>
    <t>з них отримують допомогу по безробіттю, осіб</t>
  </si>
  <si>
    <t>особам з числа мешканців сільської місцевості у січні-червні 2020 року</t>
  </si>
  <si>
    <t>Станом на 1 липня  2020 року:</t>
  </si>
  <si>
    <t>у січні-червні  2020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</si>
</sst>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_-* #,##0.000_₴_-;\-* #,##0.000_₴_-;_-* &quot;-&quot;??_₴_-;_-@_-"/>
    <numFmt numFmtId="183" formatCode="_-* #,##0.0_₴_-;\-* #,##0.0_₴_-;_-* &quot;-&quot;??_₴_-;_-@_-"/>
    <numFmt numFmtId="184" formatCode="0.0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6" fillId="33" borderId="0" xfId="59" applyFont="1" applyFill="1">
      <alignment/>
      <protection/>
    </xf>
    <xf numFmtId="0" fontId="4" fillId="33" borderId="0" xfId="59" applyFont="1" applyFill="1" applyBorder="1" applyAlignment="1">
      <alignment horizontal="center" vertical="top"/>
      <protection/>
    </xf>
    <xf numFmtId="0" fontId="18" fillId="33" borderId="0" xfId="59" applyFont="1" applyFill="1" applyAlignment="1">
      <alignment vertical="top"/>
      <protection/>
    </xf>
    <xf numFmtId="0" fontId="16" fillId="33" borderId="0" xfId="59" applyFont="1" applyFill="1" applyAlignment="1">
      <alignment horizontal="center" vertical="center" wrapText="1"/>
      <protection/>
    </xf>
    <xf numFmtId="0" fontId="20" fillId="33" borderId="0" xfId="59" applyFont="1" applyFill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6" fillId="33" borderId="10" xfId="59" applyFont="1" applyFill="1" applyBorder="1" applyAlignment="1">
      <alignment horizontal="left" vertical="center"/>
      <protection/>
    </xf>
    <xf numFmtId="0" fontId="20" fillId="33" borderId="0" xfId="59" applyFont="1" applyFill="1" applyAlignment="1">
      <alignment vertical="center"/>
      <protection/>
    </xf>
    <xf numFmtId="0" fontId="3" fillId="33" borderId="10" xfId="59" applyFont="1" applyFill="1" applyBorder="1" applyAlignment="1">
      <alignment vertical="center"/>
      <protection/>
    </xf>
    <xf numFmtId="0" fontId="6" fillId="33" borderId="0" xfId="59" applyFont="1" applyFill="1">
      <alignment/>
      <protection/>
    </xf>
    <xf numFmtId="0" fontId="6" fillId="33" borderId="0" xfId="59" applyFont="1" applyFill="1" applyAlignment="1">
      <alignment horizontal="center" vertical="top"/>
      <protection/>
    </xf>
    <xf numFmtId="0" fontId="3" fillId="33" borderId="10" xfId="59" applyFont="1" applyFill="1" applyBorder="1">
      <alignment/>
      <protection/>
    </xf>
    <xf numFmtId="0" fontId="20" fillId="33" borderId="0" xfId="59" applyFont="1" applyFill="1">
      <alignment/>
      <protection/>
    </xf>
    <xf numFmtId="0" fontId="18" fillId="33" borderId="0" xfId="59" applyFont="1" applyFill="1">
      <alignment/>
      <protection/>
    </xf>
    <xf numFmtId="0" fontId="7" fillId="33" borderId="0" xfId="56" applyFont="1" applyFill="1">
      <alignment/>
      <protection/>
    </xf>
    <xf numFmtId="0" fontId="7" fillId="33" borderId="0" xfId="58" applyFont="1" applyFill="1" applyAlignment="1">
      <alignment vertical="center" wrapText="1"/>
      <protection/>
    </xf>
    <xf numFmtId="0" fontId="13" fillId="33" borderId="0" xfId="58" applyFont="1" applyFill="1" applyAlignment="1">
      <alignment vertical="center" wrapText="1"/>
      <protection/>
    </xf>
    <xf numFmtId="3" fontId="24" fillId="33" borderId="0" xfId="56" applyNumberFormat="1" applyFont="1" applyFill="1">
      <alignment/>
      <protection/>
    </xf>
    <xf numFmtId="0" fontId="24" fillId="33" borderId="0" xfId="56" applyFont="1" applyFill="1">
      <alignment/>
      <protection/>
    </xf>
    <xf numFmtId="0" fontId="11" fillId="33" borderId="10" xfId="58" applyFont="1" applyFill="1" applyBorder="1" applyAlignment="1">
      <alignment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6" applyNumberFormat="1" applyFont="1" applyFill="1" applyBorder="1" applyAlignment="1">
      <alignment horizontal="center" vertical="center" wrapText="1"/>
      <protection/>
    </xf>
    <xf numFmtId="180" fontId="14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left" vertical="center" wrapText="1"/>
      <protection/>
    </xf>
    <xf numFmtId="3" fontId="7" fillId="33" borderId="0" xfId="58" applyNumberFormat="1" applyFont="1" applyFill="1" applyAlignment="1">
      <alignment vertical="center" wrapText="1"/>
      <protection/>
    </xf>
    <xf numFmtId="0" fontId="11" fillId="33" borderId="10" xfId="53" applyFont="1" applyFill="1" applyBorder="1" applyAlignment="1">
      <alignment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/>
      <protection/>
    </xf>
    <xf numFmtId="0" fontId="2" fillId="33" borderId="0" xfId="59" applyFont="1" applyFill="1" applyAlignment="1">
      <alignment vertical="center" wrapText="1"/>
      <protection/>
    </xf>
    <xf numFmtId="0" fontId="17" fillId="33" borderId="0" xfId="59" applyFont="1" applyFill="1" applyAlignment="1">
      <alignment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3" fontId="21" fillId="33" borderId="10" xfId="55" applyNumberFormat="1" applyFont="1" applyFill="1" applyBorder="1" applyAlignment="1" applyProtection="1">
      <alignment horizontal="center" vertical="center"/>
      <protection locked="0"/>
    </xf>
    <xf numFmtId="180" fontId="4" fillId="33" borderId="10" xfId="59" applyNumberFormat="1" applyFont="1" applyFill="1" applyBorder="1" applyAlignment="1">
      <alignment horizontal="center" vertical="center"/>
      <protection/>
    </xf>
    <xf numFmtId="3" fontId="16" fillId="33" borderId="10" xfId="59" applyNumberFormat="1" applyFont="1" applyFill="1" applyBorder="1" applyAlignment="1">
      <alignment horizontal="center" vertical="center"/>
      <protection/>
    </xf>
    <xf numFmtId="3" fontId="21" fillId="33" borderId="10" xfId="54" applyNumberFormat="1" applyFont="1" applyFill="1" applyBorder="1" applyAlignment="1" applyProtection="1">
      <alignment horizontal="center" vertical="center"/>
      <protection/>
    </xf>
    <xf numFmtId="180" fontId="22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7" applyNumberFormat="1" applyFont="1" applyFill="1" applyBorder="1" applyAlignment="1">
      <alignment horizontal="center"/>
      <protection/>
    </xf>
    <xf numFmtId="0" fontId="19" fillId="33" borderId="0" xfId="59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180" fontId="26" fillId="33" borderId="10" xfId="59" applyNumberFormat="1" applyFont="1" applyFill="1" applyBorder="1" applyAlignment="1">
      <alignment horizontal="center" vertical="center"/>
      <protection/>
    </xf>
    <xf numFmtId="180" fontId="23" fillId="33" borderId="10" xfId="59" applyNumberFormat="1" applyFont="1" applyFill="1" applyBorder="1" applyAlignment="1">
      <alignment horizontal="center"/>
      <protection/>
    </xf>
    <xf numFmtId="0" fontId="14" fillId="33" borderId="0" xfId="58" applyFont="1" applyFill="1" applyAlignment="1">
      <alignment horizont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80" fontId="23" fillId="33" borderId="10" xfId="59" applyNumberFormat="1" applyFont="1" applyFill="1" applyBorder="1" applyAlignment="1">
      <alignment horizontal="center" vertical="center"/>
      <protection/>
    </xf>
    <xf numFmtId="3" fontId="19" fillId="33" borderId="10" xfId="55" applyNumberFormat="1" applyFont="1" applyFill="1" applyBorder="1" applyAlignment="1" applyProtection="1">
      <alignment horizontal="center" vertical="center"/>
      <protection locked="0"/>
    </xf>
    <xf numFmtId="3" fontId="19" fillId="33" borderId="10" xfId="59" applyNumberFormat="1" applyFont="1" applyFill="1" applyBorder="1" applyAlignment="1">
      <alignment horizontal="center" vertical="center"/>
      <protection/>
    </xf>
    <xf numFmtId="3" fontId="3" fillId="33" borderId="10" xfId="59" applyNumberFormat="1" applyFont="1" applyFill="1" applyBorder="1" applyAlignment="1">
      <alignment horizontal="center" vertical="center"/>
      <protection/>
    </xf>
    <xf numFmtId="3" fontId="19" fillId="33" borderId="10" xfId="54" applyNumberFormat="1" applyFont="1" applyFill="1" applyBorder="1" applyAlignment="1" applyProtection="1">
      <alignment horizontal="center" vertical="center"/>
      <protection/>
    </xf>
    <xf numFmtId="0" fontId="19" fillId="33" borderId="10" xfId="59" applyFont="1" applyFill="1" applyBorder="1" applyAlignment="1">
      <alignment horizontal="center"/>
      <protection/>
    </xf>
    <xf numFmtId="0" fontId="19" fillId="33" borderId="10" xfId="57" applyFont="1" applyFill="1" applyBorder="1" applyAlignment="1">
      <alignment horizontal="center"/>
      <protection/>
    </xf>
    <xf numFmtId="184" fontId="23" fillId="33" borderId="11" xfId="0" applyNumberFormat="1" applyFont="1" applyFill="1" applyBorder="1" applyAlignment="1" applyProtection="1">
      <alignment horizontal="center" vertical="center" wrapText="1" shrinkToFit="1"/>
      <protection/>
    </xf>
    <xf numFmtId="184" fontId="23" fillId="33" borderId="12" xfId="0" applyNumberFormat="1" applyFont="1" applyFill="1" applyBorder="1" applyAlignment="1" applyProtection="1">
      <alignment horizontal="center" vertical="center" wrapText="1" shrinkToFit="1"/>
      <protection/>
    </xf>
    <xf numFmtId="3" fontId="16" fillId="33" borderId="13" xfId="59" applyNumberFormat="1" applyFont="1" applyFill="1" applyBorder="1" applyAlignment="1">
      <alignment horizontal="center" vertical="center"/>
      <protection/>
    </xf>
    <xf numFmtId="0" fontId="8" fillId="33" borderId="14" xfId="59" applyFont="1" applyFill="1" applyBorder="1" applyAlignment="1">
      <alignment horizontal="center" vertical="center" wrapText="1"/>
      <protection/>
    </xf>
    <xf numFmtId="184" fontId="23" fillId="33" borderId="15" xfId="0" applyNumberFormat="1" applyFont="1" applyFill="1" applyBorder="1" applyAlignment="1" applyProtection="1">
      <alignment horizontal="center" vertical="center" wrapText="1" shrinkToFit="1"/>
      <protection/>
    </xf>
    <xf numFmtId="184" fontId="22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33" borderId="0" xfId="56" applyFont="1" applyFill="1" applyAlignment="1">
      <alignment horizontal="right" vertical="top"/>
      <protection/>
    </xf>
    <xf numFmtId="0" fontId="10" fillId="33" borderId="0" xfId="56" applyFont="1" applyFill="1" applyAlignment="1">
      <alignment horizontal="center" vertical="top" wrapText="1"/>
      <protection/>
    </xf>
    <xf numFmtId="0" fontId="10" fillId="33" borderId="0" xfId="58" applyFont="1" applyFill="1" applyAlignment="1">
      <alignment horizontal="center" vertical="top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2" fillId="33" borderId="14" xfId="56" applyFont="1" applyFill="1" applyBorder="1" applyAlignment="1">
      <alignment horizontal="center" vertical="center" wrapText="1"/>
      <protection/>
    </xf>
    <xf numFmtId="0" fontId="12" fillId="33" borderId="16" xfId="56" applyFont="1" applyFill="1" applyBorder="1" applyAlignment="1">
      <alignment horizontal="center" vertical="center" wrapText="1"/>
      <protection/>
    </xf>
    <xf numFmtId="0" fontId="11" fillId="33" borderId="17" xfId="58" applyFont="1" applyFill="1" applyBorder="1" applyAlignment="1">
      <alignment horizontal="center" vertical="center" wrapText="1"/>
      <protection/>
    </xf>
    <xf numFmtId="0" fontId="11" fillId="33" borderId="18" xfId="58" applyFont="1" applyFill="1" applyBorder="1" applyAlignment="1">
      <alignment horizontal="center" vertical="center" wrapText="1"/>
      <protection/>
    </xf>
    <xf numFmtId="0" fontId="11" fillId="33" borderId="13" xfId="58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16" xfId="53" applyFont="1" applyFill="1" applyBorder="1" applyAlignment="1">
      <alignment horizontal="center" vertical="center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17" fillId="33" borderId="0" xfId="59" applyFont="1" applyFill="1" applyAlignment="1">
      <alignment horizontal="center"/>
      <protection/>
    </xf>
    <xf numFmtId="1" fontId="21" fillId="33" borderId="19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20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21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9" xfId="55" applyNumberFormat="1" applyFont="1" applyFill="1" applyBorder="1" applyAlignment="1" applyProtection="1">
      <alignment horizontal="center" vertical="center" wrapText="1"/>
      <protection/>
    </xf>
    <xf numFmtId="1" fontId="21" fillId="33" borderId="20" xfId="55" applyNumberFormat="1" applyFont="1" applyFill="1" applyBorder="1" applyAlignment="1" applyProtection="1">
      <alignment horizontal="center" vertical="center" wrapText="1"/>
      <protection/>
    </xf>
    <xf numFmtId="1" fontId="21" fillId="33" borderId="21" xfId="55" applyNumberFormat="1" applyFont="1" applyFill="1" applyBorder="1" applyAlignment="1" applyProtection="1">
      <alignment horizontal="center" vertical="center" wrapText="1"/>
      <protection/>
    </xf>
    <xf numFmtId="0" fontId="16" fillId="33" borderId="10" xfId="59" applyFont="1" applyFill="1" applyBorder="1" applyAlignment="1">
      <alignment horizontal="center" vertical="center" wrapText="1"/>
      <protection/>
    </xf>
    <xf numFmtId="0" fontId="26" fillId="33" borderId="22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A5" sqref="A5:A6"/>
    </sheetView>
  </sheetViews>
  <sheetFormatPr defaultColWidth="8.00390625" defaultRowHeight="15"/>
  <cols>
    <col min="1" max="1" width="76.421875" style="16" customWidth="1"/>
    <col min="2" max="2" width="13.00390625" style="16" customWidth="1"/>
    <col min="3" max="3" width="17.28125" style="20" customWidth="1"/>
    <col min="4" max="4" width="13.00390625" style="20" customWidth="1"/>
    <col min="5" max="5" width="17.140625" style="20" customWidth="1"/>
    <col min="6" max="6" width="12.7109375" style="16" customWidth="1"/>
    <col min="7" max="16384" width="8.00390625" style="16" customWidth="1"/>
  </cols>
  <sheetData>
    <row r="1" spans="3:6" ht="8.25" customHeight="1">
      <c r="C1" s="61"/>
      <c r="D1" s="61"/>
      <c r="E1" s="61"/>
      <c r="F1" s="61"/>
    </row>
    <row r="2" spans="1:6" ht="27" customHeight="1">
      <c r="A2" s="62" t="s">
        <v>45</v>
      </c>
      <c r="B2" s="62"/>
      <c r="C2" s="62"/>
      <c r="D2" s="62"/>
      <c r="E2" s="62"/>
      <c r="F2" s="62"/>
    </row>
    <row r="3" spans="1:6" ht="28.5" customHeight="1">
      <c r="A3" s="63" t="s">
        <v>56</v>
      </c>
      <c r="B3" s="63"/>
      <c r="C3" s="63"/>
      <c r="D3" s="63"/>
      <c r="E3" s="63"/>
      <c r="F3" s="63"/>
    </row>
    <row r="4" s="17" customFormat="1" ht="33.75" customHeight="1">
      <c r="F4" s="46" t="s">
        <v>47</v>
      </c>
    </row>
    <row r="5" spans="1:6" s="17" customFormat="1" ht="42.75" customHeight="1">
      <c r="A5" s="70" t="s">
        <v>1</v>
      </c>
      <c r="B5" s="71" t="s">
        <v>2</v>
      </c>
      <c r="C5" s="64" t="s">
        <v>3</v>
      </c>
      <c r="D5" s="65" t="s">
        <v>4</v>
      </c>
      <c r="E5" s="64" t="s">
        <v>5</v>
      </c>
      <c r="F5" s="65" t="s">
        <v>6</v>
      </c>
    </row>
    <row r="6" spans="1:6" s="17" customFormat="1" ht="37.5" customHeight="1">
      <c r="A6" s="70"/>
      <c r="B6" s="72"/>
      <c r="C6" s="64" t="s">
        <v>3</v>
      </c>
      <c r="D6" s="66"/>
      <c r="E6" s="64" t="s">
        <v>5</v>
      </c>
      <c r="F6" s="66"/>
    </row>
    <row r="7" spans="1:6" s="18" customFormat="1" ht="18.75" customHeight="1">
      <c r="A7" s="47" t="s">
        <v>7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</row>
    <row r="8" spans="1:6" s="17" customFormat="1" ht="43.5" customHeight="1">
      <c r="A8" s="21" t="s">
        <v>12</v>
      </c>
      <c r="B8" s="22">
        <f>2!B8</f>
        <v>46466</v>
      </c>
      <c r="C8" s="23">
        <f>B8-E8</f>
        <v>23866</v>
      </c>
      <c r="D8" s="24">
        <f>100-F8</f>
        <v>51.4</v>
      </c>
      <c r="E8" s="23">
        <v>22600</v>
      </c>
      <c r="F8" s="24">
        <f>ROUND(E8/B8*100,1)</f>
        <v>48.6</v>
      </c>
    </row>
    <row r="9" spans="1:8" s="17" customFormat="1" ht="61.5" customHeight="1">
      <c r="A9" s="25" t="s">
        <v>15</v>
      </c>
      <c r="B9" s="22">
        <f>2!E8</f>
        <v>24271</v>
      </c>
      <c r="C9" s="23">
        <f aca="true" t="shared" si="0" ref="C9:C15">B9-E9</f>
        <v>11837</v>
      </c>
      <c r="D9" s="24">
        <f>100-F9</f>
        <v>48.8</v>
      </c>
      <c r="E9" s="23">
        <v>12434</v>
      </c>
      <c r="F9" s="24">
        <f>ROUND(E9/B9*100,1)</f>
        <v>51.2</v>
      </c>
      <c r="H9" s="26"/>
    </row>
    <row r="10" spans="1:10" s="17" customFormat="1" ht="45" customHeight="1">
      <c r="A10" s="21" t="s">
        <v>13</v>
      </c>
      <c r="B10" s="22">
        <f>2!H8</f>
        <v>3978</v>
      </c>
      <c r="C10" s="23">
        <f t="shared" si="0"/>
        <v>765</v>
      </c>
      <c r="D10" s="24">
        <f>100-F10</f>
        <v>19.200000000000003</v>
      </c>
      <c r="E10" s="23">
        <v>3213</v>
      </c>
      <c r="F10" s="24">
        <f>ROUND(E10/B10*100,1)</f>
        <v>80.8</v>
      </c>
      <c r="J10" s="26"/>
    </row>
    <row r="11" spans="1:6" s="17" customFormat="1" ht="63" customHeight="1">
      <c r="A11" s="21" t="s">
        <v>43</v>
      </c>
      <c r="B11" s="22">
        <f>2!K8</f>
        <v>3101</v>
      </c>
      <c r="C11" s="23">
        <f t="shared" si="0"/>
        <v>789</v>
      </c>
      <c r="D11" s="24">
        <f>100-F11</f>
        <v>25.400000000000006</v>
      </c>
      <c r="E11" s="23">
        <v>2312</v>
      </c>
      <c r="F11" s="24">
        <f>ROUND(E11/B11*100,1)</f>
        <v>74.6</v>
      </c>
    </row>
    <row r="12" spans="1:7" s="17" customFormat="1" ht="67.5" customHeight="1">
      <c r="A12" s="21" t="s">
        <v>44</v>
      </c>
      <c r="B12" s="22">
        <f>2!N8</f>
        <v>32726</v>
      </c>
      <c r="C12" s="23">
        <f>B12-E12</f>
        <v>15120</v>
      </c>
      <c r="D12" s="24">
        <f>100-F12</f>
        <v>46.2</v>
      </c>
      <c r="E12" s="23">
        <v>17606</v>
      </c>
      <c r="F12" s="24">
        <f>ROUND(E12/B12*100,1)</f>
        <v>53.8</v>
      </c>
      <c r="G12" s="26"/>
    </row>
    <row r="13" spans="1:7" s="17" customFormat="1" ht="27" customHeight="1">
      <c r="A13" s="67" t="s">
        <v>57</v>
      </c>
      <c r="B13" s="68"/>
      <c r="C13" s="68"/>
      <c r="D13" s="68"/>
      <c r="E13" s="68"/>
      <c r="F13" s="69"/>
      <c r="G13" s="26"/>
    </row>
    <row r="14" spans="1:7" s="17" customFormat="1" ht="51.75" customHeight="1">
      <c r="A14" s="27" t="s">
        <v>8</v>
      </c>
      <c r="B14" s="22">
        <f>2!Q8</f>
        <v>26032</v>
      </c>
      <c r="C14" s="28">
        <f t="shared" si="0"/>
        <v>15318</v>
      </c>
      <c r="D14" s="29">
        <f>100-F14</f>
        <v>58.8</v>
      </c>
      <c r="E14" s="28">
        <v>10714</v>
      </c>
      <c r="F14" s="30">
        <f>ROUND(E14/B14*100,1)</f>
        <v>41.2</v>
      </c>
      <c r="G14" s="26"/>
    </row>
    <row r="15" spans="1:6" s="17" customFormat="1" ht="39.75" customHeight="1">
      <c r="A15" s="27" t="s">
        <v>14</v>
      </c>
      <c r="B15" s="22">
        <f>2!T8</f>
        <v>22330</v>
      </c>
      <c r="C15" s="28">
        <f t="shared" si="0"/>
        <v>13144</v>
      </c>
      <c r="D15" s="29">
        <f>100-F15</f>
        <v>58.9</v>
      </c>
      <c r="E15" s="28">
        <v>9186</v>
      </c>
      <c r="F15" s="30">
        <f>ROUND(E15/B15*100,1)</f>
        <v>41.1</v>
      </c>
    </row>
    <row r="16" spans="1:6" s="17" customFormat="1" ht="15.75" customHeight="1">
      <c r="A16" s="16"/>
      <c r="B16" s="16"/>
      <c r="C16" s="19"/>
      <c r="D16" s="19"/>
      <c r="E16" s="19"/>
      <c r="F16" s="16"/>
    </row>
    <row r="17" ht="15" customHeight="1">
      <c r="E17" s="19"/>
    </row>
  </sheetData>
  <sheetProtection/>
  <mergeCells count="10">
    <mergeCell ref="C1:F1"/>
    <mergeCell ref="A2:F2"/>
    <mergeCell ref="A3:F3"/>
    <mergeCell ref="E5:E6"/>
    <mergeCell ref="F5:F6"/>
    <mergeCell ref="A13:F13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E9" sqref="E9:E34"/>
    </sheetView>
  </sheetViews>
  <sheetFormatPr defaultColWidth="9.140625" defaultRowHeight="15"/>
  <cols>
    <col min="1" max="1" width="35.28125" style="15" customWidth="1"/>
    <col min="2" max="2" width="8.8515625" style="15" customWidth="1"/>
    <col min="3" max="4" width="13.7109375" style="15" customWidth="1"/>
    <col min="5" max="5" width="8.57421875" style="15" customWidth="1"/>
    <col min="6" max="7" width="13.7109375" style="15" customWidth="1"/>
    <col min="8" max="8" width="8.140625" style="15" customWidth="1"/>
    <col min="9" max="10" width="13.7109375" style="15" customWidth="1"/>
    <col min="11" max="11" width="8.57421875" style="15" customWidth="1"/>
    <col min="12" max="22" width="13.7109375" style="15" customWidth="1"/>
    <col min="23" max="16384" width="9.140625" style="15" customWidth="1"/>
  </cols>
  <sheetData>
    <row r="1" spans="2:22" s="1" customFormat="1" ht="25.5" customHeight="1">
      <c r="B1" s="73" t="s">
        <v>46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31"/>
      <c r="O1" s="31"/>
      <c r="P1" s="31"/>
      <c r="Q1" s="31"/>
      <c r="R1" s="31"/>
      <c r="S1" s="31"/>
      <c r="T1" s="31"/>
      <c r="U1" s="31"/>
      <c r="V1" s="31"/>
    </row>
    <row r="2" spans="2:22" s="1" customFormat="1" ht="29.25" customHeight="1">
      <c r="B2" s="73" t="s">
        <v>58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31"/>
      <c r="O2" s="31"/>
      <c r="P2" s="31"/>
      <c r="Q2" s="31"/>
      <c r="R2" s="31"/>
      <c r="S2" s="31"/>
      <c r="T2" s="31"/>
      <c r="U2" s="31"/>
      <c r="V2" s="31"/>
    </row>
    <row r="3" spans="2:22" s="1" customFormat="1" ht="18.75" customHeight="1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82" t="s">
        <v>48</v>
      </c>
      <c r="V4" s="82"/>
    </row>
    <row r="5" spans="1:22" s="4" customFormat="1" ht="54.75" customHeight="1">
      <c r="A5" s="83"/>
      <c r="B5" s="81" t="s">
        <v>49</v>
      </c>
      <c r="C5" s="81"/>
      <c r="D5" s="81"/>
      <c r="E5" s="81" t="s">
        <v>50</v>
      </c>
      <c r="F5" s="81"/>
      <c r="G5" s="81"/>
      <c r="H5" s="81" t="s">
        <v>51</v>
      </c>
      <c r="I5" s="81"/>
      <c r="J5" s="81"/>
      <c r="K5" s="81" t="s">
        <v>52</v>
      </c>
      <c r="L5" s="81"/>
      <c r="M5" s="81"/>
      <c r="N5" s="81" t="s">
        <v>53</v>
      </c>
      <c r="O5" s="81"/>
      <c r="P5" s="81"/>
      <c r="Q5" s="75" t="s">
        <v>54</v>
      </c>
      <c r="R5" s="76"/>
      <c r="S5" s="77"/>
      <c r="T5" s="78" t="s">
        <v>55</v>
      </c>
      <c r="U5" s="79"/>
      <c r="V5" s="80"/>
    </row>
    <row r="6" spans="1:22" s="5" customFormat="1" ht="49.5" customHeight="1">
      <c r="A6" s="83"/>
      <c r="B6" s="33" t="s">
        <v>2</v>
      </c>
      <c r="C6" s="34" t="s">
        <v>9</v>
      </c>
      <c r="D6" s="34" t="s">
        <v>10</v>
      </c>
      <c r="E6" s="33" t="s">
        <v>2</v>
      </c>
      <c r="F6" s="34" t="s">
        <v>9</v>
      </c>
      <c r="G6" s="34" t="s">
        <v>10</v>
      </c>
      <c r="H6" s="34" t="s">
        <v>2</v>
      </c>
      <c r="I6" s="34" t="s">
        <v>9</v>
      </c>
      <c r="J6" s="34" t="s">
        <v>10</v>
      </c>
      <c r="K6" s="34" t="s">
        <v>2</v>
      </c>
      <c r="L6" s="34" t="s">
        <v>9</v>
      </c>
      <c r="M6" s="34" t="s">
        <v>10</v>
      </c>
      <c r="N6" s="33" t="s">
        <v>2</v>
      </c>
      <c r="O6" s="34" t="s">
        <v>9</v>
      </c>
      <c r="P6" s="34" t="s">
        <v>10</v>
      </c>
      <c r="Q6" s="33" t="s">
        <v>2</v>
      </c>
      <c r="R6" s="34" t="s">
        <v>9</v>
      </c>
      <c r="S6" s="34" t="s">
        <v>10</v>
      </c>
      <c r="T6" s="33" t="s">
        <v>2</v>
      </c>
      <c r="U6" s="34" t="s">
        <v>9</v>
      </c>
      <c r="V6" s="34" t="s">
        <v>10</v>
      </c>
    </row>
    <row r="7" spans="1:22" s="7" customFormat="1" ht="11.25" customHeight="1">
      <c r="A7" s="6" t="s">
        <v>11</v>
      </c>
      <c r="B7" s="6">
        <v>1</v>
      </c>
      <c r="C7" s="6">
        <v>2</v>
      </c>
      <c r="D7" s="6">
        <v>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58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</row>
    <row r="8" spans="1:22" s="9" customFormat="1" ht="25.5" customHeight="1">
      <c r="A8" s="8" t="s">
        <v>16</v>
      </c>
      <c r="B8" s="35">
        <f>SUM(B9:B34)</f>
        <v>46466</v>
      </c>
      <c r="C8" s="36">
        <f>100-D8</f>
        <v>51.3622864029613</v>
      </c>
      <c r="D8" s="36">
        <v>48.6377135970387</v>
      </c>
      <c r="E8" s="37">
        <f>SUM(E9:E34)</f>
        <v>24271</v>
      </c>
      <c r="F8" s="36">
        <f>100-G8</f>
        <v>48.77857878475799</v>
      </c>
      <c r="G8" s="36">
        <v>51.22142121524201</v>
      </c>
      <c r="H8" s="37">
        <f>SUM(H9:H34)</f>
        <v>3978</v>
      </c>
      <c r="I8" s="36">
        <f>100-J8</f>
        <v>19.230769230769226</v>
      </c>
      <c r="J8" s="36">
        <v>80.76923076923077</v>
      </c>
      <c r="K8" s="37">
        <f>SUM(K9:K34)</f>
        <v>3101</v>
      </c>
      <c r="L8" s="36">
        <f>100-M8</f>
        <v>25.4434053531119</v>
      </c>
      <c r="M8" s="60">
        <v>74.5565946468881</v>
      </c>
      <c r="N8" s="57">
        <f>SUM(N9:N34)</f>
        <v>32726</v>
      </c>
      <c r="O8" s="36">
        <f>100-P8</f>
        <v>46.201796736539755</v>
      </c>
      <c r="P8" s="36">
        <v>53.798203263460245</v>
      </c>
      <c r="Q8" s="38">
        <f>SUM(Q9:Q34)</f>
        <v>26032</v>
      </c>
      <c r="R8" s="39">
        <f>100-S8</f>
        <v>58.84296250768285</v>
      </c>
      <c r="S8" s="39">
        <v>41.15703749231715</v>
      </c>
      <c r="T8" s="38">
        <f>SUM(T9:T34)</f>
        <v>22330</v>
      </c>
      <c r="U8" s="39">
        <f>100-V8</f>
        <v>58.86251679355128</v>
      </c>
      <c r="V8" s="39">
        <v>41.13748320644872</v>
      </c>
    </row>
    <row r="9" spans="1:22" s="11" customFormat="1" ht="18.75" customHeight="1">
      <c r="A9" s="10" t="s">
        <v>17</v>
      </c>
      <c r="B9" s="49">
        <v>1340</v>
      </c>
      <c r="C9" s="44">
        <f aca="true" t="shared" si="0" ref="C9:C34">100-D9</f>
        <v>33.35820895522387</v>
      </c>
      <c r="D9" s="44">
        <v>66.64179104477613</v>
      </c>
      <c r="E9" s="50">
        <v>573</v>
      </c>
      <c r="F9" s="44">
        <f aca="true" t="shared" si="1" ref="F9:F34">100-G9</f>
        <v>22.5130890052356</v>
      </c>
      <c r="G9" s="44">
        <v>77.4869109947644</v>
      </c>
      <c r="H9" s="51">
        <v>202</v>
      </c>
      <c r="I9" s="44">
        <f aca="true" t="shared" si="2" ref="I9:I34">100-J9</f>
        <v>6.930693069306926</v>
      </c>
      <c r="J9" s="44">
        <v>93.06930693069307</v>
      </c>
      <c r="K9" s="51">
        <v>156</v>
      </c>
      <c r="L9" s="44">
        <f aca="true" t="shared" si="3" ref="L9:L34">100-M9</f>
        <v>8.974358974358978</v>
      </c>
      <c r="M9" s="59">
        <v>91.02564102564102</v>
      </c>
      <c r="N9" s="51">
        <v>1310</v>
      </c>
      <c r="O9" s="44">
        <f aca="true" t="shared" si="4" ref="O9:O34">100-P9</f>
        <v>33.05343511450381</v>
      </c>
      <c r="P9" s="44">
        <v>66.94656488549619</v>
      </c>
      <c r="Q9" s="52">
        <v>570</v>
      </c>
      <c r="R9" s="40">
        <f aca="true" t="shared" si="5" ref="R9:R34">100-S9</f>
        <v>42.45614035087719</v>
      </c>
      <c r="S9" s="40">
        <v>57.54385964912281</v>
      </c>
      <c r="T9" s="52">
        <v>483</v>
      </c>
      <c r="U9" s="40">
        <f aca="true" t="shared" si="6" ref="U9:U34">100-V9</f>
        <v>42.44306418219461</v>
      </c>
      <c r="V9" s="40">
        <v>57.55693581780539</v>
      </c>
    </row>
    <row r="10" spans="1:22" s="12" customFormat="1" ht="18.75" customHeight="1">
      <c r="A10" s="10" t="s">
        <v>18</v>
      </c>
      <c r="B10" s="49">
        <v>2467</v>
      </c>
      <c r="C10" s="44">
        <f t="shared" si="0"/>
        <v>40.49452776651804</v>
      </c>
      <c r="D10" s="44">
        <v>59.50547223348196</v>
      </c>
      <c r="E10" s="50">
        <v>670</v>
      </c>
      <c r="F10" s="44">
        <f t="shared" si="1"/>
        <v>38.152011922503725</v>
      </c>
      <c r="G10" s="44">
        <v>61.847988077496275</v>
      </c>
      <c r="H10" s="51">
        <v>199</v>
      </c>
      <c r="I10" s="44">
        <f t="shared" si="2"/>
        <v>27.63819095477386</v>
      </c>
      <c r="J10" s="44">
        <v>72.36180904522614</v>
      </c>
      <c r="K10" s="51">
        <v>289</v>
      </c>
      <c r="L10" s="44">
        <f t="shared" si="3"/>
        <v>12.11072664359861</v>
      </c>
      <c r="M10" s="55">
        <v>87.88927335640139</v>
      </c>
      <c r="N10" s="51">
        <v>2315</v>
      </c>
      <c r="O10" s="44">
        <f t="shared" si="4"/>
        <v>39.82721382289417</v>
      </c>
      <c r="P10" s="44">
        <v>60.17278617710583</v>
      </c>
      <c r="Q10" s="52">
        <v>1666</v>
      </c>
      <c r="R10" s="40">
        <f t="shared" si="5"/>
        <v>42.557022809123644</v>
      </c>
      <c r="S10" s="40">
        <v>57.442977190876356</v>
      </c>
      <c r="T10" s="52">
        <v>1337</v>
      </c>
      <c r="U10" s="40">
        <f t="shared" si="6"/>
        <v>43.45549738219895</v>
      </c>
      <c r="V10" s="40">
        <v>56.54450261780105</v>
      </c>
    </row>
    <row r="11" spans="1:22" s="11" customFormat="1" ht="18.75" customHeight="1">
      <c r="A11" s="10" t="s">
        <v>19</v>
      </c>
      <c r="B11" s="49">
        <v>2201</v>
      </c>
      <c r="C11" s="44">
        <f t="shared" si="0"/>
        <v>36.66515220354384</v>
      </c>
      <c r="D11" s="44">
        <v>63.33484779645616</v>
      </c>
      <c r="E11" s="50">
        <v>1159</v>
      </c>
      <c r="F11" s="44">
        <f t="shared" si="1"/>
        <v>36.496980155306304</v>
      </c>
      <c r="G11" s="44">
        <v>63.503019844693696</v>
      </c>
      <c r="H11" s="51">
        <v>214</v>
      </c>
      <c r="I11" s="44">
        <f t="shared" si="2"/>
        <v>9.813084112149525</v>
      </c>
      <c r="J11" s="44">
        <v>90.18691588785047</v>
      </c>
      <c r="K11" s="51">
        <v>111</v>
      </c>
      <c r="L11" s="44">
        <f t="shared" si="3"/>
        <v>15.315315315315317</v>
      </c>
      <c r="M11" s="55">
        <v>84.68468468468468</v>
      </c>
      <c r="N11" s="51">
        <v>862</v>
      </c>
      <c r="O11" s="44">
        <f t="shared" si="4"/>
        <v>36.77494199535963</v>
      </c>
      <c r="P11" s="44">
        <v>63.22505800464037</v>
      </c>
      <c r="Q11" s="52">
        <v>998</v>
      </c>
      <c r="R11" s="40">
        <f t="shared" si="5"/>
        <v>40.18036072144289</v>
      </c>
      <c r="S11" s="40">
        <v>59.81963927855711</v>
      </c>
      <c r="T11" s="52">
        <v>880</v>
      </c>
      <c r="U11" s="40">
        <f t="shared" si="6"/>
        <v>40.68181818181819</v>
      </c>
      <c r="V11" s="40">
        <v>59.31818181818181</v>
      </c>
    </row>
    <row r="12" spans="1:22" s="11" customFormat="1" ht="18.75" customHeight="1">
      <c r="A12" s="10" t="s">
        <v>20</v>
      </c>
      <c r="B12" s="49">
        <v>660</v>
      </c>
      <c r="C12" s="44">
        <f t="shared" si="0"/>
        <v>51.96969696969697</v>
      </c>
      <c r="D12" s="44">
        <v>48.03030303030303</v>
      </c>
      <c r="E12" s="50">
        <v>360</v>
      </c>
      <c r="F12" s="44">
        <f t="shared" si="1"/>
        <v>41.11111111111111</v>
      </c>
      <c r="G12" s="44">
        <v>58.88888888888889</v>
      </c>
      <c r="H12" s="51">
        <v>81</v>
      </c>
      <c r="I12" s="44">
        <f t="shared" si="2"/>
        <v>17.28395061728395</v>
      </c>
      <c r="J12" s="44">
        <v>82.71604938271605</v>
      </c>
      <c r="K12" s="51">
        <v>69</v>
      </c>
      <c r="L12" s="44">
        <f t="shared" si="3"/>
        <v>42.028985507246375</v>
      </c>
      <c r="M12" s="55">
        <v>57.971014492753625</v>
      </c>
      <c r="N12" s="51">
        <v>612</v>
      </c>
      <c r="O12" s="44">
        <f t="shared" si="4"/>
        <v>51.63398692810458</v>
      </c>
      <c r="P12" s="44">
        <v>48.36601307189542</v>
      </c>
      <c r="Q12" s="52">
        <v>393</v>
      </c>
      <c r="R12" s="40">
        <f t="shared" si="5"/>
        <v>55.725190839694655</v>
      </c>
      <c r="S12" s="40">
        <v>44.274809160305345</v>
      </c>
      <c r="T12" s="52">
        <v>332</v>
      </c>
      <c r="U12" s="40">
        <f t="shared" si="6"/>
        <v>55.12048192771085</v>
      </c>
      <c r="V12" s="40">
        <v>44.87951807228915</v>
      </c>
    </row>
    <row r="13" spans="1:22" s="11" customFormat="1" ht="18.75" customHeight="1">
      <c r="A13" s="10" t="s">
        <v>21</v>
      </c>
      <c r="B13" s="49">
        <v>966</v>
      </c>
      <c r="C13" s="44">
        <f t="shared" si="0"/>
        <v>40.06211180124224</v>
      </c>
      <c r="D13" s="44">
        <v>59.93788819875776</v>
      </c>
      <c r="E13" s="50">
        <v>530</v>
      </c>
      <c r="F13" s="44">
        <f t="shared" si="1"/>
        <v>38.301886792452834</v>
      </c>
      <c r="G13" s="44">
        <v>61.698113207547166</v>
      </c>
      <c r="H13" s="51">
        <v>177</v>
      </c>
      <c r="I13" s="44">
        <f t="shared" si="2"/>
        <v>19.209039548022602</v>
      </c>
      <c r="J13" s="44">
        <v>80.7909604519774</v>
      </c>
      <c r="K13" s="51">
        <v>59</v>
      </c>
      <c r="L13" s="44">
        <f t="shared" si="3"/>
        <v>13.559322033898297</v>
      </c>
      <c r="M13" s="55">
        <v>86.4406779661017</v>
      </c>
      <c r="N13" s="51">
        <v>753</v>
      </c>
      <c r="O13" s="44">
        <f t="shared" si="4"/>
        <v>34.66135458167331</v>
      </c>
      <c r="P13" s="44">
        <v>65.33864541832669</v>
      </c>
      <c r="Q13" s="52">
        <v>440</v>
      </c>
      <c r="R13" s="40">
        <f t="shared" si="5"/>
        <v>45.45454545454546</v>
      </c>
      <c r="S13" s="40">
        <v>54.54545454545454</v>
      </c>
      <c r="T13" s="52">
        <v>406</v>
      </c>
      <c r="U13" s="40">
        <f t="shared" si="6"/>
        <v>45.320197044334975</v>
      </c>
      <c r="V13" s="40">
        <v>54.679802955665025</v>
      </c>
    </row>
    <row r="14" spans="1:22" s="11" customFormat="1" ht="18.75" customHeight="1">
      <c r="A14" s="10" t="s">
        <v>22</v>
      </c>
      <c r="B14" s="49">
        <v>1449</v>
      </c>
      <c r="C14" s="44">
        <f t="shared" si="0"/>
        <v>42.2360248447205</v>
      </c>
      <c r="D14" s="44">
        <v>57.7639751552795</v>
      </c>
      <c r="E14" s="50">
        <v>763</v>
      </c>
      <c r="F14" s="44">
        <f t="shared" si="1"/>
        <v>33.42070773263434</v>
      </c>
      <c r="G14" s="44">
        <v>66.57929226736566</v>
      </c>
      <c r="H14" s="51">
        <v>158</v>
      </c>
      <c r="I14" s="44">
        <f t="shared" si="2"/>
        <v>11.39240506329115</v>
      </c>
      <c r="J14" s="44">
        <v>88.60759493670885</v>
      </c>
      <c r="K14" s="51">
        <v>233</v>
      </c>
      <c r="L14" s="44">
        <f t="shared" si="3"/>
        <v>11.587982832618025</v>
      </c>
      <c r="M14" s="55">
        <v>88.41201716738198</v>
      </c>
      <c r="N14" s="51">
        <v>1166</v>
      </c>
      <c r="O14" s="44">
        <f t="shared" si="4"/>
        <v>41.59519725557461</v>
      </c>
      <c r="P14" s="44">
        <v>58.40480274442539</v>
      </c>
      <c r="Q14" s="52">
        <v>794</v>
      </c>
      <c r="R14" s="40">
        <f t="shared" si="5"/>
        <v>49.37027707808564</v>
      </c>
      <c r="S14" s="40">
        <v>50.62972292191436</v>
      </c>
      <c r="T14" s="52">
        <v>660</v>
      </c>
      <c r="U14" s="40">
        <f t="shared" si="6"/>
        <v>49.24242424242424</v>
      </c>
      <c r="V14" s="40">
        <v>50.75757575757576</v>
      </c>
    </row>
    <row r="15" spans="1:22" s="11" customFormat="1" ht="18.75" customHeight="1">
      <c r="A15" s="10" t="s">
        <v>23</v>
      </c>
      <c r="B15" s="49">
        <v>1867</v>
      </c>
      <c r="C15" s="44">
        <f t="shared" si="0"/>
        <v>41.617568291376536</v>
      </c>
      <c r="D15" s="44">
        <v>58.382431708623464</v>
      </c>
      <c r="E15" s="50">
        <v>1154</v>
      </c>
      <c r="F15" s="44">
        <f t="shared" si="1"/>
        <v>36.277056277056275</v>
      </c>
      <c r="G15" s="44">
        <v>63.722943722943725</v>
      </c>
      <c r="H15" s="51">
        <v>195</v>
      </c>
      <c r="I15" s="44">
        <f t="shared" si="2"/>
        <v>14.871794871794876</v>
      </c>
      <c r="J15" s="44">
        <v>85.12820512820512</v>
      </c>
      <c r="K15" s="51">
        <v>175</v>
      </c>
      <c r="L15" s="44">
        <f t="shared" si="3"/>
        <v>15.42857142857143</v>
      </c>
      <c r="M15" s="55">
        <v>84.57142857142857</v>
      </c>
      <c r="N15" s="51">
        <v>1251</v>
      </c>
      <c r="O15" s="44">
        <f t="shared" si="4"/>
        <v>34.05275779376498</v>
      </c>
      <c r="P15" s="44">
        <v>65.94724220623502</v>
      </c>
      <c r="Q15" s="52">
        <v>920</v>
      </c>
      <c r="R15" s="40">
        <f t="shared" si="5"/>
        <v>51.95652173913044</v>
      </c>
      <c r="S15" s="40">
        <v>48.04347826086956</v>
      </c>
      <c r="T15" s="52">
        <v>790</v>
      </c>
      <c r="U15" s="40">
        <f t="shared" si="6"/>
        <v>52.151898734177216</v>
      </c>
      <c r="V15" s="40">
        <v>47.848101265822784</v>
      </c>
    </row>
    <row r="16" spans="1:22" s="11" customFormat="1" ht="18.75" customHeight="1">
      <c r="A16" s="10" t="s">
        <v>24</v>
      </c>
      <c r="B16" s="49">
        <v>1693</v>
      </c>
      <c r="C16" s="44">
        <f t="shared" si="0"/>
        <v>27.11163614884819</v>
      </c>
      <c r="D16" s="44">
        <v>72.88836385115181</v>
      </c>
      <c r="E16" s="50">
        <v>917</v>
      </c>
      <c r="F16" s="44">
        <f t="shared" si="1"/>
        <v>24.536532170119955</v>
      </c>
      <c r="G16" s="44">
        <v>75.46346782988005</v>
      </c>
      <c r="H16" s="51">
        <v>347</v>
      </c>
      <c r="I16" s="44">
        <f t="shared" si="2"/>
        <v>4.322766570605182</v>
      </c>
      <c r="J16" s="44">
        <v>95.67723342939482</v>
      </c>
      <c r="K16" s="51">
        <v>178</v>
      </c>
      <c r="L16" s="44">
        <f t="shared" si="3"/>
        <v>5.056179775280896</v>
      </c>
      <c r="M16" s="55">
        <v>94.9438202247191</v>
      </c>
      <c r="N16" s="51">
        <v>1374</v>
      </c>
      <c r="O16" s="44">
        <f t="shared" si="4"/>
        <v>25.691411935953425</v>
      </c>
      <c r="P16" s="44">
        <v>74.30858806404657</v>
      </c>
      <c r="Q16" s="52">
        <v>670</v>
      </c>
      <c r="R16" s="40">
        <f t="shared" si="5"/>
        <v>35.5223880597015</v>
      </c>
      <c r="S16" s="40">
        <v>64.4776119402985</v>
      </c>
      <c r="T16" s="52">
        <v>541</v>
      </c>
      <c r="U16" s="40">
        <f t="shared" si="6"/>
        <v>37.15341959334566</v>
      </c>
      <c r="V16" s="40">
        <v>62.84658040665434</v>
      </c>
    </row>
    <row r="17" spans="1:22" s="11" customFormat="1" ht="18.75" customHeight="1">
      <c r="A17" s="10" t="s">
        <v>25</v>
      </c>
      <c r="B17" s="49">
        <v>726</v>
      </c>
      <c r="C17" s="44">
        <f t="shared" si="0"/>
        <v>32.5068870523416</v>
      </c>
      <c r="D17" s="44">
        <v>67.4931129476584</v>
      </c>
      <c r="E17" s="50">
        <v>455</v>
      </c>
      <c r="F17" s="44">
        <f t="shared" si="1"/>
        <v>20.659340659340657</v>
      </c>
      <c r="G17" s="44">
        <v>79.34065934065934</v>
      </c>
      <c r="H17" s="51">
        <v>109</v>
      </c>
      <c r="I17" s="44">
        <f t="shared" si="2"/>
        <v>6.422018348623851</v>
      </c>
      <c r="J17" s="44">
        <v>93.57798165137615</v>
      </c>
      <c r="K17" s="51">
        <v>97</v>
      </c>
      <c r="L17" s="44">
        <f t="shared" si="3"/>
        <v>8.24742268041237</v>
      </c>
      <c r="M17" s="55">
        <v>91.75257731958763</v>
      </c>
      <c r="N17" s="51">
        <v>621</v>
      </c>
      <c r="O17" s="44">
        <f t="shared" si="4"/>
        <v>31.561996779388082</v>
      </c>
      <c r="P17" s="44">
        <v>68.43800322061192</v>
      </c>
      <c r="Q17" s="52">
        <v>340</v>
      </c>
      <c r="R17" s="40">
        <f t="shared" si="5"/>
        <v>39.411764705882355</v>
      </c>
      <c r="S17" s="40">
        <v>60.588235294117645</v>
      </c>
      <c r="T17" s="52">
        <v>275</v>
      </c>
      <c r="U17" s="40">
        <f t="shared" si="6"/>
        <v>40.36363636363637</v>
      </c>
      <c r="V17" s="40">
        <v>59.63636363636363</v>
      </c>
    </row>
    <row r="18" spans="1:22" s="11" customFormat="1" ht="18.75" customHeight="1">
      <c r="A18" s="10" t="s">
        <v>26</v>
      </c>
      <c r="B18" s="49">
        <v>734</v>
      </c>
      <c r="C18" s="44">
        <f t="shared" si="0"/>
        <v>66.21253405994551</v>
      </c>
      <c r="D18" s="44">
        <v>33.787465940054496</v>
      </c>
      <c r="E18" s="50">
        <v>420</v>
      </c>
      <c r="F18" s="44">
        <f t="shared" si="1"/>
        <v>60.95238095238095</v>
      </c>
      <c r="G18" s="44">
        <v>39.04761904761905</v>
      </c>
      <c r="H18" s="51">
        <v>119</v>
      </c>
      <c r="I18" s="44">
        <f t="shared" si="2"/>
        <v>53.78151260504202</v>
      </c>
      <c r="J18" s="44">
        <v>46.21848739495798</v>
      </c>
      <c r="K18" s="51">
        <v>115</v>
      </c>
      <c r="L18" s="44">
        <f t="shared" si="3"/>
        <v>56.52173913043478</v>
      </c>
      <c r="M18" s="55">
        <v>43.47826086956522</v>
      </c>
      <c r="N18" s="51">
        <v>727</v>
      </c>
      <c r="O18" s="44">
        <f t="shared" si="4"/>
        <v>66.16231086657496</v>
      </c>
      <c r="P18" s="44">
        <v>33.83768913342504</v>
      </c>
      <c r="Q18" s="52">
        <v>399</v>
      </c>
      <c r="R18" s="40">
        <f t="shared" si="5"/>
        <v>70.42606516290726</v>
      </c>
      <c r="S18" s="40">
        <v>29.57393483709273</v>
      </c>
      <c r="T18" s="52">
        <v>341</v>
      </c>
      <c r="U18" s="40">
        <f t="shared" si="6"/>
        <v>73.02052785923755</v>
      </c>
      <c r="V18" s="40">
        <v>26.97947214076246</v>
      </c>
    </row>
    <row r="19" spans="1:22" s="11" customFormat="1" ht="18.75" customHeight="1">
      <c r="A19" s="10" t="s">
        <v>27</v>
      </c>
      <c r="B19" s="49">
        <v>1421</v>
      </c>
      <c r="C19" s="44">
        <f t="shared" si="0"/>
        <v>47.501759324419425</v>
      </c>
      <c r="D19" s="44">
        <v>52.498240675580575</v>
      </c>
      <c r="E19" s="50">
        <v>557</v>
      </c>
      <c r="F19" s="44">
        <f t="shared" si="1"/>
        <v>42.010771992818675</v>
      </c>
      <c r="G19" s="44">
        <v>57.989228007181325</v>
      </c>
      <c r="H19" s="51">
        <v>40</v>
      </c>
      <c r="I19" s="44">
        <f t="shared" si="2"/>
        <v>25</v>
      </c>
      <c r="J19" s="44">
        <v>75</v>
      </c>
      <c r="K19" s="51">
        <v>158</v>
      </c>
      <c r="L19" s="44">
        <f t="shared" si="3"/>
        <v>27.215189873417728</v>
      </c>
      <c r="M19" s="55">
        <v>72.78481012658227</v>
      </c>
      <c r="N19" s="51">
        <v>1266</v>
      </c>
      <c r="O19" s="44">
        <f t="shared" si="4"/>
        <v>46.998420221169035</v>
      </c>
      <c r="P19" s="44">
        <v>53.001579778830965</v>
      </c>
      <c r="Q19" s="52">
        <v>862</v>
      </c>
      <c r="R19" s="40">
        <f t="shared" si="5"/>
        <v>48.491879350348036</v>
      </c>
      <c r="S19" s="40">
        <v>51.508120649651964</v>
      </c>
      <c r="T19" s="52">
        <v>726</v>
      </c>
      <c r="U19" s="40">
        <f t="shared" si="6"/>
        <v>49.311294765840216</v>
      </c>
      <c r="V19" s="40">
        <v>50.688705234159784</v>
      </c>
    </row>
    <row r="20" spans="1:22" s="11" customFormat="1" ht="18.75" customHeight="1">
      <c r="A20" s="10" t="s">
        <v>28</v>
      </c>
      <c r="B20" s="49">
        <v>1352</v>
      </c>
      <c r="C20" s="44">
        <f t="shared" si="0"/>
        <v>16.789940828402365</v>
      </c>
      <c r="D20" s="44">
        <v>83.21005917159763</v>
      </c>
      <c r="E20" s="50">
        <v>864</v>
      </c>
      <c r="F20" s="44">
        <f t="shared" si="1"/>
        <v>14.797687861271683</v>
      </c>
      <c r="G20" s="44">
        <v>85.20231213872832</v>
      </c>
      <c r="H20" s="51">
        <v>211</v>
      </c>
      <c r="I20" s="44">
        <f t="shared" si="2"/>
        <v>7.5829383886255926</v>
      </c>
      <c r="J20" s="44">
        <v>92.41706161137441</v>
      </c>
      <c r="K20" s="51">
        <v>67</v>
      </c>
      <c r="L20" s="44">
        <f t="shared" si="3"/>
        <v>13.432835820895534</v>
      </c>
      <c r="M20" s="55">
        <v>86.56716417910447</v>
      </c>
      <c r="N20" s="51">
        <v>897</v>
      </c>
      <c r="O20" s="44">
        <f t="shared" si="4"/>
        <v>15.050167224080269</v>
      </c>
      <c r="P20" s="44">
        <v>84.94983277591973</v>
      </c>
      <c r="Q20" s="52">
        <v>495</v>
      </c>
      <c r="R20" s="40">
        <f t="shared" si="5"/>
        <v>19.39393939393939</v>
      </c>
      <c r="S20" s="40">
        <v>80.60606060606061</v>
      </c>
      <c r="T20" s="52">
        <v>425</v>
      </c>
      <c r="U20" s="40">
        <f t="shared" si="6"/>
        <v>20.470588235294116</v>
      </c>
      <c r="V20" s="40">
        <v>79.52941176470588</v>
      </c>
    </row>
    <row r="21" spans="1:22" s="11" customFormat="1" ht="18.75" customHeight="1">
      <c r="A21" s="10" t="s">
        <v>29</v>
      </c>
      <c r="B21" s="49">
        <v>1856</v>
      </c>
      <c r="C21" s="44">
        <f t="shared" si="0"/>
        <v>17.07974137931035</v>
      </c>
      <c r="D21" s="44">
        <v>82.92025862068965</v>
      </c>
      <c r="E21" s="50">
        <v>1268</v>
      </c>
      <c r="F21" s="44">
        <f t="shared" si="1"/>
        <v>13.722397476340703</v>
      </c>
      <c r="G21" s="44">
        <v>86.2776025236593</v>
      </c>
      <c r="H21" s="51">
        <v>312</v>
      </c>
      <c r="I21" s="44">
        <f t="shared" si="2"/>
        <v>5.448717948717956</v>
      </c>
      <c r="J21" s="44">
        <v>94.55128205128204</v>
      </c>
      <c r="K21" s="51">
        <v>151</v>
      </c>
      <c r="L21" s="44">
        <f t="shared" si="3"/>
        <v>3.973509933774835</v>
      </c>
      <c r="M21" s="55">
        <v>96.02649006622516</v>
      </c>
      <c r="N21" s="51">
        <v>1762</v>
      </c>
      <c r="O21" s="44">
        <f t="shared" si="4"/>
        <v>16.51532349602725</v>
      </c>
      <c r="P21" s="44">
        <v>83.48467650397275</v>
      </c>
      <c r="Q21" s="52">
        <v>637</v>
      </c>
      <c r="R21" s="40">
        <f t="shared" si="5"/>
        <v>27.1585557299843</v>
      </c>
      <c r="S21" s="40">
        <v>72.8414442700157</v>
      </c>
      <c r="T21" s="52">
        <v>603</v>
      </c>
      <c r="U21" s="40">
        <f t="shared" si="6"/>
        <v>26.69983416252073</v>
      </c>
      <c r="V21" s="40">
        <v>73.30016583747927</v>
      </c>
    </row>
    <row r="22" spans="1:22" s="11" customFormat="1" ht="18.75" customHeight="1">
      <c r="A22" s="10" t="s">
        <v>30</v>
      </c>
      <c r="B22" s="49">
        <v>1692</v>
      </c>
      <c r="C22" s="44">
        <f t="shared" si="0"/>
        <v>25.059101654846344</v>
      </c>
      <c r="D22" s="44">
        <v>74.94089834515366</v>
      </c>
      <c r="E22" s="50">
        <v>548</v>
      </c>
      <c r="F22" s="44">
        <f t="shared" si="1"/>
        <v>29.56204379562044</v>
      </c>
      <c r="G22" s="44">
        <v>70.43795620437956</v>
      </c>
      <c r="H22" s="51">
        <v>29</v>
      </c>
      <c r="I22" s="44">
        <f t="shared" si="2"/>
        <v>6.896551724137936</v>
      </c>
      <c r="J22" s="44">
        <v>93.10344827586206</v>
      </c>
      <c r="K22" s="51">
        <v>156</v>
      </c>
      <c r="L22" s="51">
        <v>0</v>
      </c>
      <c r="M22" s="51">
        <v>87.17948717948718</v>
      </c>
      <c r="N22" s="51">
        <v>1286</v>
      </c>
      <c r="O22" s="44">
        <f t="shared" si="4"/>
        <v>25.038880248833593</v>
      </c>
      <c r="P22" s="44">
        <v>74.96111975116641</v>
      </c>
      <c r="Q22" s="52">
        <v>881</v>
      </c>
      <c r="R22" s="40">
        <f t="shared" si="5"/>
        <v>23.609534619750278</v>
      </c>
      <c r="S22" s="40">
        <v>76.39046538024972</v>
      </c>
      <c r="T22" s="52">
        <v>751</v>
      </c>
      <c r="U22" s="40">
        <f t="shared" si="6"/>
        <v>22.37017310252996</v>
      </c>
      <c r="V22" s="40">
        <v>77.62982689747004</v>
      </c>
    </row>
    <row r="23" spans="1:22" s="11" customFormat="1" ht="18.75" customHeight="1">
      <c r="A23" s="10" t="s">
        <v>31</v>
      </c>
      <c r="B23" s="49">
        <v>1143</v>
      </c>
      <c r="C23" s="44">
        <f t="shared" si="0"/>
        <v>52.75590551181102</v>
      </c>
      <c r="D23" s="44">
        <v>47.24409448818898</v>
      </c>
      <c r="E23" s="50">
        <v>649</v>
      </c>
      <c r="F23" s="44">
        <f t="shared" si="1"/>
        <v>45.300462249614796</v>
      </c>
      <c r="G23" s="44">
        <v>54.699537750385204</v>
      </c>
      <c r="H23" s="51">
        <v>117</v>
      </c>
      <c r="I23" s="44">
        <f t="shared" si="2"/>
        <v>14.529914529914535</v>
      </c>
      <c r="J23" s="44">
        <v>85.47008547008546</v>
      </c>
      <c r="K23" s="51">
        <v>89</v>
      </c>
      <c r="L23" s="44">
        <f t="shared" si="3"/>
        <v>15.730337078651687</v>
      </c>
      <c r="M23" s="55">
        <v>84.26966292134831</v>
      </c>
      <c r="N23" s="51">
        <v>778</v>
      </c>
      <c r="O23" s="44">
        <f t="shared" si="4"/>
        <v>48.0719794344473</v>
      </c>
      <c r="P23" s="44">
        <v>51.9280205655527</v>
      </c>
      <c r="Q23" s="52">
        <v>613</v>
      </c>
      <c r="R23" s="40">
        <f t="shared" si="5"/>
        <v>62.31647634584013</v>
      </c>
      <c r="S23" s="40">
        <v>37.68352365415987</v>
      </c>
      <c r="T23" s="52">
        <v>522</v>
      </c>
      <c r="U23" s="40">
        <f t="shared" si="6"/>
        <v>60.91954022988506</v>
      </c>
      <c r="V23" s="40">
        <v>39.08045977011494</v>
      </c>
    </row>
    <row r="24" spans="1:22" s="11" customFormat="1" ht="18.75" customHeight="1">
      <c r="A24" s="10" t="s">
        <v>32</v>
      </c>
      <c r="B24" s="49">
        <v>1316</v>
      </c>
      <c r="C24" s="44">
        <f t="shared" si="0"/>
        <v>34.574468085106375</v>
      </c>
      <c r="D24" s="44">
        <v>65.42553191489363</v>
      </c>
      <c r="E24" s="50">
        <v>621</v>
      </c>
      <c r="F24" s="44">
        <f t="shared" si="1"/>
        <v>33.97745571658615</v>
      </c>
      <c r="G24" s="44">
        <v>66.02254428341385</v>
      </c>
      <c r="H24" s="51">
        <v>150</v>
      </c>
      <c r="I24" s="44">
        <f t="shared" si="2"/>
        <v>7.333333333333343</v>
      </c>
      <c r="J24" s="44">
        <v>92.66666666666666</v>
      </c>
      <c r="K24" s="51">
        <v>118</v>
      </c>
      <c r="L24" s="44">
        <f t="shared" si="3"/>
        <v>21.186440677966104</v>
      </c>
      <c r="M24" s="55">
        <v>78.8135593220339</v>
      </c>
      <c r="N24" s="51">
        <v>1074</v>
      </c>
      <c r="O24" s="44">
        <f t="shared" si="4"/>
        <v>35.28864059590316</v>
      </c>
      <c r="P24" s="44">
        <v>64.71135940409684</v>
      </c>
      <c r="Q24" s="52">
        <v>652</v>
      </c>
      <c r="R24" s="40">
        <f t="shared" si="5"/>
        <v>37.88343558282209</v>
      </c>
      <c r="S24" s="40">
        <v>62.11656441717791</v>
      </c>
      <c r="T24" s="52">
        <v>565</v>
      </c>
      <c r="U24" s="40">
        <f t="shared" si="6"/>
        <v>38.40707964601769</v>
      </c>
      <c r="V24" s="40">
        <v>61.59292035398231</v>
      </c>
    </row>
    <row r="25" spans="1:22" s="11" customFormat="1" ht="18.75" customHeight="1">
      <c r="A25" s="10" t="s">
        <v>33</v>
      </c>
      <c r="B25" s="49">
        <v>1803</v>
      </c>
      <c r="C25" s="44">
        <f t="shared" si="0"/>
        <v>28.06433721575152</v>
      </c>
      <c r="D25" s="44">
        <v>71.93566278424848</v>
      </c>
      <c r="E25" s="50">
        <v>670</v>
      </c>
      <c r="F25" s="44">
        <f t="shared" si="1"/>
        <v>25.5223880597015</v>
      </c>
      <c r="G25" s="44">
        <v>74.4776119402985</v>
      </c>
      <c r="H25" s="51">
        <v>155</v>
      </c>
      <c r="I25" s="44">
        <f t="shared" si="2"/>
        <v>16.77419354838709</v>
      </c>
      <c r="J25" s="44">
        <v>83.22580645161291</v>
      </c>
      <c r="K25" s="51">
        <v>187</v>
      </c>
      <c r="L25" s="44">
        <f t="shared" si="3"/>
        <v>18.181818181818173</v>
      </c>
      <c r="M25" s="55">
        <v>81.81818181818183</v>
      </c>
      <c r="N25" s="51">
        <v>1413</v>
      </c>
      <c r="O25" s="44">
        <f t="shared" si="4"/>
        <v>27.246992215145085</v>
      </c>
      <c r="P25" s="44">
        <v>72.75300778485492</v>
      </c>
      <c r="Q25" s="52">
        <v>838</v>
      </c>
      <c r="R25" s="40">
        <f t="shared" si="5"/>
        <v>31.5035799522673</v>
      </c>
      <c r="S25" s="40">
        <v>68.4964200477327</v>
      </c>
      <c r="T25" s="52">
        <v>647</v>
      </c>
      <c r="U25" s="40">
        <f t="shared" si="6"/>
        <v>32.14837712519319</v>
      </c>
      <c r="V25" s="40">
        <v>67.85162287480681</v>
      </c>
    </row>
    <row r="26" spans="1:22" s="11" customFormat="1" ht="18.75" customHeight="1">
      <c r="A26" s="10" t="s">
        <v>34</v>
      </c>
      <c r="B26" s="49">
        <v>1097</v>
      </c>
      <c r="C26" s="44">
        <f t="shared" si="0"/>
        <v>41.56791248860529</v>
      </c>
      <c r="D26" s="44">
        <v>58.43208751139471</v>
      </c>
      <c r="E26" s="50">
        <v>769</v>
      </c>
      <c r="F26" s="44">
        <f t="shared" si="1"/>
        <v>38.23146944083224</v>
      </c>
      <c r="G26" s="44">
        <v>61.76853055916776</v>
      </c>
      <c r="H26" s="51">
        <v>17</v>
      </c>
      <c r="I26" s="44">
        <f t="shared" si="2"/>
        <v>5.882352941176478</v>
      </c>
      <c r="J26" s="44">
        <v>94.11764705882352</v>
      </c>
      <c r="K26" s="51">
        <v>31</v>
      </c>
      <c r="L26" s="44">
        <f t="shared" si="3"/>
        <v>80.64516129032258</v>
      </c>
      <c r="M26" s="55">
        <v>19.35483870967742</v>
      </c>
      <c r="N26" s="51">
        <v>797</v>
      </c>
      <c r="O26" s="44">
        <f t="shared" si="4"/>
        <v>40.27603513174404</v>
      </c>
      <c r="P26" s="44">
        <v>59.72396486825596</v>
      </c>
      <c r="Q26" s="52">
        <v>475</v>
      </c>
      <c r="R26" s="40">
        <f t="shared" si="5"/>
        <v>49.26315789473684</v>
      </c>
      <c r="S26" s="40">
        <v>50.73684210526316</v>
      </c>
      <c r="T26" s="52">
        <v>411</v>
      </c>
      <c r="U26" s="40">
        <f t="shared" si="6"/>
        <v>47.688564476885645</v>
      </c>
      <c r="V26" s="40">
        <v>52.311435523114355</v>
      </c>
    </row>
    <row r="27" spans="1:22" s="11" customFormat="1" ht="18.75" customHeight="1">
      <c r="A27" s="10" t="s">
        <v>35</v>
      </c>
      <c r="B27" s="49">
        <v>640</v>
      </c>
      <c r="C27" s="44">
        <f t="shared" si="0"/>
        <v>20</v>
      </c>
      <c r="D27" s="44">
        <v>80</v>
      </c>
      <c r="E27" s="50">
        <v>245</v>
      </c>
      <c r="F27" s="44">
        <f t="shared" si="1"/>
        <v>15.51020408163265</v>
      </c>
      <c r="G27" s="44">
        <v>84.48979591836735</v>
      </c>
      <c r="H27" s="51">
        <v>132</v>
      </c>
      <c r="I27" s="44">
        <f t="shared" si="2"/>
        <v>13.63636363636364</v>
      </c>
      <c r="J27" s="44">
        <v>86.36363636363636</v>
      </c>
      <c r="K27" s="51">
        <v>74</v>
      </c>
      <c r="L27" s="44">
        <f t="shared" si="3"/>
        <v>13.513513513513516</v>
      </c>
      <c r="M27" s="55">
        <v>86.48648648648648</v>
      </c>
      <c r="N27" s="51">
        <v>638</v>
      </c>
      <c r="O27" s="44">
        <f t="shared" si="4"/>
        <v>19.905956112852664</v>
      </c>
      <c r="P27" s="44">
        <v>80.09404388714734</v>
      </c>
      <c r="Q27" s="52">
        <v>309</v>
      </c>
      <c r="R27" s="40">
        <f t="shared" si="5"/>
        <v>21.682847896440123</v>
      </c>
      <c r="S27" s="40">
        <v>78.31715210355988</v>
      </c>
      <c r="T27" s="52">
        <v>292</v>
      </c>
      <c r="U27" s="40">
        <f t="shared" si="6"/>
        <v>21.917808219178085</v>
      </c>
      <c r="V27" s="40">
        <v>78.08219178082192</v>
      </c>
    </row>
    <row r="28" spans="1:22" s="11" customFormat="1" ht="18.75" customHeight="1">
      <c r="A28" s="10" t="s">
        <v>36</v>
      </c>
      <c r="B28" s="49">
        <v>884</v>
      </c>
      <c r="C28" s="44">
        <f t="shared" si="0"/>
        <v>42.76018099547512</v>
      </c>
      <c r="D28" s="44">
        <v>57.23981900452488</v>
      </c>
      <c r="E28" s="50">
        <v>422</v>
      </c>
      <c r="F28" s="44">
        <f t="shared" si="1"/>
        <v>39.33649289099526</v>
      </c>
      <c r="G28" s="44">
        <v>60.66350710900474</v>
      </c>
      <c r="H28" s="51">
        <v>94</v>
      </c>
      <c r="I28" s="44">
        <f t="shared" si="2"/>
        <v>30.851063829787222</v>
      </c>
      <c r="J28" s="44">
        <v>69.14893617021278</v>
      </c>
      <c r="K28" s="51">
        <v>62</v>
      </c>
      <c r="L28" s="44">
        <f t="shared" si="3"/>
        <v>17.74193548387096</v>
      </c>
      <c r="M28" s="55">
        <v>82.25806451612904</v>
      </c>
      <c r="N28" s="51">
        <v>792</v>
      </c>
      <c r="O28" s="44">
        <f t="shared" si="4"/>
        <v>42.55050505050505</v>
      </c>
      <c r="P28" s="44">
        <v>57.44949494949495</v>
      </c>
      <c r="Q28" s="52">
        <v>408</v>
      </c>
      <c r="R28" s="40">
        <f t="shared" si="5"/>
        <v>48.0392156862745</v>
      </c>
      <c r="S28" s="40">
        <v>51.9607843137255</v>
      </c>
      <c r="T28" s="52">
        <v>329</v>
      </c>
      <c r="U28" s="40">
        <f t="shared" si="6"/>
        <v>49.544072948328264</v>
      </c>
      <c r="V28" s="40">
        <v>50.455927051671736</v>
      </c>
    </row>
    <row r="29" spans="1:22" s="11" customFormat="1" ht="18.75" customHeight="1">
      <c r="A29" s="10" t="s">
        <v>37</v>
      </c>
      <c r="B29" s="49">
        <v>1245</v>
      </c>
      <c r="C29" s="44">
        <f t="shared" si="0"/>
        <v>21.285140562248998</v>
      </c>
      <c r="D29" s="44">
        <v>78.714859437751</v>
      </c>
      <c r="E29" s="50">
        <v>763</v>
      </c>
      <c r="F29" s="44">
        <f t="shared" si="1"/>
        <v>20.44560943643512</v>
      </c>
      <c r="G29" s="44">
        <v>79.55439056356488</v>
      </c>
      <c r="H29" s="51">
        <v>299</v>
      </c>
      <c r="I29" s="44">
        <f t="shared" si="2"/>
        <v>14.046822742474916</v>
      </c>
      <c r="J29" s="44">
        <v>85.95317725752508</v>
      </c>
      <c r="K29" s="51">
        <v>64</v>
      </c>
      <c r="L29" s="44">
        <f t="shared" si="3"/>
        <v>35.9375</v>
      </c>
      <c r="M29" s="55">
        <v>64.0625</v>
      </c>
      <c r="N29" s="51">
        <v>1157</v>
      </c>
      <c r="O29" s="44">
        <f t="shared" si="4"/>
        <v>21.089023336214353</v>
      </c>
      <c r="P29" s="44">
        <v>78.91097666378565</v>
      </c>
      <c r="Q29" s="52">
        <v>569</v>
      </c>
      <c r="R29" s="40">
        <f t="shared" si="5"/>
        <v>22.84710017574693</v>
      </c>
      <c r="S29" s="40">
        <v>77.15289982425307</v>
      </c>
      <c r="T29" s="52">
        <v>485</v>
      </c>
      <c r="U29" s="40">
        <f t="shared" si="6"/>
        <v>21.44329896907216</v>
      </c>
      <c r="V29" s="40">
        <v>78.55670103092784</v>
      </c>
    </row>
    <row r="30" spans="1:22" s="11" customFormat="1" ht="18.75" customHeight="1">
      <c r="A30" s="10" t="s">
        <v>38</v>
      </c>
      <c r="B30" s="49">
        <v>7519</v>
      </c>
      <c r="C30" s="44">
        <f t="shared" si="0"/>
        <v>78.77377310812608</v>
      </c>
      <c r="D30" s="44">
        <v>21.22622689187392</v>
      </c>
      <c r="E30" s="50">
        <v>3377</v>
      </c>
      <c r="F30" s="44">
        <f t="shared" si="1"/>
        <v>85.46046787089132</v>
      </c>
      <c r="G30" s="44">
        <v>14.539532129108675</v>
      </c>
      <c r="H30" s="51">
        <v>282</v>
      </c>
      <c r="I30" s="44">
        <f t="shared" si="2"/>
        <v>53.90070921985816</v>
      </c>
      <c r="J30" s="44">
        <v>46.09929078014184</v>
      </c>
      <c r="K30" s="51">
        <v>251</v>
      </c>
      <c r="L30" s="44">
        <f t="shared" si="3"/>
        <v>86.45418326693228</v>
      </c>
      <c r="M30" s="55">
        <v>13.545816733067728</v>
      </c>
      <c r="N30" s="51">
        <v>2748</v>
      </c>
      <c r="O30" s="44">
        <f t="shared" si="4"/>
        <v>77.07423580786026</v>
      </c>
      <c r="P30" s="44">
        <v>22.925764192139738</v>
      </c>
      <c r="Q30" s="52">
        <v>5190</v>
      </c>
      <c r="R30" s="40">
        <f t="shared" si="5"/>
        <v>79.26782273603084</v>
      </c>
      <c r="S30" s="40">
        <v>20.73217726396917</v>
      </c>
      <c r="T30" s="52">
        <v>4474</v>
      </c>
      <c r="U30" s="40">
        <f t="shared" si="6"/>
        <v>78.6544479213232</v>
      </c>
      <c r="V30" s="40">
        <v>21.3455520786768</v>
      </c>
    </row>
    <row r="31" spans="1:22" s="11" customFormat="1" ht="18.75" customHeight="1">
      <c r="A31" s="10" t="s">
        <v>39</v>
      </c>
      <c r="B31" s="49">
        <v>5787</v>
      </c>
      <c r="C31" s="44">
        <f t="shared" si="0"/>
        <v>82.82357007084846</v>
      </c>
      <c r="D31" s="44">
        <v>17.176429929151546</v>
      </c>
      <c r="E31" s="50">
        <v>3247</v>
      </c>
      <c r="F31" s="44">
        <f t="shared" si="1"/>
        <v>78.10960591133005</v>
      </c>
      <c r="G31" s="44">
        <v>21.89039408866995</v>
      </c>
      <c r="H31" s="51">
        <v>32</v>
      </c>
      <c r="I31" s="44">
        <f t="shared" si="2"/>
        <v>81.25</v>
      </c>
      <c r="J31" s="44">
        <v>18.75</v>
      </c>
      <c r="K31" s="51">
        <v>21</v>
      </c>
      <c r="L31" s="44">
        <f t="shared" si="3"/>
        <v>42.85714285714286</v>
      </c>
      <c r="M31" s="55">
        <v>57.14285714285714</v>
      </c>
      <c r="N31" s="51">
        <v>3492</v>
      </c>
      <c r="O31" s="44">
        <f t="shared" si="4"/>
        <v>82.44558991981673</v>
      </c>
      <c r="P31" s="44">
        <v>17.554410080183274</v>
      </c>
      <c r="Q31" s="52">
        <v>4076</v>
      </c>
      <c r="R31" s="40">
        <f t="shared" si="5"/>
        <v>84.1756624141315</v>
      </c>
      <c r="S31" s="40">
        <v>15.824337585868498</v>
      </c>
      <c r="T31" s="52">
        <v>3532</v>
      </c>
      <c r="U31" s="40">
        <f t="shared" si="6"/>
        <v>83.40883352208381</v>
      </c>
      <c r="V31" s="40">
        <v>16.591166477916193</v>
      </c>
    </row>
    <row r="32" spans="1:22" s="11" customFormat="1" ht="18.75" customHeight="1">
      <c r="A32" s="10" t="s">
        <v>40</v>
      </c>
      <c r="B32" s="49">
        <v>2405</v>
      </c>
      <c r="C32" s="44">
        <f t="shared" si="0"/>
        <v>66.94386694386694</v>
      </c>
      <c r="D32" s="44">
        <v>33.056133056133056</v>
      </c>
      <c r="E32" s="50">
        <v>1395</v>
      </c>
      <c r="F32" s="44">
        <f t="shared" si="1"/>
        <v>60</v>
      </c>
      <c r="G32" s="44">
        <v>40</v>
      </c>
      <c r="H32" s="51">
        <v>177</v>
      </c>
      <c r="I32" s="44">
        <f t="shared" si="2"/>
        <v>41.80790960451978</v>
      </c>
      <c r="J32" s="44">
        <v>58.19209039548022</v>
      </c>
      <c r="K32" s="51">
        <v>36</v>
      </c>
      <c r="L32" s="44">
        <f t="shared" si="3"/>
        <v>86.11111111111111</v>
      </c>
      <c r="M32" s="55">
        <v>13.88888888888889</v>
      </c>
      <c r="N32" s="51">
        <v>1635</v>
      </c>
      <c r="O32" s="44">
        <f t="shared" si="4"/>
        <v>63.05810397553517</v>
      </c>
      <c r="P32" s="44">
        <v>36.94189602446483</v>
      </c>
      <c r="Q32" s="52">
        <v>1545</v>
      </c>
      <c r="R32" s="40">
        <f t="shared" si="5"/>
        <v>71.52103559870551</v>
      </c>
      <c r="S32" s="40">
        <v>28.478964401294498</v>
      </c>
      <c r="T32" s="52">
        <v>1360</v>
      </c>
      <c r="U32" s="40">
        <f t="shared" si="6"/>
        <v>70.88235294117646</v>
      </c>
      <c r="V32" s="40">
        <v>29.117647058823533</v>
      </c>
    </row>
    <row r="33" spans="1:22" s="11" customFormat="1" ht="18.75" customHeight="1">
      <c r="A33" s="10" t="s">
        <v>41</v>
      </c>
      <c r="B33" s="49">
        <v>1625</v>
      </c>
      <c r="C33" s="44">
        <f t="shared" si="0"/>
        <v>64.73846153846154</v>
      </c>
      <c r="D33" s="44">
        <v>35.261538461538464</v>
      </c>
      <c r="E33" s="50">
        <v>1305</v>
      </c>
      <c r="F33" s="44">
        <f t="shared" si="1"/>
        <v>52.03065134099617</v>
      </c>
      <c r="G33" s="44">
        <v>47.96934865900383</v>
      </c>
      <c r="H33" s="51">
        <v>128</v>
      </c>
      <c r="I33" s="44">
        <f t="shared" si="2"/>
        <v>39.84375</v>
      </c>
      <c r="J33" s="44">
        <v>60.15625</v>
      </c>
      <c r="K33" s="51">
        <v>139</v>
      </c>
      <c r="L33" s="44">
        <f t="shared" si="3"/>
        <v>41.72661870503597</v>
      </c>
      <c r="M33" s="55">
        <v>58.27338129496403</v>
      </c>
      <c r="N33" s="51">
        <v>1464</v>
      </c>
      <c r="O33" s="44">
        <f t="shared" si="4"/>
        <v>63.31967213114754</v>
      </c>
      <c r="P33" s="44">
        <v>36.68032786885246</v>
      </c>
      <c r="Q33" s="52">
        <v>940</v>
      </c>
      <c r="R33" s="40">
        <f t="shared" si="5"/>
        <v>69.14893617021276</v>
      </c>
      <c r="S33" s="40">
        <v>30.851063829787233</v>
      </c>
      <c r="T33" s="52">
        <v>855</v>
      </c>
      <c r="U33" s="40">
        <f t="shared" si="6"/>
        <v>69.35672514619883</v>
      </c>
      <c r="V33" s="40">
        <v>30.643274853801174</v>
      </c>
    </row>
    <row r="34" spans="1:22" s="1" customFormat="1" ht="19.5" customHeight="1" thickBot="1">
      <c r="A34" s="13" t="s">
        <v>42</v>
      </c>
      <c r="B34" s="49">
        <v>578</v>
      </c>
      <c r="C34" s="48">
        <f t="shared" si="0"/>
        <v>86.67820069204153</v>
      </c>
      <c r="D34" s="48">
        <v>13.321799307958477</v>
      </c>
      <c r="E34" s="53">
        <v>570</v>
      </c>
      <c r="F34" s="45">
        <f t="shared" si="1"/>
        <v>81.75438596491227</v>
      </c>
      <c r="G34" s="45">
        <v>18.24561403508772</v>
      </c>
      <c r="H34" s="53">
        <v>2</v>
      </c>
      <c r="I34" s="44">
        <f t="shared" si="2"/>
        <v>100</v>
      </c>
      <c r="J34" s="45">
        <v>0</v>
      </c>
      <c r="K34" s="53">
        <v>15</v>
      </c>
      <c r="L34" s="44">
        <f t="shared" si="3"/>
        <v>100</v>
      </c>
      <c r="M34" s="56">
        <v>0</v>
      </c>
      <c r="N34" s="53">
        <v>536</v>
      </c>
      <c r="O34" s="45">
        <f t="shared" si="4"/>
        <v>86.75373134328359</v>
      </c>
      <c r="P34" s="45">
        <v>13.246268656716417</v>
      </c>
      <c r="Q34" s="53">
        <v>352</v>
      </c>
      <c r="R34" s="45">
        <f t="shared" si="5"/>
        <v>87.7840909090909</v>
      </c>
      <c r="S34" s="41">
        <v>12.215909090909092</v>
      </c>
      <c r="T34" s="54">
        <v>308</v>
      </c>
      <c r="U34" s="41">
        <f t="shared" si="6"/>
        <v>87.33766233766234</v>
      </c>
      <c r="V34" s="45">
        <v>12.662337662337661</v>
      </c>
    </row>
    <row r="35" spans="1:21" ht="15.75">
      <c r="A35" s="14"/>
      <c r="B35" s="14"/>
      <c r="C35" s="14"/>
      <c r="D35" s="14"/>
      <c r="E35" s="4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3"/>
      <c r="T35" s="43"/>
      <c r="U35" s="43"/>
    </row>
    <row r="36" spans="1:21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43"/>
      <c r="T36" s="43"/>
      <c r="U36" s="43"/>
    </row>
    <row r="37" spans="1:2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  <row r="84" spans="19:21" ht="14.25">
      <c r="S84" s="43"/>
      <c r="T84" s="43"/>
      <c r="U84" s="43"/>
    </row>
    <row r="85" spans="19:21" ht="14.25">
      <c r="S85" s="43"/>
      <c r="T85" s="43"/>
      <c r="U85" s="43"/>
    </row>
    <row r="86" spans="19:21" ht="14.25">
      <c r="S86" s="43"/>
      <c r="T86" s="43"/>
      <c r="U86" s="43"/>
    </row>
    <row r="87" spans="19:21" ht="14.25">
      <c r="S87" s="43"/>
      <c r="T87" s="43"/>
      <c r="U87" s="43"/>
    </row>
    <row r="88" spans="19:21" ht="14.25">
      <c r="S88" s="43"/>
      <c r="T88" s="43"/>
      <c r="U88" s="43"/>
    </row>
    <row r="89" spans="19:21" ht="14.25">
      <c r="S89" s="43"/>
      <c r="T89" s="43"/>
      <c r="U89" s="43"/>
    </row>
  </sheetData>
  <sheetProtection/>
  <mergeCells count="12">
    <mergeCell ref="A5:A6"/>
    <mergeCell ref="B5:D5"/>
    <mergeCell ref="E5:G5"/>
    <mergeCell ref="H5:J5"/>
    <mergeCell ref="K5:M5"/>
    <mergeCell ref="B1:M1"/>
    <mergeCell ref="B2:M2"/>
    <mergeCell ref="B3:M3"/>
    <mergeCell ref="Q5:S5"/>
    <mergeCell ref="T5:V5"/>
    <mergeCell ref="N5:P5"/>
    <mergeCell ref="U4:V4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08</cp:lastModifiedBy>
  <cp:lastPrinted>2017-12-27T09:16:59Z</cp:lastPrinted>
  <dcterms:created xsi:type="dcterms:W3CDTF">2017-12-13T08:08:22Z</dcterms:created>
  <dcterms:modified xsi:type="dcterms:W3CDTF">2020-07-14T11:00:33Z</dcterms:modified>
  <cp:category/>
  <cp:version/>
  <cp:contentType/>
  <cp:contentStatus/>
</cp:coreProperties>
</file>