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15" yWindow="525" windowWidth="13230" windowHeight="1062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<sst xmlns="http://schemas.openxmlformats.org/spreadsheetml/2006/main" count="80" uniqueCount="56">
  <si>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</si>
  <si>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</si>
  <si>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</si>
  <si>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</si>
  <si>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</si>
  <si>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</si>
  <si>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</si>
  <si>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</si>
  <si>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</si>
  <si>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</si>
  <si>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Мають статус безробітного на кінець періоду</t>
  </si>
  <si>
    <t>Мешканці міських поселень, %</t>
  </si>
  <si>
    <t>Мешканці сільської місцевості, %</t>
  </si>
  <si>
    <t xml:space="preserve">А </t>
  </si>
  <si>
    <t>Мали статус безробітного</t>
  </si>
  <si>
    <t>Проходили професійне навчання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</si>
  <si>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</si>
  <si>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у т.ч. до набуття статусу безробітного</t>
    </r>
    <r>
      <rPr>
        <sz val="16"/>
        <rFont val="Times New Roman"/>
        <family val="1"/>
      </rPr>
      <t>)</t>
    </r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</si>
  <si>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</si>
  <si>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</si>
  <si>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</si>
  <si>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</si>
  <si>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</si>
  <si>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</si>
  <si>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</si>
  <si>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</si>
  <si>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</si>
  <si>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</si>
  <si>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</si>
  <si>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</si>
  <si>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</si>
  <si>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</si>
  <si>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</si>
  <si>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</si>
  <si>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</si>
  <si>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</si>
  <si>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</si>
  <si>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</si>
  <si>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</si>
  <si>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</si>
  <si>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</si>
  <si>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</si>
  <si>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</si>
  <si>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</si>
  <si>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</si>
  <si>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</t>
    </r>
  </si>
  <si>
    <t>Брали участь у громадських роботах та інших роботах тимчасового характеру</t>
  </si>
  <si>
    <t>Отримали профорієнтаційні послуги</t>
  </si>
  <si>
    <t>з них отримують допомогу по безробіттю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</si>
  <si>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</si>
  <si>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</si>
  <si>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особи</t>
  </si>
  <si>
    <t>Інформація про надання послуг Полтаською обласною службою зайнятості</t>
  </si>
  <si>
    <t>охоплених заходами активної політики сприяння зайнятості у січні-серпні 2018 року</t>
  </si>
  <si>
    <t>у січні-серпні 2018 року</t>
  </si>
  <si>
    <t>станом на 1 вересня 2018 року: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</si>
</sst>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_-* #,##0.000_₴_-;\-* #,##0.000_₴_-;_-* &quot;-&quot;??_₴_-;_-@_-"/>
    <numFmt numFmtId="183" formatCode="_-* #,##0.0_₴_-;\-* #,##0.0_₴_-;_-* &quot;-&quot;??_₴_-;_-@_-"/>
    <numFmt numFmtId="184" formatCode="0.0"/>
  </numFmts>
  <fonts count="61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7" fillId="33" borderId="0" xfId="59" applyFont="1" applyFill="1">
      <alignment/>
      <protection/>
    </xf>
    <xf numFmtId="0" fontId="4" fillId="33" borderId="0" xfId="59" applyFont="1" applyFill="1" applyBorder="1" applyAlignment="1">
      <alignment horizontal="center" vertical="top"/>
      <protection/>
    </xf>
    <xf numFmtId="0" fontId="15" fillId="33" borderId="0" xfId="58" applyFont="1" applyFill="1" applyAlignment="1">
      <alignment horizontal="center" vertical="center" wrapText="1"/>
      <protection/>
    </xf>
    <xf numFmtId="0" fontId="19" fillId="33" borderId="0" xfId="59" applyFont="1" applyFill="1" applyAlignment="1">
      <alignment vertical="top"/>
      <protection/>
    </xf>
    <xf numFmtId="0" fontId="17" fillId="33" borderId="0" xfId="59" applyFont="1" applyFill="1" applyAlignment="1">
      <alignment horizontal="center" vertical="center" wrapText="1"/>
      <protection/>
    </xf>
    <xf numFmtId="0" fontId="21" fillId="33" borderId="0" xfId="59" applyFont="1" applyFill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7" fillId="33" borderId="10" xfId="59" applyFont="1" applyFill="1" applyBorder="1" applyAlignment="1">
      <alignment horizontal="left" vertical="center"/>
      <protection/>
    </xf>
    <xf numFmtId="0" fontId="21" fillId="33" borderId="0" xfId="59" applyFont="1" applyFill="1" applyAlignment="1">
      <alignment vertical="center"/>
      <protection/>
    </xf>
    <xf numFmtId="0" fontId="3" fillId="33" borderId="10" xfId="59" applyFont="1" applyFill="1" applyBorder="1" applyAlignment="1">
      <alignment vertical="center"/>
      <protection/>
    </xf>
    <xf numFmtId="0" fontId="6" fillId="33" borderId="0" xfId="59" applyFont="1" applyFill="1">
      <alignment/>
      <protection/>
    </xf>
    <xf numFmtId="0" fontId="6" fillId="33" borderId="0" xfId="59" applyFont="1" applyFill="1" applyAlignment="1">
      <alignment horizontal="center" vertical="top"/>
      <protection/>
    </xf>
    <xf numFmtId="0" fontId="3" fillId="33" borderId="10" xfId="59" applyFont="1" applyFill="1" applyBorder="1">
      <alignment/>
      <protection/>
    </xf>
    <xf numFmtId="0" fontId="21" fillId="33" borderId="0" xfId="59" applyFont="1" applyFill="1">
      <alignment/>
      <protection/>
    </xf>
    <xf numFmtId="0" fontId="19" fillId="33" borderId="0" xfId="59" applyFont="1" applyFill="1">
      <alignment/>
      <protection/>
    </xf>
    <xf numFmtId="0" fontId="7" fillId="33" borderId="0" xfId="56" applyFont="1" applyFill="1">
      <alignment/>
      <protection/>
    </xf>
    <xf numFmtId="0" fontId="7" fillId="33" borderId="0" xfId="58" applyFont="1" applyFill="1" applyAlignment="1">
      <alignment vertical="center" wrapText="1"/>
      <protection/>
    </xf>
    <xf numFmtId="0" fontId="14" fillId="33" borderId="10" xfId="58" applyFont="1" applyFill="1" applyBorder="1" applyAlignment="1">
      <alignment horizontal="center" vertical="center" wrapText="1"/>
      <protection/>
    </xf>
    <xf numFmtId="0" fontId="14" fillId="33" borderId="0" xfId="58" applyFont="1" applyFill="1" applyAlignment="1">
      <alignment vertical="center" wrapText="1"/>
      <protection/>
    </xf>
    <xf numFmtId="3" fontId="25" fillId="33" borderId="0" xfId="56" applyNumberFormat="1" applyFont="1" applyFill="1">
      <alignment/>
      <protection/>
    </xf>
    <xf numFmtId="0" fontId="25" fillId="33" borderId="0" xfId="56" applyFont="1" applyFill="1">
      <alignment/>
      <protection/>
    </xf>
    <xf numFmtId="0" fontId="12" fillId="33" borderId="10" xfId="58" applyFont="1" applyFill="1" applyBorder="1" applyAlignment="1">
      <alignment vertical="center" wrapText="1"/>
      <protection/>
    </xf>
    <xf numFmtId="3" fontId="12" fillId="33" borderId="10" xfId="58" applyNumberFormat="1" applyFont="1" applyFill="1" applyBorder="1" applyAlignment="1">
      <alignment horizontal="center" vertical="center" wrapText="1"/>
      <protection/>
    </xf>
    <xf numFmtId="3" fontId="12" fillId="33" borderId="10" xfId="56" applyNumberFormat="1" applyFont="1" applyFill="1" applyBorder="1" applyAlignment="1">
      <alignment horizontal="center" vertical="center" wrapText="1"/>
      <protection/>
    </xf>
    <xf numFmtId="180" fontId="15" fillId="33" borderId="10" xfId="56" applyNumberFormat="1" applyFont="1" applyFill="1" applyBorder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left" vertical="center" wrapText="1"/>
      <protection/>
    </xf>
    <xf numFmtId="3" fontId="7" fillId="33" borderId="0" xfId="58" applyNumberFormat="1" applyFont="1" applyFill="1" applyAlignment="1">
      <alignment vertical="center" wrapText="1"/>
      <protection/>
    </xf>
    <xf numFmtId="0" fontId="12" fillId="33" borderId="10" xfId="53" applyFont="1" applyFill="1" applyBorder="1" applyAlignment="1">
      <alignment vertical="center" wrapText="1"/>
      <protection/>
    </xf>
    <xf numFmtId="3" fontId="12" fillId="33" borderId="10" xfId="53" applyNumberFormat="1" applyFont="1" applyFill="1" applyBorder="1" applyAlignment="1">
      <alignment horizontal="center" vertical="center" wrapText="1"/>
      <protection/>
    </xf>
    <xf numFmtId="180" fontId="15" fillId="33" borderId="10" xfId="53" applyNumberFormat="1" applyFont="1" applyFill="1" applyBorder="1" applyAlignment="1">
      <alignment horizontal="center" vertical="center" wrapText="1"/>
      <protection/>
    </xf>
    <xf numFmtId="180" fontId="15" fillId="33" borderId="10" xfId="53" applyNumberFormat="1" applyFont="1" applyFill="1" applyBorder="1" applyAlignment="1">
      <alignment horizontal="center" vertical="center"/>
      <protection/>
    </xf>
    <xf numFmtId="0" fontId="2" fillId="33" borderId="0" xfId="59" applyFont="1" applyFill="1" applyAlignment="1">
      <alignment vertical="center" wrapText="1"/>
      <protection/>
    </xf>
    <xf numFmtId="0" fontId="18" fillId="33" borderId="0" xfId="59" applyFont="1" applyFill="1" applyAlignment="1">
      <alignment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3" fontId="22" fillId="33" borderId="10" xfId="55" applyNumberFormat="1" applyFont="1" applyFill="1" applyBorder="1" applyAlignment="1" applyProtection="1">
      <alignment horizontal="center" vertical="center"/>
      <protection locked="0"/>
    </xf>
    <xf numFmtId="180" fontId="4" fillId="33" borderId="10" xfId="59" applyNumberFormat="1" applyFont="1" applyFill="1" applyBorder="1" applyAlignment="1">
      <alignment horizontal="center" vertical="center"/>
      <protection/>
    </xf>
    <xf numFmtId="3" fontId="17" fillId="33" borderId="10" xfId="59" applyNumberFormat="1" applyFont="1" applyFill="1" applyBorder="1" applyAlignment="1">
      <alignment horizontal="center" vertical="center"/>
      <protection/>
    </xf>
    <xf numFmtId="180" fontId="27" fillId="33" borderId="10" xfId="59" applyNumberFormat="1" applyFont="1" applyFill="1" applyBorder="1" applyAlignment="1">
      <alignment horizontal="center" vertical="center"/>
      <protection/>
    </xf>
    <xf numFmtId="183" fontId="4" fillId="33" borderId="10" xfId="66" applyNumberFormat="1" applyFont="1" applyFill="1" applyBorder="1" applyAlignment="1">
      <alignment horizontal="center" vertical="center"/>
    </xf>
    <xf numFmtId="3" fontId="22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4" applyNumberFormat="1" applyFont="1" applyFill="1" applyBorder="1" applyAlignment="1" applyProtection="1">
      <alignment horizontal="center" vertical="center"/>
      <protection/>
    </xf>
    <xf numFmtId="3" fontId="20" fillId="33" borderId="10" xfId="55" applyNumberFormat="1" applyFont="1" applyFill="1" applyBorder="1" applyAlignment="1" applyProtection="1">
      <alignment horizontal="center" vertical="center"/>
      <protection locked="0"/>
    </xf>
    <xf numFmtId="3" fontId="20" fillId="33" borderId="10" xfId="59" applyNumberFormat="1" applyFont="1" applyFill="1" applyBorder="1" applyAlignment="1">
      <alignment horizontal="center" vertical="center"/>
      <protection/>
    </xf>
    <xf numFmtId="3" fontId="3" fillId="33" borderId="10" xfId="59" applyNumberFormat="1" applyFont="1" applyFill="1" applyBorder="1" applyAlignment="1">
      <alignment horizontal="center" vertical="center"/>
      <protection/>
    </xf>
    <xf numFmtId="3" fontId="20" fillId="33" borderId="10" xfId="54" applyNumberFormat="1" applyFont="1" applyFill="1" applyBorder="1" applyAlignment="1" applyProtection="1">
      <alignment horizontal="center" vertical="center"/>
      <protection/>
    </xf>
    <xf numFmtId="180" fontId="24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9" applyNumberFormat="1" applyFont="1" applyFill="1" applyBorder="1" applyAlignment="1">
      <alignment horizontal="center" vertical="center"/>
      <protection/>
    </xf>
    <xf numFmtId="0" fontId="20" fillId="33" borderId="10" xfId="59" applyFont="1" applyFill="1" applyBorder="1" applyAlignment="1">
      <alignment horizontal="center"/>
      <protection/>
    </xf>
    <xf numFmtId="180" fontId="23" fillId="33" borderId="10" xfId="59" applyNumberFormat="1" applyFont="1" applyFill="1" applyBorder="1" applyAlignment="1">
      <alignment horizontal="center"/>
      <protection/>
    </xf>
    <xf numFmtId="180" fontId="24" fillId="33" borderId="10" xfId="59" applyNumberFormat="1" applyFont="1" applyFill="1" applyBorder="1" applyAlignment="1">
      <alignment horizontal="center"/>
      <protection/>
    </xf>
    <xf numFmtId="183" fontId="23" fillId="33" borderId="10" xfId="66" applyNumberFormat="1" applyFont="1" applyFill="1" applyBorder="1" applyAlignment="1">
      <alignment/>
    </xf>
    <xf numFmtId="180" fontId="23" fillId="33" borderId="10" xfId="57" applyNumberFormat="1" applyFont="1" applyFill="1" applyBorder="1" applyAlignment="1">
      <alignment horizontal="center"/>
      <protection/>
    </xf>
    <xf numFmtId="0" fontId="20" fillId="33" borderId="10" xfId="57" applyFont="1" applyFill="1" applyBorder="1" applyAlignment="1">
      <alignment horizontal="center"/>
      <protection/>
    </xf>
    <xf numFmtId="180" fontId="24" fillId="33" borderId="10" xfId="57" applyNumberFormat="1" applyFont="1" applyFill="1" applyBorder="1" applyAlignment="1">
      <alignment horizontal="center"/>
      <protection/>
    </xf>
    <xf numFmtId="0" fontId="20" fillId="33" borderId="0" xfId="59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0" fontId="12" fillId="33" borderId="11" xfId="58" applyFont="1" applyFill="1" applyBorder="1" applyAlignment="1">
      <alignment horizontal="center" vertical="center" wrapText="1"/>
      <protection/>
    </xf>
    <xf numFmtId="0" fontId="12" fillId="33" borderId="12" xfId="58" applyFont="1" applyFill="1" applyBorder="1" applyAlignment="1">
      <alignment horizontal="center" vertical="center" wrapText="1"/>
      <protection/>
    </xf>
    <xf numFmtId="0" fontId="12" fillId="33" borderId="13" xfId="58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12" fillId="33" borderId="14" xfId="53" applyFont="1" applyFill="1" applyBorder="1" applyAlignment="1">
      <alignment horizontal="center" vertical="center" wrapText="1"/>
      <protection/>
    </xf>
    <xf numFmtId="0" fontId="12" fillId="33" borderId="15" xfId="53" applyFont="1" applyFill="1" applyBorder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center" vertical="center" wrapText="1"/>
      <protection/>
    </xf>
    <xf numFmtId="0" fontId="13" fillId="33" borderId="14" xfId="56" applyFont="1" applyFill="1" applyBorder="1" applyAlignment="1">
      <alignment horizontal="center" vertical="center" wrapText="1"/>
      <protection/>
    </xf>
    <xf numFmtId="0" fontId="13" fillId="33" borderId="15" xfId="56" applyFont="1" applyFill="1" applyBorder="1" applyAlignment="1">
      <alignment horizontal="center" vertical="center" wrapText="1"/>
      <protection/>
    </xf>
    <xf numFmtId="0" fontId="9" fillId="33" borderId="0" xfId="56" applyFont="1" applyFill="1" applyAlignment="1">
      <alignment horizontal="right" vertical="top"/>
      <protection/>
    </xf>
    <xf numFmtId="0" fontId="10" fillId="33" borderId="0" xfId="56" applyFont="1" applyFill="1" applyAlignment="1">
      <alignment horizontal="center" vertical="top" wrapText="1"/>
      <protection/>
    </xf>
    <xf numFmtId="0" fontId="10" fillId="33" borderId="0" xfId="58" applyFont="1" applyFill="1" applyAlignment="1">
      <alignment horizontal="center" vertical="top" wrapText="1"/>
      <protection/>
    </xf>
    <xf numFmtId="0" fontId="11" fillId="33" borderId="0" xfId="58" applyFont="1" applyFill="1" applyAlignment="1">
      <alignment horizontal="center" vertical="top" wrapText="1"/>
      <protection/>
    </xf>
    <xf numFmtId="1" fontId="22" fillId="33" borderId="16" xfId="54" applyNumberFormat="1" applyFont="1" applyFill="1" applyBorder="1" applyAlignment="1" applyProtection="1">
      <alignment horizontal="center" vertical="center" wrapText="1"/>
      <protection locked="0"/>
    </xf>
    <xf numFmtId="1" fontId="22" fillId="33" borderId="17" xfId="54" applyNumberFormat="1" applyFont="1" applyFill="1" applyBorder="1" applyAlignment="1" applyProtection="1">
      <alignment horizontal="center" vertical="center" wrapText="1"/>
      <protection locked="0"/>
    </xf>
    <xf numFmtId="1" fontId="22" fillId="33" borderId="18" xfId="54" applyNumberFormat="1" applyFont="1" applyFill="1" applyBorder="1" applyAlignment="1" applyProtection="1">
      <alignment horizontal="center" vertical="center" wrapText="1"/>
      <protection locked="0"/>
    </xf>
    <xf numFmtId="1" fontId="22" fillId="33" borderId="16" xfId="55" applyNumberFormat="1" applyFont="1" applyFill="1" applyBorder="1" applyAlignment="1" applyProtection="1">
      <alignment horizontal="center" vertical="center" wrapText="1"/>
      <protection/>
    </xf>
    <xf numFmtId="1" fontId="22" fillId="33" borderId="17" xfId="55" applyNumberFormat="1" applyFont="1" applyFill="1" applyBorder="1" applyAlignment="1" applyProtection="1">
      <alignment horizontal="center" vertical="center" wrapText="1"/>
      <protection/>
    </xf>
    <xf numFmtId="1" fontId="22" fillId="33" borderId="18" xfId="55" applyNumberFormat="1" applyFont="1" applyFill="1" applyBorder="1" applyAlignment="1" applyProtection="1">
      <alignment horizontal="center" vertical="center" wrapText="1"/>
      <protection/>
    </xf>
    <xf numFmtId="0" fontId="2" fillId="33" borderId="0" xfId="59" applyFont="1" applyFill="1" applyAlignment="1">
      <alignment horizontal="center" vertical="center" wrapText="1"/>
      <protection/>
    </xf>
    <xf numFmtId="0" fontId="18" fillId="33" borderId="0" xfId="59" applyFont="1" applyFill="1" applyAlignment="1">
      <alignment horizontal="center"/>
      <protection/>
    </xf>
    <xf numFmtId="0" fontId="17" fillId="33" borderId="10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zoomScalePageLayoutView="0" workbookViewId="0" topLeftCell="A4">
      <selection activeCell="A6" sqref="A6:A7"/>
    </sheetView>
  </sheetViews>
  <sheetFormatPr defaultColWidth="8.00390625" defaultRowHeight="15"/>
  <cols>
    <col min="1" max="1" width="76.421875" style="17" customWidth="1"/>
    <col min="2" max="2" width="13.00390625" style="17" customWidth="1"/>
    <col min="3" max="3" width="17.28125" style="22" customWidth="1"/>
    <col min="4" max="4" width="13.00390625" style="22" customWidth="1"/>
    <col min="5" max="5" width="17.140625" style="22" customWidth="1"/>
    <col min="6" max="6" width="12.7109375" style="17" customWidth="1"/>
    <col min="7" max="16384" width="8.00390625" style="17" customWidth="1"/>
  </cols>
  <sheetData>
    <row r="1" spans="3:6" ht="8.25" customHeight="1">
      <c r="C1" s="68"/>
      <c r="D1" s="68"/>
      <c r="E1" s="68"/>
      <c r="F1" s="68"/>
    </row>
    <row r="2" spans="1:6" ht="27" customHeight="1">
      <c r="A2" s="69" t="s">
        <v>52</v>
      </c>
      <c r="B2" s="69"/>
      <c r="C2" s="69"/>
      <c r="D2" s="69"/>
      <c r="E2" s="69"/>
      <c r="F2" s="69"/>
    </row>
    <row r="3" spans="1:6" ht="28.5" customHeight="1">
      <c r="A3" s="70" t="s">
        <v>54</v>
      </c>
      <c r="B3" s="70"/>
      <c r="C3" s="70"/>
      <c r="D3" s="70"/>
      <c r="E3" s="70"/>
      <c r="F3" s="70"/>
    </row>
    <row r="4" spans="1:6" ht="28.5" customHeight="1">
      <c r="A4" s="71" t="s">
        <v>0</v>
      </c>
      <c r="B4" s="71"/>
      <c r="C4" s="71"/>
      <c r="D4" s="71"/>
      <c r="E4" s="71"/>
      <c r="F4" s="71"/>
    </row>
    <row r="5" s="18" customFormat="1" ht="33.75" customHeight="1">
      <c r="F5" s="3" t="s">
        <v>51</v>
      </c>
    </row>
    <row r="6" spans="1:6" s="18" customFormat="1" ht="42.75" customHeight="1">
      <c r="A6" s="62" t="s">
        <v>1</v>
      </c>
      <c r="B6" s="63" t="s">
        <v>2</v>
      </c>
      <c r="C6" s="65" t="s">
        <v>3</v>
      </c>
      <c r="D6" s="66" t="s">
        <v>4</v>
      </c>
      <c r="E6" s="65" t="s">
        <v>5</v>
      </c>
      <c r="F6" s="66" t="s">
        <v>6</v>
      </c>
    </row>
    <row r="7" spans="1:6" s="18" customFormat="1" ht="37.5" customHeight="1">
      <c r="A7" s="62"/>
      <c r="B7" s="64"/>
      <c r="C7" s="65" t="s">
        <v>3</v>
      </c>
      <c r="D7" s="67"/>
      <c r="E7" s="65" t="s">
        <v>5</v>
      </c>
      <c r="F7" s="67"/>
    </row>
    <row r="8" spans="1:6" s="20" customFormat="1" ht="18.75" customHeight="1">
      <c r="A8" s="19" t="s">
        <v>7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</row>
    <row r="9" spans="1:6" s="18" customFormat="1" ht="43.5" customHeight="1">
      <c r="A9" s="23" t="s">
        <v>14</v>
      </c>
      <c r="B9" s="24">
        <f>2!B8</f>
        <v>46914</v>
      </c>
      <c r="C9" s="25">
        <f>B9-E9</f>
        <v>22608</v>
      </c>
      <c r="D9" s="26">
        <f>100-F9</f>
        <v>48.2</v>
      </c>
      <c r="E9" s="25">
        <v>24306</v>
      </c>
      <c r="F9" s="26">
        <f>ROUND(E9/B9*100,1)</f>
        <v>51.8</v>
      </c>
    </row>
    <row r="10" spans="1:8" s="18" customFormat="1" ht="61.5" customHeight="1">
      <c r="A10" s="27" t="s">
        <v>17</v>
      </c>
      <c r="B10" s="24">
        <f>2!E8</f>
        <v>34613</v>
      </c>
      <c r="C10" s="25">
        <f aca="true" t="shared" si="0" ref="C10:C16">B10-E10</f>
        <v>17807</v>
      </c>
      <c r="D10" s="26">
        <f>100-F10</f>
        <v>51.4</v>
      </c>
      <c r="E10" s="25">
        <v>16806</v>
      </c>
      <c r="F10" s="26">
        <f>ROUND(E10/B10*100,1)</f>
        <v>48.6</v>
      </c>
      <c r="H10" s="28"/>
    </row>
    <row r="11" spans="1:10" s="18" customFormat="1" ht="45" customHeight="1">
      <c r="A11" s="23" t="s">
        <v>15</v>
      </c>
      <c r="B11" s="24">
        <f>2!H8</f>
        <v>6441</v>
      </c>
      <c r="C11" s="25">
        <f t="shared" si="0"/>
        <v>1890</v>
      </c>
      <c r="D11" s="26">
        <f>100-F11</f>
        <v>29.299999999999997</v>
      </c>
      <c r="E11" s="25">
        <v>4551</v>
      </c>
      <c r="F11" s="26">
        <f>ROUND(E11/B11*100,1)</f>
        <v>70.7</v>
      </c>
      <c r="J11" s="28"/>
    </row>
    <row r="12" spans="1:6" s="18" customFormat="1" ht="63" customHeight="1">
      <c r="A12" s="23" t="s">
        <v>49</v>
      </c>
      <c r="B12" s="24">
        <f>2!K8</f>
        <v>12072</v>
      </c>
      <c r="C12" s="25">
        <f t="shared" si="0"/>
        <v>3121</v>
      </c>
      <c r="D12" s="26">
        <f>100-F12</f>
        <v>25.900000000000006</v>
      </c>
      <c r="E12" s="25">
        <v>8951</v>
      </c>
      <c r="F12" s="26">
        <f>ROUND(E12/B12*100,1)</f>
        <v>74.1</v>
      </c>
    </row>
    <row r="13" spans="1:7" s="18" customFormat="1" ht="67.5" customHeight="1">
      <c r="A13" s="23" t="s">
        <v>50</v>
      </c>
      <c r="B13" s="24">
        <f>2!N8</f>
        <v>45572</v>
      </c>
      <c r="C13" s="25">
        <f t="shared" si="0"/>
        <v>21776</v>
      </c>
      <c r="D13" s="26">
        <f>100-F13</f>
        <v>47.8</v>
      </c>
      <c r="E13" s="25">
        <v>23796</v>
      </c>
      <c r="F13" s="26">
        <f>ROUND(E13/B13*100,1)</f>
        <v>52.2</v>
      </c>
      <c r="G13" s="28"/>
    </row>
    <row r="14" spans="1:7" s="18" customFormat="1" ht="27" customHeight="1">
      <c r="A14" s="59" t="s">
        <v>55</v>
      </c>
      <c r="B14" s="60"/>
      <c r="C14" s="60"/>
      <c r="D14" s="60"/>
      <c r="E14" s="60"/>
      <c r="F14" s="61"/>
      <c r="G14" s="28"/>
    </row>
    <row r="15" spans="1:7" s="18" customFormat="1" ht="51.75" customHeight="1">
      <c r="A15" s="29" t="s">
        <v>8</v>
      </c>
      <c r="B15" s="24">
        <f>2!Q8</f>
        <v>15273</v>
      </c>
      <c r="C15" s="30">
        <f t="shared" si="0"/>
        <v>7986</v>
      </c>
      <c r="D15" s="31">
        <f>100-F15</f>
        <v>52.3</v>
      </c>
      <c r="E15" s="30">
        <v>7287</v>
      </c>
      <c r="F15" s="32">
        <f>ROUND(E15/B15*100,1)</f>
        <v>47.7</v>
      </c>
      <c r="G15" s="28"/>
    </row>
    <row r="16" spans="1:6" s="18" customFormat="1" ht="39.75" customHeight="1">
      <c r="A16" s="29" t="s">
        <v>16</v>
      </c>
      <c r="B16" s="24">
        <f>2!T8</f>
        <v>12188</v>
      </c>
      <c r="C16" s="30">
        <f t="shared" si="0"/>
        <v>6485</v>
      </c>
      <c r="D16" s="31">
        <f>100-F16</f>
        <v>53.2</v>
      </c>
      <c r="E16" s="30">
        <v>5703</v>
      </c>
      <c r="F16" s="32">
        <f>ROUND(E16/B16*100,1)</f>
        <v>46.8</v>
      </c>
    </row>
    <row r="17" spans="1:6" s="18" customFormat="1" ht="15.75" customHeight="1">
      <c r="A17" s="17"/>
      <c r="B17" s="17"/>
      <c r="C17" s="21"/>
      <c r="D17" s="21"/>
      <c r="E17" s="21"/>
      <c r="F17" s="17"/>
    </row>
    <row r="18" ht="15" customHeight="1">
      <c r="E18" s="21"/>
    </row>
  </sheetData>
  <sheetProtection/>
  <mergeCells count="11">
    <mergeCell ref="F6:F7"/>
    <mergeCell ref="A14:F14"/>
    <mergeCell ref="A6:A7"/>
    <mergeCell ref="B6:B7"/>
    <mergeCell ref="C6:C7"/>
    <mergeCell ref="D6:D7"/>
    <mergeCell ref="C1:F1"/>
    <mergeCell ref="A2:F2"/>
    <mergeCell ref="A3:F3"/>
    <mergeCell ref="A4:F4"/>
    <mergeCell ref="E6:E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:A6"/>
    </sheetView>
  </sheetViews>
  <sheetFormatPr defaultColWidth="9.140625" defaultRowHeight="15"/>
  <cols>
    <col min="1" max="1" width="21.28125" style="16" customWidth="1"/>
    <col min="2" max="2" width="10.8515625" style="16" customWidth="1"/>
    <col min="3" max="3" width="11.140625" style="16" customWidth="1"/>
    <col min="4" max="4" width="12.7109375" style="16" customWidth="1"/>
    <col min="5" max="5" width="10.00390625" style="16" customWidth="1"/>
    <col min="6" max="6" width="11.140625" style="16" customWidth="1"/>
    <col min="7" max="7" width="12.140625" style="16" customWidth="1"/>
    <col min="8" max="8" width="9.28125" style="16" customWidth="1"/>
    <col min="9" max="10" width="11.57421875" style="16" customWidth="1"/>
    <col min="11" max="11" width="9.140625" style="16" customWidth="1"/>
    <col min="12" max="12" width="11.140625" style="16" customWidth="1"/>
    <col min="13" max="13" width="10.57421875" style="16" customWidth="1"/>
    <col min="14" max="14" width="11.421875" style="16" customWidth="1"/>
    <col min="15" max="15" width="9.140625" style="16" customWidth="1"/>
    <col min="16" max="16" width="10.00390625" style="16" customWidth="1"/>
    <col min="17" max="17" width="13.140625" style="16" customWidth="1"/>
    <col min="18" max="18" width="16.28125" style="16" customWidth="1"/>
    <col min="19" max="19" width="15.8515625" style="16" customWidth="1"/>
    <col min="20" max="20" width="13.8515625" style="16" customWidth="1"/>
    <col min="21" max="21" width="17.140625" style="16" customWidth="1"/>
    <col min="22" max="22" width="19.140625" style="16" customWidth="1"/>
    <col min="23" max="16384" width="9.140625" style="16" customWidth="1"/>
  </cols>
  <sheetData>
    <row r="1" spans="2:22" s="1" customFormat="1" ht="25.5" customHeight="1">
      <c r="B1" s="78" t="s">
        <v>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33"/>
      <c r="Q1" s="33"/>
      <c r="R1" s="33"/>
      <c r="S1" s="33"/>
      <c r="T1" s="33"/>
      <c r="U1" s="33"/>
      <c r="V1" s="33"/>
    </row>
    <row r="2" spans="2:22" s="1" customFormat="1" ht="21" customHeight="1">
      <c r="B2" s="78" t="s">
        <v>53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33"/>
      <c r="Q2" s="33"/>
      <c r="R2" s="33"/>
      <c r="S2" s="33"/>
      <c r="T2" s="33"/>
      <c r="U2" s="33"/>
      <c r="V2" s="33"/>
    </row>
    <row r="3" spans="2:22" s="1" customFormat="1" ht="18.7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34"/>
      <c r="Q3" s="34"/>
      <c r="R3" s="34"/>
      <c r="S3" s="34"/>
      <c r="T3" s="34"/>
      <c r="U3" s="34"/>
      <c r="V3" s="34"/>
    </row>
    <row r="4" spans="1:22" s="4" customFormat="1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 t="s">
        <v>51</v>
      </c>
    </row>
    <row r="5" spans="1:22" s="5" customFormat="1" ht="78" customHeight="1">
      <c r="A5" s="81"/>
      <c r="B5" s="80" t="s">
        <v>14</v>
      </c>
      <c r="C5" s="80"/>
      <c r="D5" s="80"/>
      <c r="E5" s="80" t="s">
        <v>45</v>
      </c>
      <c r="F5" s="80"/>
      <c r="G5" s="80"/>
      <c r="H5" s="80" t="s">
        <v>15</v>
      </c>
      <c r="I5" s="80"/>
      <c r="J5" s="80"/>
      <c r="K5" s="80" t="s">
        <v>46</v>
      </c>
      <c r="L5" s="80"/>
      <c r="M5" s="80"/>
      <c r="N5" s="80" t="s">
        <v>47</v>
      </c>
      <c r="O5" s="80"/>
      <c r="P5" s="80"/>
      <c r="Q5" s="72" t="s">
        <v>10</v>
      </c>
      <c r="R5" s="73"/>
      <c r="S5" s="74"/>
      <c r="T5" s="75" t="s">
        <v>48</v>
      </c>
      <c r="U5" s="76"/>
      <c r="V5" s="77"/>
    </row>
    <row r="6" spans="1:22" s="6" customFormat="1" ht="49.5" customHeight="1">
      <c r="A6" s="81"/>
      <c r="B6" s="35" t="s">
        <v>2</v>
      </c>
      <c r="C6" s="36" t="s">
        <v>11</v>
      </c>
      <c r="D6" s="36" t="s">
        <v>12</v>
      </c>
      <c r="E6" s="35" t="s">
        <v>2</v>
      </c>
      <c r="F6" s="36" t="s">
        <v>11</v>
      </c>
      <c r="G6" s="36" t="s">
        <v>12</v>
      </c>
      <c r="H6" s="36" t="s">
        <v>2</v>
      </c>
      <c r="I6" s="36" t="s">
        <v>11</v>
      </c>
      <c r="J6" s="36" t="s">
        <v>12</v>
      </c>
      <c r="K6" s="36" t="s">
        <v>2</v>
      </c>
      <c r="L6" s="36" t="s">
        <v>11</v>
      </c>
      <c r="M6" s="36" t="s">
        <v>12</v>
      </c>
      <c r="N6" s="35" t="s">
        <v>2</v>
      </c>
      <c r="O6" s="36" t="s">
        <v>11</v>
      </c>
      <c r="P6" s="36" t="s">
        <v>12</v>
      </c>
      <c r="Q6" s="35" t="s">
        <v>2</v>
      </c>
      <c r="R6" s="36" t="s">
        <v>11</v>
      </c>
      <c r="S6" s="36" t="s">
        <v>12</v>
      </c>
      <c r="T6" s="35" t="s">
        <v>2</v>
      </c>
      <c r="U6" s="36" t="s">
        <v>11</v>
      </c>
      <c r="V6" s="36" t="s">
        <v>12</v>
      </c>
    </row>
    <row r="7" spans="1:22" s="8" customFormat="1" ht="11.25" customHeight="1">
      <c r="A7" s="7" t="s">
        <v>13</v>
      </c>
      <c r="B7" s="7">
        <v>1</v>
      </c>
      <c r="C7" s="7">
        <v>2</v>
      </c>
      <c r="D7" s="7">
        <v>3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</row>
    <row r="8" spans="1:22" s="10" customFormat="1" ht="25.5" customHeight="1">
      <c r="A8" s="9" t="s">
        <v>18</v>
      </c>
      <c r="B8" s="37">
        <f>SUM(B9:B34)</f>
        <v>46914</v>
      </c>
      <c r="C8" s="38">
        <f>100-D8</f>
        <v>48.190305665686154</v>
      </c>
      <c r="D8" s="38">
        <v>51.809694334313846</v>
      </c>
      <c r="E8" s="39">
        <f>SUM(E9:E34)</f>
        <v>34613</v>
      </c>
      <c r="F8" s="38">
        <f>100-G8</f>
        <v>51.4459885014301</v>
      </c>
      <c r="G8" s="40">
        <v>48.5540114985699</v>
      </c>
      <c r="H8" s="39">
        <f>SUM(H9:H34)</f>
        <v>6441</v>
      </c>
      <c r="I8" s="38">
        <f>100-J8</f>
        <v>29.343269678621326</v>
      </c>
      <c r="J8" s="38">
        <v>70.65673032137867</v>
      </c>
      <c r="K8" s="39">
        <f>SUM(K9:K34)</f>
        <v>12072</v>
      </c>
      <c r="L8" s="38">
        <f>100-M8</f>
        <v>25.853214049039096</v>
      </c>
      <c r="M8" s="41">
        <v>74.1467859509609</v>
      </c>
      <c r="N8" s="39">
        <f>SUM(N9:N34)</f>
        <v>45572</v>
      </c>
      <c r="O8" s="38">
        <f>100-P8</f>
        <v>47.78372684982006</v>
      </c>
      <c r="P8" s="38">
        <v>52.21627315017994</v>
      </c>
      <c r="Q8" s="42">
        <f>SUM(Q9:Q34)</f>
        <v>15273</v>
      </c>
      <c r="R8" s="43">
        <f>100-S8</f>
        <v>52.2883519937144</v>
      </c>
      <c r="S8" s="43">
        <v>47.7116480062856</v>
      </c>
      <c r="T8" s="42">
        <f>SUM(T9:T34)</f>
        <v>12188</v>
      </c>
      <c r="U8" s="43">
        <f>100-V8</f>
        <v>53.20807351493272</v>
      </c>
      <c r="V8" s="43">
        <v>46.79192648506728</v>
      </c>
    </row>
    <row r="9" spans="1:22" s="12" customFormat="1" ht="18.75" customHeight="1">
      <c r="A9" s="11" t="s">
        <v>19</v>
      </c>
      <c r="B9" s="44">
        <v>1525</v>
      </c>
      <c r="C9" s="38">
        <f aca="true" t="shared" si="0" ref="C9:C34">100-D9</f>
        <v>33.11475409836065</v>
      </c>
      <c r="D9" s="38">
        <v>66.88524590163935</v>
      </c>
      <c r="E9" s="45">
        <v>717</v>
      </c>
      <c r="F9" s="38">
        <f aca="true" t="shared" si="1" ref="F9:F34">100-G9</f>
        <v>27.894002789400275</v>
      </c>
      <c r="G9" s="40">
        <v>72.10599721059972</v>
      </c>
      <c r="H9" s="46">
        <v>205</v>
      </c>
      <c r="I9" s="38">
        <f aca="true" t="shared" si="2" ref="I9:I34">100-J9</f>
        <v>9.268292682926827</v>
      </c>
      <c r="J9" s="38">
        <v>90.73170731707317</v>
      </c>
      <c r="K9" s="46">
        <v>477</v>
      </c>
      <c r="L9" s="38">
        <f aca="true" t="shared" si="3" ref="L9:L34">100-M9</f>
        <v>8.385744234800839</v>
      </c>
      <c r="M9" s="41">
        <v>91.61425576519916</v>
      </c>
      <c r="N9" s="46">
        <v>1471</v>
      </c>
      <c r="O9" s="38">
        <f aca="true" t="shared" si="4" ref="O9:O34">100-P9</f>
        <v>32.01903467029233</v>
      </c>
      <c r="P9" s="38">
        <v>67.98096532970767</v>
      </c>
      <c r="Q9" s="47">
        <v>514</v>
      </c>
      <c r="R9" s="43">
        <f aca="true" t="shared" si="5" ref="R9:R34">100-S9</f>
        <v>38.521400778210115</v>
      </c>
      <c r="S9" s="43">
        <v>61.478599221789885</v>
      </c>
      <c r="T9" s="47">
        <v>357</v>
      </c>
      <c r="U9" s="48">
        <f aca="true" t="shared" si="6" ref="U9:U34">100-V9</f>
        <v>38.65546218487395</v>
      </c>
      <c r="V9" s="43">
        <v>61.34453781512605</v>
      </c>
    </row>
    <row r="10" spans="1:22" s="13" customFormat="1" ht="18.75" customHeight="1">
      <c r="A10" s="11" t="s">
        <v>20</v>
      </c>
      <c r="B10" s="44">
        <v>2495</v>
      </c>
      <c r="C10" s="38">
        <f t="shared" si="0"/>
        <v>39.71943887775551</v>
      </c>
      <c r="D10" s="38">
        <v>60.28056112224449</v>
      </c>
      <c r="E10" s="45">
        <v>1273</v>
      </c>
      <c r="F10" s="38">
        <f t="shared" si="1"/>
        <v>34.56402199528672</v>
      </c>
      <c r="G10" s="40">
        <v>65.43597800471328</v>
      </c>
      <c r="H10" s="46">
        <v>307</v>
      </c>
      <c r="I10" s="38">
        <f t="shared" si="2"/>
        <v>33.55048859934854</v>
      </c>
      <c r="J10" s="38">
        <v>66.44951140065146</v>
      </c>
      <c r="K10" s="46">
        <v>698</v>
      </c>
      <c r="L10" s="38">
        <f t="shared" si="3"/>
        <v>16.189111747851</v>
      </c>
      <c r="M10" s="41">
        <v>83.810888252149</v>
      </c>
      <c r="N10" s="46">
        <v>2439</v>
      </c>
      <c r="O10" s="38">
        <f t="shared" si="4"/>
        <v>39.40139401394014</v>
      </c>
      <c r="P10" s="38">
        <v>60.59860598605986</v>
      </c>
      <c r="Q10" s="47">
        <v>1019</v>
      </c>
      <c r="R10" s="43">
        <f t="shared" si="5"/>
        <v>41.41315014720314</v>
      </c>
      <c r="S10" s="43">
        <v>58.58684985279686</v>
      </c>
      <c r="T10" s="47">
        <v>787</v>
      </c>
      <c r="U10" s="48">
        <f t="shared" si="6"/>
        <v>42.439644218551464</v>
      </c>
      <c r="V10" s="43">
        <v>57.560355781448536</v>
      </c>
    </row>
    <row r="11" spans="1:22" s="12" customFormat="1" ht="18.75" customHeight="1">
      <c r="A11" s="11" t="s">
        <v>21</v>
      </c>
      <c r="B11" s="44">
        <v>2606</v>
      </c>
      <c r="C11" s="38">
        <f t="shared" si="0"/>
        <v>35.955487336914814</v>
      </c>
      <c r="D11" s="38">
        <v>64.04451266308519</v>
      </c>
      <c r="E11" s="45">
        <v>1685</v>
      </c>
      <c r="F11" s="38">
        <f t="shared" si="1"/>
        <v>39.9406528189911</v>
      </c>
      <c r="G11" s="40">
        <v>60.0593471810089</v>
      </c>
      <c r="H11" s="46">
        <v>490</v>
      </c>
      <c r="I11" s="38">
        <f t="shared" si="2"/>
        <v>36.530612244897966</v>
      </c>
      <c r="J11" s="38">
        <v>63.469387755102034</v>
      </c>
      <c r="K11" s="46">
        <v>740</v>
      </c>
      <c r="L11" s="38">
        <f t="shared" si="3"/>
        <v>13.108108108108112</v>
      </c>
      <c r="M11" s="41">
        <v>86.89189189189189</v>
      </c>
      <c r="N11" s="46">
        <v>2526</v>
      </c>
      <c r="O11" s="38">
        <f t="shared" si="4"/>
        <v>35.906571654790184</v>
      </c>
      <c r="P11" s="38">
        <v>64.09342834520982</v>
      </c>
      <c r="Q11" s="47">
        <v>771</v>
      </c>
      <c r="R11" s="43">
        <f t="shared" si="5"/>
        <v>37.48378728923476</v>
      </c>
      <c r="S11" s="43">
        <v>62.51621271076524</v>
      </c>
      <c r="T11" s="47">
        <v>572</v>
      </c>
      <c r="U11" s="48">
        <f t="shared" si="6"/>
        <v>40.38461538461539</v>
      </c>
      <c r="V11" s="43">
        <v>59.61538461538461</v>
      </c>
    </row>
    <row r="12" spans="1:22" s="12" customFormat="1" ht="18.75" customHeight="1">
      <c r="A12" s="11" t="s">
        <v>22</v>
      </c>
      <c r="B12" s="44">
        <v>682</v>
      </c>
      <c r="C12" s="38">
        <f t="shared" si="0"/>
        <v>45.747800586510266</v>
      </c>
      <c r="D12" s="38">
        <v>54.252199413489734</v>
      </c>
      <c r="E12" s="45">
        <v>526</v>
      </c>
      <c r="F12" s="38">
        <f t="shared" si="1"/>
        <v>47.338403041825096</v>
      </c>
      <c r="G12" s="40">
        <v>52.661596958174904</v>
      </c>
      <c r="H12" s="46">
        <v>122</v>
      </c>
      <c r="I12" s="38">
        <f t="shared" si="2"/>
        <v>32.786885245901644</v>
      </c>
      <c r="J12" s="38">
        <v>67.21311475409836</v>
      </c>
      <c r="K12" s="46">
        <v>162</v>
      </c>
      <c r="L12" s="38">
        <f t="shared" si="3"/>
        <v>56.79012345679013</v>
      </c>
      <c r="M12" s="41">
        <v>43.20987654320987</v>
      </c>
      <c r="N12" s="46">
        <v>671</v>
      </c>
      <c r="O12" s="38">
        <f t="shared" si="4"/>
        <v>45.603576751117735</v>
      </c>
      <c r="P12" s="38">
        <v>54.396423248882265</v>
      </c>
      <c r="Q12" s="47">
        <v>228</v>
      </c>
      <c r="R12" s="43">
        <f t="shared" si="5"/>
        <v>46.92982456140351</v>
      </c>
      <c r="S12" s="43">
        <v>53.07017543859649</v>
      </c>
      <c r="T12" s="47">
        <v>186</v>
      </c>
      <c r="U12" s="48">
        <f t="shared" si="6"/>
        <v>44.623655913978496</v>
      </c>
      <c r="V12" s="43">
        <v>55.376344086021504</v>
      </c>
    </row>
    <row r="13" spans="1:22" s="12" customFormat="1" ht="18.75" customHeight="1">
      <c r="A13" s="11" t="s">
        <v>23</v>
      </c>
      <c r="B13" s="44">
        <v>1010</v>
      </c>
      <c r="C13" s="38">
        <f t="shared" si="0"/>
        <v>38.910891089108915</v>
      </c>
      <c r="D13" s="38">
        <v>61.089108910891085</v>
      </c>
      <c r="E13" s="45">
        <v>725</v>
      </c>
      <c r="F13" s="38">
        <f t="shared" si="1"/>
        <v>39.172413793103445</v>
      </c>
      <c r="G13" s="40">
        <v>60.827586206896555</v>
      </c>
      <c r="H13" s="46">
        <v>232</v>
      </c>
      <c r="I13" s="38">
        <f t="shared" si="2"/>
        <v>18.534482758620683</v>
      </c>
      <c r="J13" s="38">
        <v>81.46551724137932</v>
      </c>
      <c r="K13" s="46">
        <v>278</v>
      </c>
      <c r="L13" s="38">
        <f t="shared" si="3"/>
        <v>21.58273381294964</v>
      </c>
      <c r="M13" s="41">
        <v>78.41726618705036</v>
      </c>
      <c r="N13" s="46">
        <v>1007</v>
      </c>
      <c r="O13" s="38">
        <f t="shared" si="4"/>
        <v>39.02681231380337</v>
      </c>
      <c r="P13" s="38">
        <v>60.97318768619663</v>
      </c>
      <c r="Q13" s="47">
        <v>321</v>
      </c>
      <c r="R13" s="43">
        <f t="shared" si="5"/>
        <v>44.2367601246106</v>
      </c>
      <c r="S13" s="43">
        <v>55.7632398753894</v>
      </c>
      <c r="T13" s="47">
        <v>272</v>
      </c>
      <c r="U13" s="48">
        <f t="shared" si="6"/>
        <v>44.85294117647059</v>
      </c>
      <c r="V13" s="43">
        <v>55.14705882352941</v>
      </c>
    </row>
    <row r="14" spans="1:22" s="12" customFormat="1" ht="18.75" customHeight="1">
      <c r="A14" s="11" t="s">
        <v>24</v>
      </c>
      <c r="B14" s="44">
        <v>1608</v>
      </c>
      <c r="C14" s="38">
        <f t="shared" si="0"/>
        <v>46.33084577114428</v>
      </c>
      <c r="D14" s="38">
        <v>53.66915422885572</v>
      </c>
      <c r="E14" s="45">
        <v>1084</v>
      </c>
      <c r="F14" s="38">
        <f t="shared" si="1"/>
        <v>39.20664206642066</v>
      </c>
      <c r="G14" s="40">
        <v>60.79335793357934</v>
      </c>
      <c r="H14" s="46">
        <v>199</v>
      </c>
      <c r="I14" s="38">
        <f t="shared" si="2"/>
        <v>15.577889447236188</v>
      </c>
      <c r="J14" s="38">
        <v>84.42211055276381</v>
      </c>
      <c r="K14" s="46">
        <v>431</v>
      </c>
      <c r="L14" s="38">
        <f t="shared" si="3"/>
        <v>20.41763341067285</v>
      </c>
      <c r="M14" s="41">
        <v>79.58236658932715</v>
      </c>
      <c r="N14" s="46">
        <v>1571</v>
      </c>
      <c r="O14" s="38">
        <f t="shared" si="4"/>
        <v>46.27625716104392</v>
      </c>
      <c r="P14" s="38">
        <v>53.72374283895608</v>
      </c>
      <c r="Q14" s="47">
        <v>594</v>
      </c>
      <c r="R14" s="43">
        <f t="shared" si="5"/>
        <v>53.535353535353536</v>
      </c>
      <c r="S14" s="43">
        <v>46.464646464646464</v>
      </c>
      <c r="T14" s="47">
        <v>469</v>
      </c>
      <c r="U14" s="48">
        <f t="shared" si="6"/>
        <v>53.091684434968016</v>
      </c>
      <c r="V14" s="43">
        <v>46.908315565031984</v>
      </c>
    </row>
    <row r="15" spans="1:22" s="12" customFormat="1" ht="18.75" customHeight="1">
      <c r="A15" s="11" t="s">
        <v>25</v>
      </c>
      <c r="B15" s="44">
        <v>1690</v>
      </c>
      <c r="C15" s="38">
        <f t="shared" si="0"/>
        <v>33.37278106508876</v>
      </c>
      <c r="D15" s="38">
        <v>66.62721893491124</v>
      </c>
      <c r="E15" s="45">
        <v>1620</v>
      </c>
      <c r="F15" s="38">
        <f t="shared" si="1"/>
        <v>33.641975308641975</v>
      </c>
      <c r="G15" s="40">
        <v>66.35802469135803</v>
      </c>
      <c r="H15" s="46">
        <v>262</v>
      </c>
      <c r="I15" s="38">
        <f t="shared" si="2"/>
        <v>28.62595419847328</v>
      </c>
      <c r="J15" s="38">
        <v>71.37404580152672</v>
      </c>
      <c r="K15" s="46">
        <v>833</v>
      </c>
      <c r="L15" s="38">
        <f t="shared" si="3"/>
        <v>11.28451380552221</v>
      </c>
      <c r="M15" s="41">
        <v>88.71548619447779</v>
      </c>
      <c r="N15" s="46">
        <v>1658</v>
      </c>
      <c r="O15" s="38">
        <f t="shared" si="4"/>
        <v>33.17249698431846</v>
      </c>
      <c r="P15" s="38">
        <v>66.82750301568154</v>
      </c>
      <c r="Q15" s="47">
        <v>404</v>
      </c>
      <c r="R15" s="43">
        <f t="shared" si="5"/>
        <v>45.29702970297029</v>
      </c>
      <c r="S15" s="43">
        <v>54.70297029702971</v>
      </c>
      <c r="T15" s="47">
        <v>324</v>
      </c>
      <c r="U15" s="48">
        <f t="shared" si="6"/>
        <v>46.29629629629629</v>
      </c>
      <c r="V15" s="43">
        <v>53.70370370370371</v>
      </c>
    </row>
    <row r="16" spans="1:22" s="12" customFormat="1" ht="18.75" customHeight="1">
      <c r="A16" s="11" t="s">
        <v>26</v>
      </c>
      <c r="B16" s="44">
        <v>1795</v>
      </c>
      <c r="C16" s="38">
        <f t="shared" si="0"/>
        <v>22.284122562674085</v>
      </c>
      <c r="D16" s="38">
        <v>77.71587743732591</v>
      </c>
      <c r="E16" s="45">
        <v>1081</v>
      </c>
      <c r="F16" s="38">
        <f t="shared" si="1"/>
        <v>19.796484736355225</v>
      </c>
      <c r="G16" s="40">
        <v>80.20351526364477</v>
      </c>
      <c r="H16" s="46">
        <v>373</v>
      </c>
      <c r="I16" s="38">
        <f t="shared" si="2"/>
        <v>5.898123324396792</v>
      </c>
      <c r="J16" s="38">
        <v>94.10187667560321</v>
      </c>
      <c r="K16" s="46">
        <v>758</v>
      </c>
      <c r="L16" s="38">
        <f t="shared" si="3"/>
        <v>8.707124010554097</v>
      </c>
      <c r="M16" s="41">
        <v>91.2928759894459</v>
      </c>
      <c r="N16" s="46">
        <v>1780</v>
      </c>
      <c r="O16" s="38">
        <f t="shared" si="4"/>
        <v>22.13483146067415</v>
      </c>
      <c r="P16" s="38">
        <v>77.86516853932585</v>
      </c>
      <c r="Q16" s="47">
        <v>491</v>
      </c>
      <c r="R16" s="43">
        <f t="shared" si="5"/>
        <v>29.32790224032587</v>
      </c>
      <c r="S16" s="43">
        <v>70.67209775967413</v>
      </c>
      <c r="T16" s="47">
        <v>384</v>
      </c>
      <c r="U16" s="48">
        <f t="shared" si="6"/>
        <v>29.6875</v>
      </c>
      <c r="V16" s="43">
        <v>70.3125</v>
      </c>
    </row>
    <row r="17" spans="1:22" s="12" customFormat="1" ht="18.75" customHeight="1">
      <c r="A17" s="11" t="s">
        <v>27</v>
      </c>
      <c r="B17" s="44">
        <v>984</v>
      </c>
      <c r="C17" s="38">
        <f t="shared" si="0"/>
        <v>35.264227642276424</v>
      </c>
      <c r="D17" s="38">
        <v>64.73577235772358</v>
      </c>
      <c r="E17" s="45">
        <v>553</v>
      </c>
      <c r="F17" s="38">
        <f t="shared" si="1"/>
        <v>29.83725135623871</v>
      </c>
      <c r="G17" s="40">
        <v>70.16274864376129</v>
      </c>
      <c r="H17" s="46">
        <v>168</v>
      </c>
      <c r="I17" s="38">
        <f t="shared" si="2"/>
        <v>15.476190476190482</v>
      </c>
      <c r="J17" s="38">
        <v>84.52380952380952</v>
      </c>
      <c r="K17" s="46">
        <v>432</v>
      </c>
      <c r="L17" s="38">
        <f t="shared" si="3"/>
        <v>11.111111111111114</v>
      </c>
      <c r="M17" s="41">
        <v>88.88888888888889</v>
      </c>
      <c r="N17" s="46">
        <v>970</v>
      </c>
      <c r="O17" s="38">
        <f t="shared" si="4"/>
        <v>35.360824742268036</v>
      </c>
      <c r="P17" s="38">
        <v>64.63917525773196</v>
      </c>
      <c r="Q17" s="47">
        <v>316</v>
      </c>
      <c r="R17" s="43">
        <f t="shared" si="5"/>
        <v>42.08860759493671</v>
      </c>
      <c r="S17" s="43">
        <v>57.91139240506329</v>
      </c>
      <c r="T17" s="47">
        <v>213</v>
      </c>
      <c r="U17" s="48">
        <f t="shared" si="6"/>
        <v>42.72300469483567</v>
      </c>
      <c r="V17" s="43">
        <v>57.27699530516433</v>
      </c>
    </row>
    <row r="18" spans="1:22" s="12" customFormat="1" ht="18.75" customHeight="1">
      <c r="A18" s="11" t="s">
        <v>28</v>
      </c>
      <c r="B18" s="44">
        <v>741</v>
      </c>
      <c r="C18" s="38">
        <f t="shared" si="0"/>
        <v>65.0472334682861</v>
      </c>
      <c r="D18" s="38">
        <v>34.952766531713905</v>
      </c>
      <c r="E18" s="45">
        <v>550</v>
      </c>
      <c r="F18" s="38">
        <f t="shared" si="1"/>
        <v>54</v>
      </c>
      <c r="G18" s="40">
        <v>46</v>
      </c>
      <c r="H18" s="46">
        <v>126</v>
      </c>
      <c r="I18" s="38">
        <f t="shared" si="2"/>
        <v>53.96825396825397</v>
      </c>
      <c r="J18" s="38">
        <v>46.03174603174603</v>
      </c>
      <c r="K18" s="46">
        <v>330</v>
      </c>
      <c r="L18" s="38">
        <f t="shared" si="3"/>
        <v>63.03030303030303</v>
      </c>
      <c r="M18" s="41">
        <v>36.96969696969697</v>
      </c>
      <c r="N18" s="46">
        <v>738</v>
      </c>
      <c r="O18" s="38">
        <f t="shared" si="4"/>
        <v>65.31165311653118</v>
      </c>
      <c r="P18" s="38">
        <v>34.68834688346883</v>
      </c>
      <c r="Q18" s="47">
        <v>264</v>
      </c>
      <c r="R18" s="43">
        <f t="shared" si="5"/>
        <v>65.15151515151516</v>
      </c>
      <c r="S18" s="43">
        <v>34.84848484848485</v>
      </c>
      <c r="T18" s="47">
        <v>204</v>
      </c>
      <c r="U18" s="48">
        <f t="shared" si="6"/>
        <v>68.13725490196079</v>
      </c>
      <c r="V18" s="43">
        <v>31.862745098039213</v>
      </c>
    </row>
    <row r="19" spans="1:22" s="12" customFormat="1" ht="18.75" customHeight="1">
      <c r="A19" s="11" t="s">
        <v>29</v>
      </c>
      <c r="B19" s="44">
        <v>1671</v>
      </c>
      <c r="C19" s="38">
        <f t="shared" si="0"/>
        <v>45.54159186116098</v>
      </c>
      <c r="D19" s="38">
        <v>54.45840813883902</v>
      </c>
      <c r="E19" s="45">
        <v>952</v>
      </c>
      <c r="F19" s="38">
        <f t="shared" si="1"/>
        <v>48.529411764705884</v>
      </c>
      <c r="G19" s="40">
        <v>51.470588235294116</v>
      </c>
      <c r="H19" s="46">
        <v>75</v>
      </c>
      <c r="I19" s="38">
        <f t="shared" si="2"/>
        <v>38.66666666666667</v>
      </c>
      <c r="J19" s="38">
        <v>61.33333333333333</v>
      </c>
      <c r="K19" s="46">
        <v>462</v>
      </c>
      <c r="L19" s="38">
        <f t="shared" si="3"/>
        <v>21.42857142857143</v>
      </c>
      <c r="M19" s="41">
        <v>78.57142857142857</v>
      </c>
      <c r="N19" s="46">
        <v>1593</v>
      </c>
      <c r="O19" s="38">
        <f t="shared" si="4"/>
        <v>44.883866917765225</v>
      </c>
      <c r="P19" s="38">
        <v>55.116133082234775</v>
      </c>
      <c r="Q19" s="47">
        <v>598</v>
      </c>
      <c r="R19" s="43">
        <f t="shared" si="5"/>
        <v>44.81605351170569</v>
      </c>
      <c r="S19" s="43">
        <v>55.18394648829431</v>
      </c>
      <c r="T19" s="47">
        <v>454</v>
      </c>
      <c r="U19" s="48">
        <f t="shared" si="6"/>
        <v>44.27312775330397</v>
      </c>
      <c r="V19" s="43">
        <v>55.72687224669603</v>
      </c>
    </row>
    <row r="20" spans="1:22" s="12" customFormat="1" ht="18.75" customHeight="1">
      <c r="A20" s="11" t="s">
        <v>30</v>
      </c>
      <c r="B20" s="44">
        <v>1572</v>
      </c>
      <c r="C20" s="38">
        <f t="shared" si="0"/>
        <v>15.012722646310422</v>
      </c>
      <c r="D20" s="38">
        <v>84.98727735368958</v>
      </c>
      <c r="E20" s="45">
        <v>1005</v>
      </c>
      <c r="F20" s="38">
        <f t="shared" si="1"/>
        <v>13.03482587064677</v>
      </c>
      <c r="G20" s="40">
        <v>86.96517412935323</v>
      </c>
      <c r="H20" s="46">
        <v>334</v>
      </c>
      <c r="I20" s="38">
        <f t="shared" si="2"/>
        <v>4.491017964071858</v>
      </c>
      <c r="J20" s="38">
        <v>95.50898203592814</v>
      </c>
      <c r="K20" s="46">
        <v>442</v>
      </c>
      <c r="L20" s="38">
        <f t="shared" si="3"/>
        <v>16.968325791855193</v>
      </c>
      <c r="M20" s="41">
        <v>83.0316742081448</v>
      </c>
      <c r="N20" s="46">
        <v>1562</v>
      </c>
      <c r="O20" s="38">
        <f t="shared" si="4"/>
        <v>15.044814340588985</v>
      </c>
      <c r="P20" s="38">
        <v>84.95518565941101</v>
      </c>
      <c r="Q20" s="47">
        <v>368</v>
      </c>
      <c r="R20" s="43">
        <f t="shared" si="5"/>
        <v>22.282608695652172</v>
      </c>
      <c r="S20" s="43">
        <v>77.71739130434783</v>
      </c>
      <c r="T20" s="47">
        <v>285</v>
      </c>
      <c r="U20" s="48">
        <f t="shared" si="6"/>
        <v>21.754385964912288</v>
      </c>
      <c r="V20" s="43">
        <v>78.24561403508771</v>
      </c>
    </row>
    <row r="21" spans="1:22" s="12" customFormat="1" ht="18.75" customHeight="1">
      <c r="A21" s="11" t="s">
        <v>31</v>
      </c>
      <c r="B21" s="44">
        <v>2221</v>
      </c>
      <c r="C21" s="38">
        <f t="shared" si="0"/>
        <v>15.21837010355695</v>
      </c>
      <c r="D21" s="38">
        <v>84.78162989644305</v>
      </c>
      <c r="E21" s="45">
        <v>1897</v>
      </c>
      <c r="F21" s="38">
        <f t="shared" si="1"/>
        <v>16.921454928835004</v>
      </c>
      <c r="G21" s="40">
        <v>83.078545071165</v>
      </c>
      <c r="H21" s="46">
        <v>476</v>
      </c>
      <c r="I21" s="38">
        <f t="shared" si="2"/>
        <v>3.5714285714285694</v>
      </c>
      <c r="J21" s="38">
        <v>96.42857142857143</v>
      </c>
      <c r="K21" s="46">
        <v>684</v>
      </c>
      <c r="L21" s="38">
        <f t="shared" si="3"/>
        <v>6.578947368421055</v>
      </c>
      <c r="M21" s="41">
        <v>93.42105263157895</v>
      </c>
      <c r="N21" s="46">
        <v>2183</v>
      </c>
      <c r="O21" s="38">
        <f t="shared" si="4"/>
        <v>15.07100320659643</v>
      </c>
      <c r="P21" s="38">
        <v>84.92899679340357</v>
      </c>
      <c r="Q21" s="47">
        <v>379</v>
      </c>
      <c r="R21" s="43">
        <f t="shared" si="5"/>
        <v>21.899736147757253</v>
      </c>
      <c r="S21" s="43">
        <v>78.10026385224275</v>
      </c>
      <c r="T21" s="47">
        <v>337</v>
      </c>
      <c r="U21" s="48">
        <f t="shared" si="6"/>
        <v>21.958456973293778</v>
      </c>
      <c r="V21" s="43">
        <v>78.04154302670622</v>
      </c>
    </row>
    <row r="22" spans="1:22" s="12" customFormat="1" ht="18.75" customHeight="1">
      <c r="A22" s="11" t="s">
        <v>32</v>
      </c>
      <c r="B22" s="44">
        <v>1679</v>
      </c>
      <c r="C22" s="38">
        <f t="shared" si="0"/>
        <v>27.93329362715903</v>
      </c>
      <c r="D22" s="38">
        <v>72.06670637284097</v>
      </c>
      <c r="E22" s="45">
        <v>566</v>
      </c>
      <c r="F22" s="38">
        <f t="shared" si="1"/>
        <v>30.565371024734972</v>
      </c>
      <c r="G22" s="40">
        <v>69.43462897526503</v>
      </c>
      <c r="H22" s="46">
        <v>123</v>
      </c>
      <c r="I22" s="38">
        <f t="shared" si="2"/>
        <v>34.95934959349594</v>
      </c>
      <c r="J22" s="38">
        <v>65.04065040650406</v>
      </c>
      <c r="K22" s="46">
        <v>407</v>
      </c>
      <c r="L22" s="38">
        <f t="shared" si="3"/>
        <v>14.250614250614248</v>
      </c>
      <c r="M22" s="41">
        <v>85.74938574938575</v>
      </c>
      <c r="N22" s="46">
        <v>1610</v>
      </c>
      <c r="O22" s="38">
        <f t="shared" si="4"/>
        <v>27.950310559006212</v>
      </c>
      <c r="P22" s="38">
        <v>72.04968944099379</v>
      </c>
      <c r="Q22" s="47">
        <v>798</v>
      </c>
      <c r="R22" s="43">
        <f t="shared" si="5"/>
        <v>25.313283208020053</v>
      </c>
      <c r="S22" s="43">
        <v>74.68671679197995</v>
      </c>
      <c r="T22" s="47">
        <v>597</v>
      </c>
      <c r="U22" s="48">
        <f t="shared" si="6"/>
        <v>24.623115577889436</v>
      </c>
      <c r="V22" s="43">
        <v>75.37688442211056</v>
      </c>
    </row>
    <row r="23" spans="1:22" s="12" customFormat="1" ht="18.75" customHeight="1">
      <c r="A23" s="11" t="s">
        <v>33</v>
      </c>
      <c r="B23" s="44">
        <v>1188</v>
      </c>
      <c r="C23" s="38">
        <f t="shared" si="0"/>
        <v>51.430976430976436</v>
      </c>
      <c r="D23" s="38">
        <v>48.569023569023564</v>
      </c>
      <c r="E23" s="45">
        <v>1105</v>
      </c>
      <c r="F23" s="38">
        <f t="shared" si="1"/>
        <v>54.841628959276015</v>
      </c>
      <c r="G23" s="40">
        <v>45.158371040723985</v>
      </c>
      <c r="H23" s="46">
        <v>196</v>
      </c>
      <c r="I23" s="38">
        <f t="shared" si="2"/>
        <v>26.530612244897952</v>
      </c>
      <c r="J23" s="38">
        <v>73.46938775510205</v>
      </c>
      <c r="K23" s="46">
        <v>350</v>
      </c>
      <c r="L23" s="38">
        <f t="shared" si="3"/>
        <v>17.14285714285714</v>
      </c>
      <c r="M23" s="41">
        <v>82.85714285714286</v>
      </c>
      <c r="N23" s="46">
        <v>1148</v>
      </c>
      <c r="O23" s="38">
        <f t="shared" si="4"/>
        <v>51.045296167247386</v>
      </c>
      <c r="P23" s="38">
        <v>48.954703832752614</v>
      </c>
      <c r="Q23" s="47">
        <v>432</v>
      </c>
      <c r="R23" s="43">
        <f t="shared" si="5"/>
        <v>53.24074074074074</v>
      </c>
      <c r="S23" s="43">
        <v>46.75925925925926</v>
      </c>
      <c r="T23" s="47">
        <v>349</v>
      </c>
      <c r="U23" s="48">
        <f t="shared" si="6"/>
        <v>53.00859598853868</v>
      </c>
      <c r="V23" s="43">
        <v>46.99140401146132</v>
      </c>
    </row>
    <row r="24" spans="1:22" s="12" customFormat="1" ht="18.75" customHeight="1">
      <c r="A24" s="11" t="s">
        <v>34</v>
      </c>
      <c r="B24" s="44">
        <v>1495</v>
      </c>
      <c r="C24" s="38">
        <f t="shared" si="0"/>
        <v>38.996655518394654</v>
      </c>
      <c r="D24" s="38">
        <v>61.003344481605346</v>
      </c>
      <c r="E24" s="45">
        <v>765</v>
      </c>
      <c r="F24" s="38">
        <f t="shared" si="1"/>
        <v>36.732026143790854</v>
      </c>
      <c r="G24" s="40">
        <v>63.267973856209146</v>
      </c>
      <c r="H24" s="46">
        <v>148</v>
      </c>
      <c r="I24" s="38">
        <f t="shared" si="2"/>
        <v>15.540540540540533</v>
      </c>
      <c r="J24" s="38">
        <v>84.45945945945947</v>
      </c>
      <c r="K24" s="46">
        <v>472</v>
      </c>
      <c r="L24" s="38">
        <f t="shared" si="3"/>
        <v>19.703389830508485</v>
      </c>
      <c r="M24" s="41">
        <v>80.29661016949152</v>
      </c>
      <c r="N24" s="46">
        <v>1480</v>
      </c>
      <c r="O24" s="38">
        <f t="shared" si="4"/>
        <v>39.121621621621614</v>
      </c>
      <c r="P24" s="38">
        <v>60.878378378378386</v>
      </c>
      <c r="Q24" s="47">
        <v>470</v>
      </c>
      <c r="R24" s="43">
        <f t="shared" si="5"/>
        <v>39.36170212765957</v>
      </c>
      <c r="S24" s="43">
        <v>60.63829787234043</v>
      </c>
      <c r="T24" s="47">
        <v>363</v>
      </c>
      <c r="U24" s="48">
        <f t="shared" si="6"/>
        <v>40.49586776859504</v>
      </c>
      <c r="V24" s="43">
        <v>59.50413223140496</v>
      </c>
    </row>
    <row r="25" spans="1:22" s="12" customFormat="1" ht="18.75" customHeight="1">
      <c r="A25" s="11" t="s">
        <v>35</v>
      </c>
      <c r="B25" s="44">
        <v>2082</v>
      </c>
      <c r="C25" s="38">
        <f t="shared" si="0"/>
        <v>27.281460134486068</v>
      </c>
      <c r="D25" s="38">
        <v>72.71853986551393</v>
      </c>
      <c r="E25" s="45">
        <v>939</v>
      </c>
      <c r="F25" s="38">
        <f t="shared" si="1"/>
        <v>27.476038338658142</v>
      </c>
      <c r="G25" s="40">
        <v>72.52396166134186</v>
      </c>
      <c r="H25" s="46">
        <v>349</v>
      </c>
      <c r="I25" s="38">
        <f t="shared" si="2"/>
        <v>22.34957020057307</v>
      </c>
      <c r="J25" s="38">
        <v>77.65042979942693</v>
      </c>
      <c r="K25" s="46">
        <v>1072</v>
      </c>
      <c r="L25" s="38">
        <f t="shared" si="3"/>
        <v>18.93656716417911</v>
      </c>
      <c r="M25" s="41">
        <v>81.06343283582089</v>
      </c>
      <c r="N25" s="46">
        <v>2055</v>
      </c>
      <c r="O25" s="38">
        <f t="shared" si="4"/>
        <v>27.299270072992698</v>
      </c>
      <c r="P25" s="38">
        <v>72.7007299270073</v>
      </c>
      <c r="Q25" s="47">
        <v>718</v>
      </c>
      <c r="R25" s="43">
        <f t="shared" si="5"/>
        <v>29.108635097493035</v>
      </c>
      <c r="S25" s="43">
        <v>70.89136490250696</v>
      </c>
      <c r="T25" s="47">
        <v>530</v>
      </c>
      <c r="U25" s="48">
        <f t="shared" si="6"/>
        <v>31.132075471698116</v>
      </c>
      <c r="V25" s="43">
        <v>68.86792452830188</v>
      </c>
    </row>
    <row r="26" spans="1:22" s="12" customFormat="1" ht="18.75" customHeight="1">
      <c r="A26" s="11" t="s">
        <v>36</v>
      </c>
      <c r="B26" s="44">
        <v>999</v>
      </c>
      <c r="C26" s="38">
        <f t="shared" si="0"/>
        <v>35.63563563563564</v>
      </c>
      <c r="D26" s="38">
        <v>64.36436436436436</v>
      </c>
      <c r="E26" s="45">
        <v>763</v>
      </c>
      <c r="F26" s="38">
        <f t="shared" si="1"/>
        <v>34.862385321100916</v>
      </c>
      <c r="G26" s="40">
        <v>65.13761467889908</v>
      </c>
      <c r="H26" s="46">
        <v>84</v>
      </c>
      <c r="I26" s="38">
        <f t="shared" si="2"/>
        <v>2.3809523809523796</v>
      </c>
      <c r="J26" s="38">
        <v>97.61904761904762</v>
      </c>
      <c r="K26" s="46">
        <v>106</v>
      </c>
      <c r="L26" s="38">
        <f t="shared" si="3"/>
        <v>38.67924528301887</v>
      </c>
      <c r="M26" s="41">
        <v>61.32075471698113</v>
      </c>
      <c r="N26" s="46">
        <v>963</v>
      </c>
      <c r="O26" s="38">
        <f t="shared" si="4"/>
        <v>35.61786085150571</v>
      </c>
      <c r="P26" s="38">
        <v>64.38213914849429</v>
      </c>
      <c r="Q26" s="47">
        <v>306</v>
      </c>
      <c r="R26" s="43">
        <f t="shared" si="5"/>
        <v>47.385620915032675</v>
      </c>
      <c r="S26" s="43">
        <v>52.614379084967325</v>
      </c>
      <c r="T26" s="47">
        <v>255</v>
      </c>
      <c r="U26" s="48">
        <f t="shared" si="6"/>
        <v>45.09803921568627</v>
      </c>
      <c r="V26" s="43">
        <v>54.90196078431373</v>
      </c>
    </row>
    <row r="27" spans="1:22" s="12" customFormat="1" ht="18.75" customHeight="1">
      <c r="A27" s="11" t="s">
        <v>37</v>
      </c>
      <c r="B27" s="44">
        <v>568</v>
      </c>
      <c r="C27" s="38">
        <f t="shared" si="0"/>
        <v>27.288732394366207</v>
      </c>
      <c r="D27" s="38">
        <v>72.7112676056338</v>
      </c>
      <c r="E27" s="45">
        <v>361</v>
      </c>
      <c r="F27" s="38">
        <f t="shared" si="1"/>
        <v>23.54570637119113</v>
      </c>
      <c r="G27" s="40">
        <v>76.45429362880887</v>
      </c>
      <c r="H27" s="46">
        <v>165</v>
      </c>
      <c r="I27" s="38">
        <f t="shared" si="2"/>
        <v>19.39393939393939</v>
      </c>
      <c r="J27" s="38">
        <v>80.60606060606061</v>
      </c>
      <c r="K27" s="46">
        <v>400</v>
      </c>
      <c r="L27" s="38">
        <f t="shared" si="3"/>
        <v>20</v>
      </c>
      <c r="M27" s="41">
        <v>80</v>
      </c>
      <c r="N27" s="46">
        <v>566</v>
      </c>
      <c r="O27" s="38">
        <f t="shared" si="4"/>
        <v>27.385159010600702</v>
      </c>
      <c r="P27" s="38">
        <v>72.6148409893993</v>
      </c>
      <c r="Q27" s="47">
        <v>196</v>
      </c>
      <c r="R27" s="43">
        <f t="shared" si="5"/>
        <v>31.632653061224488</v>
      </c>
      <c r="S27" s="43">
        <v>68.36734693877551</v>
      </c>
      <c r="T27" s="47">
        <v>163</v>
      </c>
      <c r="U27" s="48">
        <f t="shared" si="6"/>
        <v>30.674846625766875</v>
      </c>
      <c r="V27" s="43">
        <v>69.32515337423312</v>
      </c>
    </row>
    <row r="28" spans="1:22" s="12" customFormat="1" ht="18.75" customHeight="1">
      <c r="A28" s="11" t="s">
        <v>38</v>
      </c>
      <c r="B28" s="44">
        <v>1127</v>
      </c>
      <c r="C28" s="38">
        <f t="shared" si="0"/>
        <v>41.52617568766637</v>
      </c>
      <c r="D28" s="38">
        <v>58.47382431233363</v>
      </c>
      <c r="E28" s="45">
        <v>511</v>
      </c>
      <c r="F28" s="38">
        <f t="shared" si="1"/>
        <v>34.44227005870842</v>
      </c>
      <c r="G28" s="40">
        <v>65.55772994129158</v>
      </c>
      <c r="H28" s="46">
        <v>190</v>
      </c>
      <c r="I28" s="38">
        <f t="shared" si="2"/>
        <v>40.526315789473685</v>
      </c>
      <c r="J28" s="38">
        <v>59.473684210526315</v>
      </c>
      <c r="K28" s="46">
        <v>240</v>
      </c>
      <c r="L28" s="38">
        <f t="shared" si="3"/>
        <v>29.58333333333333</v>
      </c>
      <c r="M28" s="41">
        <v>70.41666666666667</v>
      </c>
      <c r="N28" s="46">
        <v>1087</v>
      </c>
      <c r="O28" s="38">
        <f t="shared" si="4"/>
        <v>41.306347746090154</v>
      </c>
      <c r="P28" s="38">
        <v>58.693652253909846</v>
      </c>
      <c r="Q28" s="47">
        <v>394</v>
      </c>
      <c r="R28" s="43">
        <f t="shared" si="5"/>
        <v>47.71573604060914</v>
      </c>
      <c r="S28" s="43">
        <v>52.28426395939086</v>
      </c>
      <c r="T28" s="47">
        <v>286</v>
      </c>
      <c r="U28" s="48">
        <f t="shared" si="6"/>
        <v>46.85314685314685</v>
      </c>
      <c r="V28" s="43">
        <v>53.14685314685315</v>
      </c>
    </row>
    <row r="29" spans="1:22" s="12" customFormat="1" ht="18.75" customHeight="1">
      <c r="A29" s="11" t="s">
        <v>39</v>
      </c>
      <c r="B29" s="44">
        <v>1193</v>
      </c>
      <c r="C29" s="38">
        <f t="shared" si="0"/>
        <v>23.134953897736793</v>
      </c>
      <c r="D29" s="38">
        <v>76.86504610226321</v>
      </c>
      <c r="E29" s="45">
        <v>976</v>
      </c>
      <c r="F29" s="38">
        <f t="shared" si="1"/>
        <v>22.438524590163937</v>
      </c>
      <c r="G29" s="40">
        <v>77.56147540983606</v>
      </c>
      <c r="H29" s="46">
        <v>306</v>
      </c>
      <c r="I29" s="38">
        <f t="shared" si="2"/>
        <v>12.41830065359477</v>
      </c>
      <c r="J29" s="38">
        <v>87.58169934640523</v>
      </c>
      <c r="K29" s="46">
        <v>258</v>
      </c>
      <c r="L29" s="38">
        <f t="shared" si="3"/>
        <v>20.542635658914733</v>
      </c>
      <c r="M29" s="41">
        <v>79.45736434108527</v>
      </c>
      <c r="N29" s="46">
        <v>1177</v>
      </c>
      <c r="O29" s="38">
        <f t="shared" si="4"/>
        <v>23.10960067969414</v>
      </c>
      <c r="P29" s="38">
        <v>76.89039932030586</v>
      </c>
      <c r="Q29" s="47">
        <v>299</v>
      </c>
      <c r="R29" s="43">
        <f t="shared" si="5"/>
        <v>28.762541806020067</v>
      </c>
      <c r="S29" s="43">
        <v>71.23745819397993</v>
      </c>
      <c r="T29" s="47">
        <v>234</v>
      </c>
      <c r="U29" s="48">
        <f t="shared" si="6"/>
        <v>23.931623931623932</v>
      </c>
      <c r="V29" s="43">
        <v>76.06837606837607</v>
      </c>
    </row>
    <row r="30" spans="1:22" s="12" customFormat="1" ht="18.75" customHeight="1">
      <c r="A30" s="11" t="s">
        <v>40</v>
      </c>
      <c r="B30" s="44">
        <v>7013</v>
      </c>
      <c r="C30" s="38">
        <f t="shared" si="0"/>
        <v>77.5559674889491</v>
      </c>
      <c r="D30" s="38">
        <v>22.444032511050903</v>
      </c>
      <c r="E30" s="45">
        <v>4678</v>
      </c>
      <c r="F30" s="38">
        <f t="shared" si="1"/>
        <v>85.93415989739205</v>
      </c>
      <c r="G30" s="40">
        <v>14.065840102607952</v>
      </c>
      <c r="H30" s="46">
        <v>509</v>
      </c>
      <c r="I30" s="38">
        <f t="shared" si="2"/>
        <v>55.0098231827112</v>
      </c>
      <c r="J30" s="38">
        <v>44.9901768172888</v>
      </c>
      <c r="K30" s="46">
        <v>676</v>
      </c>
      <c r="L30" s="38">
        <f t="shared" si="3"/>
        <v>79.88165680473372</v>
      </c>
      <c r="M30" s="41">
        <v>20.118343195266274</v>
      </c>
      <c r="N30" s="46">
        <v>6549</v>
      </c>
      <c r="O30" s="38">
        <f t="shared" si="4"/>
        <v>77.24843487555353</v>
      </c>
      <c r="P30" s="38">
        <v>22.75156512444648</v>
      </c>
      <c r="Q30" s="47">
        <v>2559</v>
      </c>
      <c r="R30" s="43">
        <f t="shared" si="5"/>
        <v>79.1324736225088</v>
      </c>
      <c r="S30" s="43">
        <v>20.86752637749121</v>
      </c>
      <c r="T30" s="47">
        <v>2199</v>
      </c>
      <c r="U30" s="48">
        <f t="shared" si="6"/>
        <v>79.44520236471124</v>
      </c>
      <c r="V30" s="43">
        <v>20.554797635288768</v>
      </c>
    </row>
    <row r="31" spans="1:22" s="12" customFormat="1" ht="18.75" customHeight="1">
      <c r="A31" s="11" t="s">
        <v>41</v>
      </c>
      <c r="B31" s="44">
        <v>4713</v>
      </c>
      <c r="C31" s="38">
        <f t="shared" si="0"/>
        <v>81.49798429874815</v>
      </c>
      <c r="D31" s="38">
        <v>18.502015701251857</v>
      </c>
      <c r="E31" s="45">
        <v>4663</v>
      </c>
      <c r="F31" s="38">
        <f t="shared" si="1"/>
        <v>76.64593609264422</v>
      </c>
      <c r="G31" s="40">
        <v>23.35406390735578</v>
      </c>
      <c r="H31" s="46">
        <v>376</v>
      </c>
      <c r="I31" s="38">
        <f t="shared" si="2"/>
        <v>72.34042553191489</v>
      </c>
      <c r="J31" s="38">
        <v>27.659574468085108</v>
      </c>
      <c r="K31" s="46">
        <v>466</v>
      </c>
      <c r="L31" s="38">
        <f t="shared" si="3"/>
        <v>80.04291845493562</v>
      </c>
      <c r="M31" s="41">
        <v>19.95708154506438</v>
      </c>
      <c r="N31" s="46">
        <v>4615</v>
      </c>
      <c r="O31" s="38">
        <f t="shared" si="4"/>
        <v>81.51679306608884</v>
      </c>
      <c r="P31" s="38">
        <v>18.48320693391116</v>
      </c>
      <c r="Q31" s="47">
        <v>1346</v>
      </c>
      <c r="R31" s="43">
        <f t="shared" si="5"/>
        <v>84.39821693907875</v>
      </c>
      <c r="S31" s="43">
        <v>15.601783060921248</v>
      </c>
      <c r="T31" s="47">
        <v>1126</v>
      </c>
      <c r="U31" s="48">
        <f t="shared" si="6"/>
        <v>84.45825932504441</v>
      </c>
      <c r="V31" s="43">
        <v>15.541740674955594</v>
      </c>
    </row>
    <row r="32" spans="1:22" s="12" customFormat="1" ht="18.75" customHeight="1">
      <c r="A32" s="11" t="s">
        <v>42</v>
      </c>
      <c r="B32" s="44">
        <v>2357</v>
      </c>
      <c r="C32" s="38">
        <f t="shared" si="0"/>
        <v>65.04030547305896</v>
      </c>
      <c r="D32" s="38">
        <v>34.95969452694103</v>
      </c>
      <c r="E32" s="45">
        <v>2223</v>
      </c>
      <c r="F32" s="38">
        <f t="shared" si="1"/>
        <v>66.03688708951867</v>
      </c>
      <c r="G32" s="40">
        <v>33.96311291048133</v>
      </c>
      <c r="H32" s="46">
        <v>264</v>
      </c>
      <c r="I32" s="38">
        <f t="shared" si="2"/>
        <v>50</v>
      </c>
      <c r="J32" s="38">
        <v>50</v>
      </c>
      <c r="K32" s="46">
        <v>396</v>
      </c>
      <c r="L32" s="38">
        <f t="shared" si="3"/>
        <v>69.44444444444444</v>
      </c>
      <c r="M32" s="41">
        <v>30.555555555555557</v>
      </c>
      <c r="N32" s="46">
        <v>2317</v>
      </c>
      <c r="O32" s="38">
        <f t="shared" si="4"/>
        <v>64.86836426413467</v>
      </c>
      <c r="P32" s="38">
        <v>35.13163573586534</v>
      </c>
      <c r="Q32" s="47">
        <v>1056</v>
      </c>
      <c r="R32" s="43">
        <f t="shared" si="5"/>
        <v>64.20454545454545</v>
      </c>
      <c r="S32" s="43">
        <v>35.79545454545455</v>
      </c>
      <c r="T32" s="47">
        <v>877</v>
      </c>
      <c r="U32" s="48">
        <f t="shared" si="6"/>
        <v>62.59977194982896</v>
      </c>
      <c r="V32" s="43">
        <v>37.40022805017104</v>
      </c>
    </row>
    <row r="33" spans="1:22" s="12" customFormat="1" ht="18.75" customHeight="1">
      <c r="A33" s="11" t="s">
        <v>43</v>
      </c>
      <c r="B33" s="44">
        <v>1364</v>
      </c>
      <c r="C33" s="38">
        <f t="shared" si="0"/>
        <v>60.483870967741936</v>
      </c>
      <c r="D33" s="38">
        <v>39.516129032258064</v>
      </c>
      <c r="E33" s="45">
        <v>2446</v>
      </c>
      <c r="F33" s="38">
        <f t="shared" si="1"/>
        <v>60.58871627146362</v>
      </c>
      <c r="G33" s="40">
        <v>39.41128372853638</v>
      </c>
      <c r="H33" s="46">
        <v>248</v>
      </c>
      <c r="I33" s="38">
        <f t="shared" si="2"/>
        <v>39.91935483870967</v>
      </c>
      <c r="J33" s="38">
        <v>60.08064516129033</v>
      </c>
      <c r="K33" s="46">
        <v>464</v>
      </c>
      <c r="L33" s="38">
        <f t="shared" si="3"/>
        <v>25</v>
      </c>
      <c r="M33" s="41">
        <v>75</v>
      </c>
      <c r="N33" s="46">
        <v>1355</v>
      </c>
      <c r="O33" s="38">
        <f t="shared" si="4"/>
        <v>60.29520295202952</v>
      </c>
      <c r="P33" s="38">
        <v>39.70479704797048</v>
      </c>
      <c r="Q33" s="47">
        <v>294</v>
      </c>
      <c r="R33" s="43">
        <f t="shared" si="5"/>
        <v>58.843537414965986</v>
      </c>
      <c r="S33" s="43">
        <v>41.156462585034014</v>
      </c>
      <c r="T33" s="47">
        <v>253</v>
      </c>
      <c r="U33" s="48">
        <f t="shared" si="6"/>
        <v>58.89328063241106</v>
      </c>
      <c r="V33" s="43">
        <v>41.10671936758894</v>
      </c>
    </row>
    <row r="34" spans="1:22" s="1" customFormat="1" ht="19.5" customHeight="1">
      <c r="A34" s="14" t="s">
        <v>44</v>
      </c>
      <c r="B34" s="44">
        <v>536</v>
      </c>
      <c r="C34" s="49">
        <f t="shared" si="0"/>
        <v>88.24626865671641</v>
      </c>
      <c r="D34" s="49">
        <v>11.753731343283583</v>
      </c>
      <c r="E34" s="50">
        <v>949</v>
      </c>
      <c r="F34" s="51">
        <f t="shared" si="1"/>
        <v>83.56164383561644</v>
      </c>
      <c r="G34" s="52">
        <v>16.43835616438356</v>
      </c>
      <c r="H34" s="50">
        <v>114</v>
      </c>
      <c r="I34" s="51">
        <f t="shared" si="2"/>
        <v>83.33333333333334</v>
      </c>
      <c r="J34" s="51">
        <v>16.666666666666664</v>
      </c>
      <c r="K34" s="50">
        <v>38</v>
      </c>
      <c r="L34" s="51">
        <f t="shared" si="3"/>
        <v>86.84210526315789</v>
      </c>
      <c r="M34" s="53">
        <v>13.157894736842104</v>
      </c>
      <c r="N34" s="50">
        <v>481</v>
      </c>
      <c r="O34" s="51">
        <f t="shared" si="4"/>
        <v>88.77338877338877</v>
      </c>
      <c r="P34" s="51">
        <v>11.226611226611228</v>
      </c>
      <c r="Q34" s="50">
        <v>138</v>
      </c>
      <c r="R34" s="51">
        <f t="shared" si="5"/>
        <v>91.30434782608695</v>
      </c>
      <c r="S34" s="54">
        <v>8.695652173913043</v>
      </c>
      <c r="T34" s="55">
        <v>112</v>
      </c>
      <c r="U34" s="56">
        <f t="shared" si="6"/>
        <v>91.07142857142857</v>
      </c>
      <c r="V34" s="51">
        <v>8.928571428571429</v>
      </c>
    </row>
    <row r="35" spans="1:21" ht="15.75">
      <c r="A35" s="15"/>
      <c r="B35" s="15"/>
      <c r="C35" s="15"/>
      <c r="D35" s="15"/>
      <c r="E35" s="57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58"/>
      <c r="T35" s="58"/>
      <c r="U35" s="58"/>
    </row>
    <row r="36" spans="1:21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58"/>
      <c r="T36" s="58"/>
      <c r="U36" s="58"/>
    </row>
    <row r="37" spans="1:21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58"/>
      <c r="T37" s="58"/>
      <c r="U37" s="58"/>
    </row>
    <row r="38" spans="19:21" ht="14.25">
      <c r="S38" s="58"/>
      <c r="T38" s="58"/>
      <c r="U38" s="58"/>
    </row>
    <row r="39" spans="19:21" ht="14.25">
      <c r="S39" s="58"/>
      <c r="T39" s="58"/>
      <c r="U39" s="58"/>
    </row>
    <row r="40" spans="19:21" ht="14.25">
      <c r="S40" s="58"/>
      <c r="T40" s="58"/>
      <c r="U40" s="58"/>
    </row>
    <row r="41" spans="19:21" ht="14.25">
      <c r="S41" s="58"/>
      <c r="T41" s="58"/>
      <c r="U41" s="58"/>
    </row>
    <row r="42" spans="19:21" ht="14.25">
      <c r="S42" s="58"/>
      <c r="T42" s="58"/>
      <c r="U42" s="58"/>
    </row>
    <row r="43" spans="19:21" ht="14.25">
      <c r="S43" s="58"/>
      <c r="T43" s="58"/>
      <c r="U43" s="58"/>
    </row>
    <row r="44" spans="19:21" ht="14.25">
      <c r="S44" s="58"/>
      <c r="T44" s="58"/>
      <c r="U44" s="58"/>
    </row>
    <row r="45" spans="19:21" ht="14.25">
      <c r="S45" s="58"/>
      <c r="T45" s="58"/>
      <c r="U45" s="58"/>
    </row>
    <row r="46" spans="19:21" ht="14.25">
      <c r="S46" s="58"/>
      <c r="T46" s="58"/>
      <c r="U46" s="58"/>
    </row>
    <row r="47" spans="19:21" ht="14.25">
      <c r="S47" s="58"/>
      <c r="T47" s="58"/>
      <c r="U47" s="58"/>
    </row>
    <row r="48" spans="19:21" ht="14.25">
      <c r="S48" s="58"/>
      <c r="T48" s="58"/>
      <c r="U48" s="58"/>
    </row>
    <row r="49" spans="19:21" ht="14.25">
      <c r="S49" s="58"/>
      <c r="T49" s="58"/>
      <c r="U49" s="58"/>
    </row>
    <row r="50" spans="19:21" ht="14.25">
      <c r="S50" s="58"/>
      <c r="T50" s="58"/>
      <c r="U50" s="58"/>
    </row>
    <row r="51" spans="19:21" ht="14.25">
      <c r="S51" s="58"/>
      <c r="T51" s="58"/>
      <c r="U51" s="58"/>
    </row>
    <row r="52" spans="19:21" ht="14.25">
      <c r="S52" s="58"/>
      <c r="T52" s="58"/>
      <c r="U52" s="58"/>
    </row>
    <row r="53" spans="19:21" ht="14.25">
      <c r="S53" s="58"/>
      <c r="T53" s="58"/>
      <c r="U53" s="58"/>
    </row>
    <row r="54" spans="19:21" ht="14.25">
      <c r="S54" s="58"/>
      <c r="T54" s="58"/>
      <c r="U54" s="58"/>
    </row>
    <row r="55" spans="19:21" ht="14.25">
      <c r="S55" s="58"/>
      <c r="T55" s="58"/>
      <c r="U55" s="58"/>
    </row>
    <row r="56" spans="19:21" ht="14.25">
      <c r="S56" s="58"/>
      <c r="T56" s="58"/>
      <c r="U56" s="58"/>
    </row>
    <row r="57" spans="19:21" ht="14.25">
      <c r="S57" s="58"/>
      <c r="T57" s="58"/>
      <c r="U57" s="58"/>
    </row>
    <row r="58" spans="19:21" ht="14.25">
      <c r="S58" s="58"/>
      <c r="T58" s="58"/>
      <c r="U58" s="58"/>
    </row>
    <row r="59" spans="19:21" ht="14.25">
      <c r="S59" s="58"/>
      <c r="T59" s="58"/>
      <c r="U59" s="58"/>
    </row>
    <row r="60" spans="19:21" ht="14.25">
      <c r="S60" s="58"/>
      <c r="T60" s="58"/>
      <c r="U60" s="58"/>
    </row>
    <row r="61" spans="19:21" ht="14.25">
      <c r="S61" s="58"/>
      <c r="T61" s="58"/>
      <c r="U61" s="58"/>
    </row>
    <row r="62" spans="19:21" ht="14.25">
      <c r="S62" s="58"/>
      <c r="T62" s="58"/>
      <c r="U62" s="58"/>
    </row>
    <row r="63" spans="19:21" ht="14.25">
      <c r="S63" s="58"/>
      <c r="T63" s="58"/>
      <c r="U63" s="58"/>
    </row>
    <row r="64" spans="19:21" ht="14.25">
      <c r="S64" s="58"/>
      <c r="T64" s="58"/>
      <c r="U64" s="58"/>
    </row>
    <row r="65" spans="19:21" ht="14.25">
      <c r="S65" s="58"/>
      <c r="T65" s="58"/>
      <c r="U65" s="58"/>
    </row>
    <row r="66" spans="19:21" ht="14.25">
      <c r="S66" s="58"/>
      <c r="T66" s="58"/>
      <c r="U66" s="58"/>
    </row>
    <row r="67" spans="19:21" ht="14.25">
      <c r="S67" s="58"/>
      <c r="T67" s="58"/>
      <c r="U67" s="58"/>
    </row>
    <row r="68" spans="19:21" ht="14.25">
      <c r="S68" s="58"/>
      <c r="T68" s="58"/>
      <c r="U68" s="58"/>
    </row>
    <row r="69" spans="19:21" ht="14.25">
      <c r="S69" s="58"/>
      <c r="T69" s="58"/>
      <c r="U69" s="58"/>
    </row>
    <row r="70" spans="19:21" ht="14.25">
      <c r="S70" s="58"/>
      <c r="T70" s="58"/>
      <c r="U70" s="58"/>
    </row>
    <row r="71" spans="19:21" ht="14.25">
      <c r="S71" s="58"/>
      <c r="T71" s="58"/>
      <c r="U71" s="58"/>
    </row>
    <row r="72" spans="19:21" ht="14.25">
      <c r="S72" s="58"/>
      <c r="T72" s="58"/>
      <c r="U72" s="58"/>
    </row>
    <row r="73" spans="19:21" ht="14.25">
      <c r="S73" s="58"/>
      <c r="T73" s="58"/>
      <c r="U73" s="58"/>
    </row>
    <row r="74" spans="19:21" ht="14.25">
      <c r="S74" s="58"/>
      <c r="T74" s="58"/>
      <c r="U74" s="58"/>
    </row>
    <row r="75" spans="19:21" ht="14.25">
      <c r="S75" s="58"/>
      <c r="T75" s="58"/>
      <c r="U75" s="58"/>
    </row>
    <row r="76" spans="19:21" ht="14.25">
      <c r="S76" s="58"/>
      <c r="T76" s="58"/>
      <c r="U76" s="58"/>
    </row>
    <row r="77" spans="19:21" ht="14.25">
      <c r="S77" s="58"/>
      <c r="T77" s="58"/>
      <c r="U77" s="58"/>
    </row>
    <row r="78" spans="19:21" ht="14.25">
      <c r="S78" s="58"/>
      <c r="T78" s="58"/>
      <c r="U78" s="58"/>
    </row>
    <row r="79" spans="19:21" ht="14.25">
      <c r="S79" s="58"/>
      <c r="T79" s="58"/>
      <c r="U79" s="58"/>
    </row>
    <row r="80" spans="19:21" ht="14.25">
      <c r="S80" s="58"/>
      <c r="T80" s="58"/>
      <c r="U80" s="58"/>
    </row>
    <row r="81" spans="19:21" ht="14.25">
      <c r="S81" s="58"/>
      <c r="T81" s="58"/>
      <c r="U81" s="58"/>
    </row>
    <row r="82" spans="19:21" ht="14.25">
      <c r="S82" s="58"/>
      <c r="T82" s="58"/>
      <c r="U82" s="58"/>
    </row>
    <row r="83" spans="19:21" ht="14.25">
      <c r="S83" s="58"/>
      <c r="T83" s="58"/>
      <c r="U83" s="58"/>
    </row>
    <row r="84" spans="19:21" ht="14.25">
      <c r="S84" s="58"/>
      <c r="T84" s="58"/>
      <c r="U84" s="58"/>
    </row>
    <row r="85" spans="19:21" ht="14.25">
      <c r="S85" s="58"/>
      <c r="T85" s="58"/>
      <c r="U85" s="58"/>
    </row>
    <row r="86" spans="19:21" ht="14.25">
      <c r="S86" s="58"/>
      <c r="T86" s="58"/>
      <c r="U86" s="58"/>
    </row>
    <row r="87" spans="19:21" ht="14.25">
      <c r="S87" s="58"/>
      <c r="T87" s="58"/>
      <c r="U87" s="58"/>
    </row>
    <row r="88" spans="19:21" ht="14.25">
      <c r="S88" s="58"/>
      <c r="T88" s="58"/>
      <c r="U88" s="58"/>
    </row>
    <row r="89" spans="19:21" ht="14.25">
      <c r="S89" s="58"/>
      <c r="T89" s="58"/>
      <c r="U89" s="58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08</cp:lastModifiedBy>
  <cp:lastPrinted>2017-12-27T09:16:59Z</cp:lastPrinted>
  <dcterms:created xsi:type="dcterms:W3CDTF">2017-12-13T08:08:22Z</dcterms:created>
  <dcterms:modified xsi:type="dcterms:W3CDTF">2018-09-06T12:23:26Z</dcterms:modified>
  <cp:category/>
  <cp:version/>
  <cp:contentType/>
  <cp:contentStatus/>
</cp:coreProperties>
</file>