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995" windowWidth="28695" windowHeight="697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'2'!$A$1:$V$34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<sst xmlns="http://schemas.openxmlformats.org/spreadsheetml/2006/main" count="80" uniqueCount="59">
  <si>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</si>
  <si>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</si>
  <si>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</si>
  <si>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</si>
  <si>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</si>
  <si>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</si>
  <si>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</si>
  <si>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</si>
  <si>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</si>
  <si>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Мешканці міських поселень, %</t>
  </si>
  <si>
    <t>Мешканці сільської місцевості, %</t>
  </si>
  <si>
    <t xml:space="preserve">А </t>
  </si>
  <si>
    <t>Мали статус безробітного</t>
  </si>
  <si>
    <t>Проходили професійне навчання</t>
  </si>
  <si>
    <t>Отримували допомогу по безробіттю</t>
  </si>
  <si>
    <r>
      <t xml:space="preserve">Всього отримали роботу </t>
    </r>
    <r>
      <rPr>
        <sz val="16"/>
        <rFont val="Times New Roman"/>
        <family val="1"/>
      </rPr>
      <t>(</t>
    </r>
    <r>
      <rPr>
        <i/>
        <sz val="16"/>
        <rFont val="Times New Roman"/>
        <family val="1"/>
      </rPr>
      <t>у т.ч. до набуття статусу безробітного</t>
    </r>
    <r>
      <rPr>
        <sz val="16"/>
        <rFont val="Times New Roman"/>
        <family val="1"/>
      </rPr>
      <t>)</t>
    </r>
  </si>
  <si>
    <t>Полтавська область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</si>
  <si>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</si>
  <si>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</si>
  <si>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</si>
  <si>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</si>
  <si>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</si>
  <si>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</si>
  <si>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</si>
  <si>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</si>
  <si>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</si>
  <si>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</si>
  <si>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</si>
  <si>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</si>
  <si>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</si>
  <si>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</si>
  <si>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</si>
  <si>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</si>
  <si>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</si>
  <si>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</si>
  <si>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</si>
  <si>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</si>
  <si>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</si>
  <si>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</si>
  <si>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</si>
  <si>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</si>
  <si>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</si>
  <si>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</si>
  <si>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</si>
  <si>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</si>
  <si>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Інформація про надання послуг Полтаською обласною службою зайнятості</t>
  </si>
  <si>
    <t xml:space="preserve">  Надання послуг Полтавською обласною службою зайнятості</t>
  </si>
  <si>
    <t>осіб</t>
  </si>
  <si>
    <t>продовження таблиці</t>
  </si>
  <si>
    <t>Мали статус безробітного, осіб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</si>
  <si>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</si>
  <si>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</si>
  <si>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</si>
  <si>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</si>
  <si>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періоду, осіб</t>
  </si>
  <si>
    <t>з них отримують допомогу по безробіттю, осіб</t>
  </si>
  <si>
    <t>особам з числа мешканців сільської місцевості у січні-листопаді 2019 року</t>
  </si>
  <si>
    <t>у січні-листопаді 2019 року</t>
  </si>
  <si>
    <t>Станом на 1 грудня  2019 року: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</si>
</sst>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#,##0.000"/>
    <numFmt numFmtId="182" formatCode="_-* #,##0.000_₴_-;\-* #,##0.000_₴_-;_-* &quot;-&quot;??_₴_-;_-@_-"/>
    <numFmt numFmtId="183" formatCode="_-* #,##0.0_₴_-;\-* #,##0.0_₴_-;_-* &quot;-&quot;??_₴_-;_-@_-"/>
    <numFmt numFmtId="184" formatCode="0.0"/>
  </numFmts>
  <fonts count="60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i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6" fillId="33" borderId="0" xfId="59" applyFont="1" applyFill="1">
      <alignment/>
      <protection/>
    </xf>
    <xf numFmtId="0" fontId="4" fillId="33" borderId="0" xfId="59" applyFont="1" applyFill="1" applyBorder="1" applyAlignment="1">
      <alignment horizontal="center" vertical="top"/>
      <protection/>
    </xf>
    <xf numFmtId="0" fontId="18" fillId="33" borderId="0" xfId="59" applyFont="1" applyFill="1" applyAlignment="1">
      <alignment vertical="top"/>
      <protection/>
    </xf>
    <xf numFmtId="0" fontId="16" fillId="33" borderId="0" xfId="59" applyFont="1" applyFill="1" applyAlignment="1">
      <alignment horizontal="center" vertical="center" wrapText="1"/>
      <protection/>
    </xf>
    <xf numFmtId="0" fontId="20" fillId="33" borderId="0" xfId="59" applyFont="1" applyFill="1" applyAlignment="1">
      <alignment horizontal="center" vertical="center" wrapText="1"/>
      <protection/>
    </xf>
    <xf numFmtId="0" fontId="8" fillId="33" borderId="10" xfId="59" applyFont="1" applyFill="1" applyBorder="1" applyAlignment="1">
      <alignment horizontal="center" vertical="center" wrapText="1"/>
      <protection/>
    </xf>
    <xf numFmtId="0" fontId="8" fillId="33" borderId="0" xfId="59" applyFont="1" applyFill="1" applyAlignment="1">
      <alignment vertical="center" wrapText="1"/>
      <protection/>
    </xf>
    <xf numFmtId="0" fontId="16" fillId="33" borderId="10" xfId="59" applyFont="1" applyFill="1" applyBorder="1" applyAlignment="1">
      <alignment horizontal="left" vertical="center"/>
      <protection/>
    </xf>
    <xf numFmtId="0" fontId="20" fillId="33" borderId="0" xfId="59" applyFont="1" applyFill="1" applyAlignment="1">
      <alignment vertical="center"/>
      <protection/>
    </xf>
    <xf numFmtId="0" fontId="3" fillId="33" borderId="10" xfId="59" applyFont="1" applyFill="1" applyBorder="1" applyAlignment="1">
      <alignment vertical="center"/>
      <protection/>
    </xf>
    <xf numFmtId="0" fontId="6" fillId="33" borderId="0" xfId="59" applyFont="1" applyFill="1">
      <alignment/>
      <protection/>
    </xf>
    <xf numFmtId="0" fontId="6" fillId="33" borderId="0" xfId="59" applyFont="1" applyFill="1" applyAlignment="1">
      <alignment horizontal="center" vertical="top"/>
      <protection/>
    </xf>
    <xf numFmtId="0" fontId="3" fillId="33" borderId="10" xfId="59" applyFont="1" applyFill="1" applyBorder="1">
      <alignment/>
      <protection/>
    </xf>
    <xf numFmtId="0" fontId="20" fillId="33" borderId="0" xfId="59" applyFont="1" applyFill="1">
      <alignment/>
      <protection/>
    </xf>
    <xf numFmtId="0" fontId="18" fillId="33" borderId="0" xfId="59" applyFont="1" applyFill="1">
      <alignment/>
      <protection/>
    </xf>
    <xf numFmtId="0" fontId="7" fillId="33" borderId="0" xfId="56" applyFont="1" applyFill="1">
      <alignment/>
      <protection/>
    </xf>
    <xf numFmtId="0" fontId="7" fillId="33" borderId="0" xfId="58" applyFont="1" applyFill="1" applyAlignment="1">
      <alignment vertical="center" wrapText="1"/>
      <protection/>
    </xf>
    <xf numFmtId="0" fontId="13" fillId="33" borderId="0" xfId="58" applyFont="1" applyFill="1" applyAlignment="1">
      <alignment vertical="center" wrapText="1"/>
      <protection/>
    </xf>
    <xf numFmtId="3" fontId="24" fillId="33" borderId="0" xfId="56" applyNumberFormat="1" applyFont="1" applyFill="1">
      <alignment/>
      <protection/>
    </xf>
    <xf numFmtId="0" fontId="24" fillId="33" borderId="0" xfId="56" applyFont="1" applyFill="1">
      <alignment/>
      <protection/>
    </xf>
    <xf numFmtId="0" fontId="11" fillId="33" borderId="10" xfId="58" applyFont="1" applyFill="1" applyBorder="1" applyAlignment="1">
      <alignment vertical="center" wrapText="1"/>
      <protection/>
    </xf>
    <xf numFmtId="3" fontId="11" fillId="33" borderId="10" xfId="58" applyNumberFormat="1" applyFont="1" applyFill="1" applyBorder="1" applyAlignment="1">
      <alignment horizontal="center" vertical="center" wrapText="1"/>
      <protection/>
    </xf>
    <xf numFmtId="3" fontId="11" fillId="33" borderId="10" xfId="56" applyNumberFormat="1" applyFont="1" applyFill="1" applyBorder="1" applyAlignment="1">
      <alignment horizontal="center" vertical="center" wrapText="1"/>
      <protection/>
    </xf>
    <xf numFmtId="180" fontId="14" fillId="33" borderId="10" xfId="56" applyNumberFormat="1" applyFont="1" applyFill="1" applyBorder="1" applyAlignment="1">
      <alignment horizontal="center" vertical="center" wrapText="1"/>
      <protection/>
    </xf>
    <xf numFmtId="0" fontId="11" fillId="33" borderId="10" xfId="56" applyFont="1" applyFill="1" applyBorder="1" applyAlignment="1">
      <alignment horizontal="left" vertical="center" wrapText="1"/>
      <protection/>
    </xf>
    <xf numFmtId="3" fontId="7" fillId="33" borderId="0" xfId="58" applyNumberFormat="1" applyFont="1" applyFill="1" applyAlignment="1">
      <alignment vertical="center" wrapText="1"/>
      <protection/>
    </xf>
    <xf numFmtId="0" fontId="11" fillId="33" borderId="10" xfId="53" applyFont="1" applyFill="1" applyBorder="1" applyAlignment="1">
      <alignment vertical="center" wrapText="1"/>
      <protection/>
    </xf>
    <xf numFmtId="3" fontId="11" fillId="33" borderId="10" xfId="53" applyNumberFormat="1" applyFont="1" applyFill="1" applyBorder="1" applyAlignment="1">
      <alignment horizontal="center" vertical="center" wrapText="1"/>
      <protection/>
    </xf>
    <xf numFmtId="180" fontId="14" fillId="33" borderId="10" xfId="53" applyNumberFormat="1" applyFont="1" applyFill="1" applyBorder="1" applyAlignment="1">
      <alignment horizontal="center" vertical="center" wrapText="1"/>
      <protection/>
    </xf>
    <xf numFmtId="180" fontId="14" fillId="33" borderId="10" xfId="53" applyNumberFormat="1" applyFont="1" applyFill="1" applyBorder="1" applyAlignment="1">
      <alignment horizontal="center" vertical="center"/>
      <protection/>
    </xf>
    <xf numFmtId="0" fontId="2" fillId="33" borderId="0" xfId="59" applyFont="1" applyFill="1" applyAlignment="1">
      <alignment vertical="center" wrapText="1"/>
      <protection/>
    </xf>
    <xf numFmtId="0" fontId="17" fillId="33" borderId="0" xfId="59" applyFont="1" applyFill="1" applyAlignment="1">
      <alignment/>
      <protection/>
    </xf>
    <xf numFmtId="0" fontId="6" fillId="33" borderId="10" xfId="59" applyFont="1" applyFill="1" applyBorder="1" applyAlignment="1">
      <alignment horizontal="center" vertical="center" wrapText="1"/>
      <protection/>
    </xf>
    <xf numFmtId="0" fontId="5" fillId="33" borderId="10" xfId="59" applyFont="1" applyFill="1" applyBorder="1" applyAlignment="1">
      <alignment horizontal="center" vertical="center" wrapText="1"/>
      <protection/>
    </xf>
    <xf numFmtId="3" fontId="21" fillId="33" borderId="10" xfId="55" applyNumberFormat="1" applyFont="1" applyFill="1" applyBorder="1" applyAlignment="1" applyProtection="1">
      <alignment horizontal="center" vertical="center"/>
      <protection locked="0"/>
    </xf>
    <xf numFmtId="180" fontId="4" fillId="33" borderId="10" xfId="59" applyNumberFormat="1" applyFont="1" applyFill="1" applyBorder="1" applyAlignment="1">
      <alignment horizontal="center" vertical="center"/>
      <protection/>
    </xf>
    <xf numFmtId="3" fontId="16" fillId="33" borderId="10" xfId="59" applyNumberFormat="1" applyFont="1" applyFill="1" applyBorder="1" applyAlignment="1">
      <alignment horizontal="center" vertical="center"/>
      <protection/>
    </xf>
    <xf numFmtId="3" fontId="21" fillId="33" borderId="10" xfId="54" applyNumberFormat="1" applyFont="1" applyFill="1" applyBorder="1" applyAlignment="1" applyProtection="1">
      <alignment horizontal="center" vertical="center"/>
      <protection/>
    </xf>
    <xf numFmtId="180" fontId="22" fillId="33" borderId="10" xfId="54" applyNumberFormat="1" applyFont="1" applyFill="1" applyBorder="1" applyAlignment="1" applyProtection="1">
      <alignment horizontal="center" vertical="center"/>
      <protection/>
    </xf>
    <xf numFmtId="180" fontId="23" fillId="33" borderId="10" xfId="54" applyNumberFormat="1" applyFont="1" applyFill="1" applyBorder="1" applyAlignment="1" applyProtection="1">
      <alignment horizontal="center" vertical="center"/>
      <protection/>
    </xf>
    <xf numFmtId="180" fontId="23" fillId="33" borderId="10" xfId="57" applyNumberFormat="1" applyFont="1" applyFill="1" applyBorder="1" applyAlignment="1">
      <alignment horizontal="center"/>
      <protection/>
    </xf>
    <xf numFmtId="0" fontId="19" fillId="33" borderId="0" xfId="59" applyFont="1" applyFill="1" applyAlignment="1">
      <alignment horizontal="center"/>
      <protection/>
    </xf>
    <xf numFmtId="0" fontId="6" fillId="33" borderId="0" xfId="57" applyFont="1" applyFill="1">
      <alignment/>
      <protection/>
    </xf>
    <xf numFmtId="180" fontId="26" fillId="33" borderId="10" xfId="59" applyNumberFormat="1" applyFont="1" applyFill="1" applyBorder="1" applyAlignment="1">
      <alignment horizontal="center" vertical="center"/>
      <protection/>
    </xf>
    <xf numFmtId="180" fontId="23" fillId="33" borderId="10" xfId="59" applyNumberFormat="1" applyFont="1" applyFill="1" applyBorder="1" applyAlignment="1">
      <alignment horizontal="center"/>
      <protection/>
    </xf>
    <xf numFmtId="0" fontId="14" fillId="33" borderId="0" xfId="58" applyFont="1" applyFill="1" applyAlignment="1">
      <alignment horizontal="center" wrapText="1"/>
      <protection/>
    </xf>
    <xf numFmtId="0" fontId="7" fillId="33" borderId="10" xfId="58" applyFont="1" applyFill="1" applyBorder="1" applyAlignment="1">
      <alignment horizontal="center" vertical="center" wrapText="1"/>
      <protection/>
    </xf>
    <xf numFmtId="180" fontId="23" fillId="33" borderId="10" xfId="59" applyNumberFormat="1" applyFont="1" applyFill="1" applyBorder="1" applyAlignment="1">
      <alignment horizontal="center" vertical="center"/>
      <protection/>
    </xf>
    <xf numFmtId="3" fontId="19" fillId="33" borderId="10" xfId="55" applyNumberFormat="1" applyFont="1" applyFill="1" applyBorder="1" applyAlignment="1" applyProtection="1">
      <alignment horizontal="center" vertical="center"/>
      <protection locked="0"/>
    </xf>
    <xf numFmtId="3" fontId="19" fillId="33" borderId="10" xfId="59" applyNumberFormat="1" applyFont="1" applyFill="1" applyBorder="1" applyAlignment="1">
      <alignment horizontal="center" vertical="center"/>
      <protection/>
    </xf>
    <xf numFmtId="3" fontId="3" fillId="33" borderId="10" xfId="59" applyNumberFormat="1" applyFont="1" applyFill="1" applyBorder="1" applyAlignment="1">
      <alignment horizontal="center" vertical="center"/>
      <protection/>
    </xf>
    <xf numFmtId="183" fontId="26" fillId="33" borderId="10" xfId="66" applyNumberFormat="1" applyFont="1" applyFill="1" applyBorder="1" applyAlignment="1">
      <alignment horizontal="center" vertical="center"/>
    </xf>
    <xf numFmtId="3" fontId="19" fillId="33" borderId="10" xfId="54" applyNumberFormat="1" applyFont="1" applyFill="1" applyBorder="1" applyAlignment="1" applyProtection="1">
      <alignment horizontal="center" vertical="center"/>
      <protection/>
    </xf>
    <xf numFmtId="0" fontId="19" fillId="33" borderId="10" xfId="59" applyFont="1" applyFill="1" applyBorder="1" applyAlignment="1">
      <alignment horizontal="center"/>
      <protection/>
    </xf>
    <xf numFmtId="183" fontId="23" fillId="33" borderId="10" xfId="66" applyNumberFormat="1" applyFont="1" applyFill="1" applyBorder="1" applyAlignment="1">
      <alignment/>
    </xf>
    <xf numFmtId="0" fontId="19" fillId="33" borderId="10" xfId="57" applyFont="1" applyFill="1" applyBorder="1" applyAlignment="1">
      <alignment horizontal="center"/>
      <protection/>
    </xf>
    <xf numFmtId="183" fontId="4" fillId="33" borderId="10" xfId="66" applyNumberFormat="1" applyFont="1" applyFill="1" applyBorder="1" applyAlignment="1">
      <alignment horizontal="center" vertical="center"/>
    </xf>
    <xf numFmtId="0" fontId="9" fillId="33" borderId="0" xfId="56" applyFont="1" applyFill="1" applyAlignment="1">
      <alignment horizontal="right" vertical="top"/>
      <protection/>
    </xf>
    <xf numFmtId="0" fontId="10" fillId="33" borderId="0" xfId="56" applyFont="1" applyFill="1" applyAlignment="1">
      <alignment horizontal="center" vertical="top" wrapText="1"/>
      <protection/>
    </xf>
    <xf numFmtId="0" fontId="10" fillId="33" borderId="0" xfId="58" applyFont="1" applyFill="1" applyAlignment="1">
      <alignment horizontal="center" vertical="top" wrapText="1"/>
      <protection/>
    </xf>
    <xf numFmtId="0" fontId="11" fillId="33" borderId="10" xfId="56" applyFont="1" applyFill="1" applyBorder="1" applyAlignment="1">
      <alignment horizontal="center" vertical="center" wrapText="1"/>
      <protection/>
    </xf>
    <xf numFmtId="0" fontId="12" fillId="33" borderId="11" xfId="56" applyFont="1" applyFill="1" applyBorder="1" applyAlignment="1">
      <alignment horizontal="center" vertical="center" wrapText="1"/>
      <protection/>
    </xf>
    <xf numFmtId="0" fontId="12" fillId="33" borderId="12" xfId="56" applyFont="1" applyFill="1" applyBorder="1" applyAlignment="1">
      <alignment horizontal="center" vertical="center" wrapText="1"/>
      <protection/>
    </xf>
    <xf numFmtId="0" fontId="11" fillId="33" borderId="13" xfId="58" applyFont="1" applyFill="1" applyBorder="1" applyAlignment="1">
      <alignment horizontal="center" vertical="center" wrapText="1"/>
      <protection/>
    </xf>
    <xf numFmtId="0" fontId="11" fillId="33" borderId="14" xfId="58" applyFont="1" applyFill="1" applyBorder="1" applyAlignment="1">
      <alignment horizontal="center" vertical="center" wrapText="1"/>
      <protection/>
    </xf>
    <xf numFmtId="0" fontId="11" fillId="33" borderId="15" xfId="58" applyFont="1" applyFill="1" applyBorder="1" applyAlignment="1">
      <alignment horizontal="center" vertical="center" wrapText="1"/>
      <protection/>
    </xf>
    <xf numFmtId="0" fontId="11" fillId="33" borderId="10" xfId="53" applyFont="1" applyFill="1" applyBorder="1" applyAlignment="1">
      <alignment horizontal="center" vertical="center" wrapText="1"/>
      <protection/>
    </xf>
    <xf numFmtId="0" fontId="11" fillId="33" borderId="11" xfId="53" applyFont="1" applyFill="1" applyBorder="1" applyAlignment="1">
      <alignment horizontal="center" vertical="center" wrapText="1"/>
      <protection/>
    </xf>
    <xf numFmtId="0" fontId="11" fillId="33" borderId="12" xfId="53" applyFont="1" applyFill="1" applyBorder="1" applyAlignment="1">
      <alignment horizontal="center" vertical="center" wrapText="1"/>
      <protection/>
    </xf>
    <xf numFmtId="1" fontId="21" fillId="33" borderId="16" xfId="54" applyNumberFormat="1" applyFont="1" applyFill="1" applyBorder="1" applyAlignment="1" applyProtection="1">
      <alignment horizontal="center" vertical="center" wrapText="1"/>
      <protection locked="0"/>
    </xf>
    <xf numFmtId="1" fontId="21" fillId="33" borderId="17" xfId="54" applyNumberFormat="1" applyFont="1" applyFill="1" applyBorder="1" applyAlignment="1" applyProtection="1">
      <alignment horizontal="center" vertical="center" wrapText="1"/>
      <protection locked="0"/>
    </xf>
    <xf numFmtId="1" fontId="21" fillId="33" borderId="18" xfId="54" applyNumberFormat="1" applyFont="1" applyFill="1" applyBorder="1" applyAlignment="1" applyProtection="1">
      <alignment horizontal="center" vertical="center" wrapText="1"/>
      <protection locked="0"/>
    </xf>
    <xf numFmtId="1" fontId="21" fillId="33" borderId="16" xfId="55" applyNumberFormat="1" applyFont="1" applyFill="1" applyBorder="1" applyAlignment="1" applyProtection="1">
      <alignment horizontal="center" vertical="center" wrapText="1"/>
      <protection/>
    </xf>
    <xf numFmtId="1" fontId="21" fillId="33" borderId="17" xfId="55" applyNumberFormat="1" applyFont="1" applyFill="1" applyBorder="1" applyAlignment="1" applyProtection="1">
      <alignment horizontal="center" vertical="center" wrapText="1"/>
      <protection/>
    </xf>
    <xf numFmtId="1" fontId="21" fillId="33" borderId="18" xfId="55" applyNumberFormat="1" applyFont="1" applyFill="1" applyBorder="1" applyAlignment="1" applyProtection="1">
      <alignment horizontal="center" vertical="center" wrapText="1"/>
      <protection/>
    </xf>
    <xf numFmtId="0" fontId="16" fillId="33" borderId="10" xfId="59" applyFont="1" applyFill="1" applyBorder="1" applyAlignment="1">
      <alignment horizontal="center" vertical="center" wrapText="1"/>
      <protection/>
    </xf>
    <xf numFmtId="0" fontId="26" fillId="33" borderId="19" xfId="59" applyFont="1" applyFill="1" applyBorder="1" applyAlignment="1">
      <alignment horizontal="center"/>
      <protection/>
    </xf>
    <xf numFmtId="0" fontId="3" fillId="33" borderId="10" xfId="59" applyFont="1" applyFill="1" applyBorder="1" applyAlignment="1">
      <alignment horizontal="center" vertical="center" wrapText="1"/>
      <protection/>
    </xf>
    <xf numFmtId="0" fontId="2" fillId="33" borderId="0" xfId="59" applyFont="1" applyFill="1" applyAlignment="1">
      <alignment horizontal="center" vertical="center" wrapText="1"/>
      <protection/>
    </xf>
    <xf numFmtId="0" fontId="17" fillId="33" borderId="0" xfId="59" applyFont="1" applyFill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АктЗах_5%квот Оксана" xfId="57"/>
    <cellStyle name="Обычный_Перевірка_Молодь_до 18 років" xfId="58"/>
    <cellStyle name="Обычный_Табл. 3.1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zoomScalePageLayoutView="0" workbookViewId="0" topLeftCell="A10">
      <selection activeCell="A15" sqref="A15"/>
    </sheetView>
  </sheetViews>
  <sheetFormatPr defaultColWidth="8.00390625" defaultRowHeight="15"/>
  <cols>
    <col min="1" max="1" width="76.421875" style="16" customWidth="1"/>
    <col min="2" max="2" width="13.00390625" style="16" customWidth="1"/>
    <col min="3" max="3" width="17.28125" style="20" customWidth="1"/>
    <col min="4" max="4" width="13.00390625" style="20" customWidth="1"/>
    <col min="5" max="5" width="17.140625" style="20" customWidth="1"/>
    <col min="6" max="6" width="12.7109375" style="16" customWidth="1"/>
    <col min="7" max="16384" width="8.00390625" style="16" customWidth="1"/>
  </cols>
  <sheetData>
    <row r="1" spans="3:6" ht="8.25" customHeight="1">
      <c r="C1" s="58"/>
      <c r="D1" s="58"/>
      <c r="E1" s="58"/>
      <c r="F1" s="58"/>
    </row>
    <row r="2" spans="1:6" ht="27" customHeight="1">
      <c r="A2" s="59" t="s">
        <v>45</v>
      </c>
      <c r="B2" s="59"/>
      <c r="C2" s="59"/>
      <c r="D2" s="59"/>
      <c r="E2" s="59"/>
      <c r="F2" s="59"/>
    </row>
    <row r="3" spans="1:6" ht="28.5" customHeight="1">
      <c r="A3" s="60" t="s">
        <v>56</v>
      </c>
      <c r="B3" s="60"/>
      <c r="C3" s="60"/>
      <c r="D3" s="60"/>
      <c r="E3" s="60"/>
      <c r="F3" s="60"/>
    </row>
    <row r="4" s="17" customFormat="1" ht="33.75" customHeight="1">
      <c r="F4" s="46" t="s">
        <v>47</v>
      </c>
    </row>
    <row r="5" spans="1:6" s="17" customFormat="1" ht="42.75" customHeight="1">
      <c r="A5" s="67" t="s">
        <v>1</v>
      </c>
      <c r="B5" s="68" t="s">
        <v>2</v>
      </c>
      <c r="C5" s="61" t="s">
        <v>3</v>
      </c>
      <c r="D5" s="62" t="s">
        <v>4</v>
      </c>
      <c r="E5" s="61" t="s">
        <v>5</v>
      </c>
      <c r="F5" s="62" t="s">
        <v>6</v>
      </c>
    </row>
    <row r="6" spans="1:6" s="17" customFormat="1" ht="37.5" customHeight="1">
      <c r="A6" s="67"/>
      <c r="B6" s="69"/>
      <c r="C6" s="61" t="s">
        <v>3</v>
      </c>
      <c r="D6" s="63"/>
      <c r="E6" s="61" t="s">
        <v>5</v>
      </c>
      <c r="F6" s="63"/>
    </row>
    <row r="7" spans="1:6" s="18" customFormat="1" ht="18.75" customHeight="1">
      <c r="A7" s="47" t="s">
        <v>7</v>
      </c>
      <c r="B7" s="47">
        <v>1</v>
      </c>
      <c r="C7" s="47">
        <v>2</v>
      </c>
      <c r="D7" s="47">
        <v>3</v>
      </c>
      <c r="E7" s="47">
        <v>4</v>
      </c>
      <c r="F7" s="47">
        <v>5</v>
      </c>
    </row>
    <row r="8" spans="1:6" s="17" customFormat="1" ht="43.5" customHeight="1">
      <c r="A8" s="21" t="s">
        <v>12</v>
      </c>
      <c r="B8" s="22">
        <f>2!B8</f>
        <v>51956</v>
      </c>
      <c r="C8" s="23">
        <f>B8-E8</f>
        <v>23881</v>
      </c>
      <c r="D8" s="24">
        <f>100-F8</f>
        <v>46</v>
      </c>
      <c r="E8" s="23">
        <v>28075</v>
      </c>
      <c r="F8" s="24">
        <f>ROUND(E8/B8*100,1)</f>
        <v>54</v>
      </c>
    </row>
    <row r="9" spans="1:8" s="17" customFormat="1" ht="61.5" customHeight="1">
      <c r="A9" s="25" t="s">
        <v>15</v>
      </c>
      <c r="B9" s="22">
        <f>2!E8</f>
        <v>47114</v>
      </c>
      <c r="C9" s="23">
        <f aca="true" t="shared" si="0" ref="C9:C15">B9-E9</f>
        <v>25791</v>
      </c>
      <c r="D9" s="24">
        <f>100-F9</f>
        <v>54.7</v>
      </c>
      <c r="E9" s="23">
        <v>21323</v>
      </c>
      <c r="F9" s="24">
        <f>ROUND(E9/B9*100,1)</f>
        <v>45.3</v>
      </c>
      <c r="H9" s="26"/>
    </row>
    <row r="10" spans="1:10" s="17" customFormat="1" ht="45" customHeight="1">
      <c r="A10" s="21" t="s">
        <v>13</v>
      </c>
      <c r="B10" s="22">
        <f>2!H8</f>
        <v>6510</v>
      </c>
      <c r="C10" s="23">
        <f t="shared" si="0"/>
        <v>1988</v>
      </c>
      <c r="D10" s="24">
        <f>100-F10</f>
        <v>30.5</v>
      </c>
      <c r="E10" s="23">
        <v>4522</v>
      </c>
      <c r="F10" s="24">
        <f>ROUND(E10/B10*100,1)</f>
        <v>69.5</v>
      </c>
      <c r="J10" s="26"/>
    </row>
    <row r="11" spans="1:6" s="17" customFormat="1" ht="63" customHeight="1">
      <c r="A11" s="21" t="s">
        <v>43</v>
      </c>
      <c r="B11" s="22">
        <f>2!K8</f>
        <v>13629</v>
      </c>
      <c r="C11" s="23">
        <f t="shared" si="0"/>
        <v>3935</v>
      </c>
      <c r="D11" s="24">
        <f>100-F11</f>
        <v>28.900000000000006</v>
      </c>
      <c r="E11" s="23">
        <v>9694</v>
      </c>
      <c r="F11" s="24">
        <f>ROUND(E11/B11*100,1)</f>
        <v>71.1</v>
      </c>
    </row>
    <row r="12" spans="1:7" s="17" customFormat="1" ht="67.5" customHeight="1">
      <c r="A12" s="21" t="s">
        <v>44</v>
      </c>
      <c r="B12" s="22">
        <f>2!N8</f>
        <v>49012</v>
      </c>
      <c r="C12" s="23">
        <f t="shared" si="0"/>
        <v>22491</v>
      </c>
      <c r="D12" s="24">
        <f>100-F12</f>
        <v>45.9</v>
      </c>
      <c r="E12" s="23">
        <v>26521</v>
      </c>
      <c r="F12" s="24">
        <f>ROUND(E12/B12*100,1)</f>
        <v>54.1</v>
      </c>
      <c r="G12" s="26"/>
    </row>
    <row r="13" spans="1:7" s="17" customFormat="1" ht="27" customHeight="1">
      <c r="A13" s="64" t="s">
        <v>58</v>
      </c>
      <c r="B13" s="65"/>
      <c r="C13" s="65"/>
      <c r="D13" s="65"/>
      <c r="E13" s="65"/>
      <c r="F13" s="66"/>
      <c r="G13" s="26"/>
    </row>
    <row r="14" spans="1:7" s="17" customFormat="1" ht="51.75" customHeight="1">
      <c r="A14" s="27" t="s">
        <v>8</v>
      </c>
      <c r="B14" s="22">
        <f>2!Q8</f>
        <v>16265</v>
      </c>
      <c r="C14" s="28">
        <f t="shared" si="0"/>
        <v>7411</v>
      </c>
      <c r="D14" s="29">
        <f>100-F14</f>
        <v>45.6</v>
      </c>
      <c r="E14" s="28">
        <v>8854</v>
      </c>
      <c r="F14" s="30">
        <f>ROUND(E14/B14*100,1)</f>
        <v>54.4</v>
      </c>
      <c r="G14" s="26"/>
    </row>
    <row r="15" spans="1:6" s="17" customFormat="1" ht="39.75" customHeight="1">
      <c r="A15" s="27" t="s">
        <v>14</v>
      </c>
      <c r="B15" s="22">
        <f>2!T8</f>
        <v>13568</v>
      </c>
      <c r="C15" s="28">
        <f t="shared" si="0"/>
        <v>6264</v>
      </c>
      <c r="D15" s="29">
        <f>100-F15</f>
        <v>46.2</v>
      </c>
      <c r="E15" s="28">
        <v>7304</v>
      </c>
      <c r="F15" s="30">
        <f>ROUND(E15/B15*100,1)</f>
        <v>53.8</v>
      </c>
    </row>
    <row r="16" spans="1:6" s="17" customFormat="1" ht="15.75" customHeight="1">
      <c r="A16" s="16"/>
      <c r="B16" s="16"/>
      <c r="C16" s="19"/>
      <c r="D16" s="19"/>
      <c r="E16" s="19"/>
      <c r="F16" s="16"/>
    </row>
    <row r="17" ht="15" customHeight="1">
      <c r="E17" s="19"/>
    </row>
  </sheetData>
  <sheetProtection/>
  <mergeCells count="10">
    <mergeCell ref="C1:F1"/>
    <mergeCell ref="A2:F2"/>
    <mergeCell ref="A3:F3"/>
    <mergeCell ref="E5:E6"/>
    <mergeCell ref="F5:F6"/>
    <mergeCell ref="A13:F13"/>
    <mergeCell ref="A5:A6"/>
    <mergeCell ref="B5:B6"/>
    <mergeCell ref="C5:C6"/>
    <mergeCell ref="D5:D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9"/>
  <sheetViews>
    <sheetView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5" sqref="A5:A6"/>
    </sheetView>
  </sheetViews>
  <sheetFormatPr defaultColWidth="9.140625" defaultRowHeight="15"/>
  <cols>
    <col min="1" max="1" width="35.28125" style="15" customWidth="1"/>
    <col min="2" max="2" width="8.8515625" style="15" customWidth="1"/>
    <col min="3" max="4" width="13.7109375" style="15" customWidth="1"/>
    <col min="5" max="5" width="8.57421875" style="15" customWidth="1"/>
    <col min="6" max="7" width="13.7109375" style="15" customWidth="1"/>
    <col min="8" max="8" width="8.140625" style="15" customWidth="1"/>
    <col min="9" max="10" width="13.7109375" style="15" customWidth="1"/>
    <col min="11" max="11" width="8.57421875" style="15" customWidth="1"/>
    <col min="12" max="22" width="13.7109375" style="15" customWidth="1"/>
    <col min="23" max="16384" width="9.140625" style="15" customWidth="1"/>
  </cols>
  <sheetData>
    <row r="1" spans="2:22" s="1" customFormat="1" ht="25.5" customHeight="1">
      <c r="B1" s="79" t="s">
        <v>46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31"/>
      <c r="O1" s="31"/>
      <c r="P1" s="31"/>
      <c r="Q1" s="31"/>
      <c r="R1" s="31"/>
      <c r="S1" s="31"/>
      <c r="T1" s="31"/>
      <c r="U1" s="31"/>
      <c r="V1" s="31"/>
    </row>
    <row r="2" spans="2:22" s="1" customFormat="1" ht="29.25" customHeight="1">
      <c r="B2" s="79" t="s">
        <v>57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31"/>
      <c r="O2" s="31"/>
      <c r="P2" s="31"/>
      <c r="Q2" s="31"/>
      <c r="R2" s="31"/>
      <c r="S2" s="31"/>
      <c r="T2" s="31"/>
      <c r="U2" s="31"/>
      <c r="V2" s="31"/>
    </row>
    <row r="3" spans="2:22" s="1" customFormat="1" ht="18.75" customHeight="1">
      <c r="B3" s="80" t="s">
        <v>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32"/>
      <c r="O3" s="32"/>
      <c r="P3" s="32"/>
      <c r="Q3" s="32"/>
      <c r="R3" s="32"/>
      <c r="S3" s="32"/>
      <c r="T3" s="32"/>
      <c r="U3" s="32"/>
      <c r="V3" s="32"/>
    </row>
    <row r="4" spans="1:22" s="3" customFormat="1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77" t="s">
        <v>48</v>
      </c>
      <c r="V4" s="77"/>
    </row>
    <row r="5" spans="1:22" s="4" customFormat="1" ht="54.75" customHeight="1">
      <c r="A5" s="78"/>
      <c r="B5" s="76" t="s">
        <v>49</v>
      </c>
      <c r="C5" s="76"/>
      <c r="D5" s="76"/>
      <c r="E5" s="76" t="s">
        <v>50</v>
      </c>
      <c r="F5" s="76"/>
      <c r="G5" s="76"/>
      <c r="H5" s="76" t="s">
        <v>51</v>
      </c>
      <c r="I5" s="76"/>
      <c r="J5" s="76"/>
      <c r="K5" s="76" t="s">
        <v>52</v>
      </c>
      <c r="L5" s="76"/>
      <c r="M5" s="76"/>
      <c r="N5" s="76" t="s">
        <v>53</v>
      </c>
      <c r="O5" s="76"/>
      <c r="P5" s="76"/>
      <c r="Q5" s="70" t="s">
        <v>54</v>
      </c>
      <c r="R5" s="71"/>
      <c r="S5" s="72"/>
      <c r="T5" s="73" t="s">
        <v>55</v>
      </c>
      <c r="U5" s="74"/>
      <c r="V5" s="75"/>
    </row>
    <row r="6" spans="1:22" s="5" customFormat="1" ht="49.5" customHeight="1">
      <c r="A6" s="78"/>
      <c r="B6" s="33" t="s">
        <v>2</v>
      </c>
      <c r="C6" s="34" t="s">
        <v>9</v>
      </c>
      <c r="D6" s="34" t="s">
        <v>10</v>
      </c>
      <c r="E6" s="33" t="s">
        <v>2</v>
      </c>
      <c r="F6" s="34" t="s">
        <v>9</v>
      </c>
      <c r="G6" s="34" t="s">
        <v>10</v>
      </c>
      <c r="H6" s="34" t="s">
        <v>2</v>
      </c>
      <c r="I6" s="34" t="s">
        <v>9</v>
      </c>
      <c r="J6" s="34" t="s">
        <v>10</v>
      </c>
      <c r="K6" s="34" t="s">
        <v>2</v>
      </c>
      <c r="L6" s="34" t="s">
        <v>9</v>
      </c>
      <c r="M6" s="34" t="s">
        <v>10</v>
      </c>
      <c r="N6" s="33" t="s">
        <v>2</v>
      </c>
      <c r="O6" s="34" t="s">
        <v>9</v>
      </c>
      <c r="P6" s="34" t="s">
        <v>10</v>
      </c>
      <c r="Q6" s="33" t="s">
        <v>2</v>
      </c>
      <c r="R6" s="34" t="s">
        <v>9</v>
      </c>
      <c r="S6" s="34" t="s">
        <v>10</v>
      </c>
      <c r="T6" s="33" t="s">
        <v>2</v>
      </c>
      <c r="U6" s="34" t="s">
        <v>9</v>
      </c>
      <c r="V6" s="34" t="s">
        <v>10</v>
      </c>
    </row>
    <row r="7" spans="1:22" s="7" customFormat="1" ht="11.25" customHeight="1">
      <c r="A7" s="6" t="s">
        <v>11</v>
      </c>
      <c r="B7" s="6">
        <v>1</v>
      </c>
      <c r="C7" s="6">
        <v>2</v>
      </c>
      <c r="D7" s="6">
        <v>3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</row>
    <row r="8" spans="1:22" s="9" customFormat="1" ht="25.5" customHeight="1">
      <c r="A8" s="8" t="s">
        <v>16</v>
      </c>
      <c r="B8" s="35">
        <f>SUM(B9:B34)</f>
        <v>51956</v>
      </c>
      <c r="C8" s="36">
        <f>100-D8</f>
        <v>45.963892524443764</v>
      </c>
      <c r="D8" s="36">
        <v>54.036107475556236</v>
      </c>
      <c r="E8" s="37">
        <f>SUM(E9:E34)</f>
        <v>47114</v>
      </c>
      <c r="F8" s="36">
        <f>100-G8</f>
        <v>54.741690368043464</v>
      </c>
      <c r="G8" s="36">
        <v>45.258309631956536</v>
      </c>
      <c r="H8" s="37">
        <f>SUM(H9:H34)</f>
        <v>6510</v>
      </c>
      <c r="I8" s="36">
        <f>100-J8</f>
        <v>30.53763440860216</v>
      </c>
      <c r="J8" s="36">
        <v>69.46236559139784</v>
      </c>
      <c r="K8" s="37">
        <f>SUM(K9:K34)</f>
        <v>13629</v>
      </c>
      <c r="L8" s="36">
        <f>100-M8</f>
        <v>28.872257685817004</v>
      </c>
      <c r="M8" s="57">
        <v>71.127742314183</v>
      </c>
      <c r="N8" s="37">
        <f>SUM(N9:N34)</f>
        <v>49012</v>
      </c>
      <c r="O8" s="36">
        <f>100-P8</f>
        <v>45.88876193585244</v>
      </c>
      <c r="P8" s="36">
        <v>54.11123806414756</v>
      </c>
      <c r="Q8" s="38">
        <f>SUM(Q9:Q34)</f>
        <v>16265</v>
      </c>
      <c r="R8" s="39">
        <f>100-S8</f>
        <v>45.56409468183216</v>
      </c>
      <c r="S8" s="39">
        <v>54.43590531816784</v>
      </c>
      <c r="T8" s="38">
        <f>SUM(T9:T34)</f>
        <v>13568</v>
      </c>
      <c r="U8" s="39">
        <f>100-V8</f>
        <v>46.16745283018868</v>
      </c>
      <c r="V8" s="39">
        <v>53.83254716981132</v>
      </c>
    </row>
    <row r="9" spans="1:22" s="11" customFormat="1" ht="18.75" customHeight="1">
      <c r="A9" s="10" t="s">
        <v>17</v>
      </c>
      <c r="B9" s="49">
        <v>1799</v>
      </c>
      <c r="C9" s="44">
        <f aca="true" t="shared" si="0" ref="C9:C34">100-D9</f>
        <v>31.62868260144525</v>
      </c>
      <c r="D9" s="44">
        <v>68.37131739855475</v>
      </c>
      <c r="E9" s="50">
        <v>860</v>
      </c>
      <c r="F9" s="44">
        <f aca="true" t="shared" si="1" ref="F9:F34">100-G9</f>
        <v>29.534883720930225</v>
      </c>
      <c r="G9" s="44">
        <v>70.46511627906978</v>
      </c>
      <c r="H9" s="51">
        <v>227</v>
      </c>
      <c r="I9" s="44">
        <f aca="true" t="shared" si="2" ref="I9:I34">100-J9</f>
        <v>16.29955947136564</v>
      </c>
      <c r="J9" s="44">
        <v>83.70044052863436</v>
      </c>
      <c r="K9" s="51">
        <v>436</v>
      </c>
      <c r="L9" s="44">
        <f aca="true" t="shared" si="3" ref="L9:L34">100-M9</f>
        <v>15.366972477064223</v>
      </c>
      <c r="M9" s="52">
        <v>84.63302752293578</v>
      </c>
      <c r="N9" s="51">
        <v>1782</v>
      </c>
      <c r="O9" s="44">
        <f aca="true" t="shared" si="4" ref="O9:O34">100-P9</f>
        <v>31.818181818181827</v>
      </c>
      <c r="P9" s="44">
        <v>68.18181818181817</v>
      </c>
      <c r="Q9" s="53">
        <v>626</v>
      </c>
      <c r="R9" s="40">
        <f aca="true" t="shared" si="5" ref="R9:R34">100-S9</f>
        <v>35.3035143769968</v>
      </c>
      <c r="S9" s="40">
        <v>64.6964856230032</v>
      </c>
      <c r="T9" s="53">
        <v>505</v>
      </c>
      <c r="U9" s="40">
        <f aca="true" t="shared" si="6" ref="U9:U34">100-V9</f>
        <v>32.67326732673267</v>
      </c>
      <c r="V9" s="40">
        <v>67.32673267326733</v>
      </c>
    </row>
    <row r="10" spans="1:22" s="12" customFormat="1" ht="18.75" customHeight="1">
      <c r="A10" s="10" t="s">
        <v>18</v>
      </c>
      <c r="B10" s="49">
        <v>2745</v>
      </c>
      <c r="C10" s="44">
        <f t="shared" si="0"/>
        <v>40.61930783242259</v>
      </c>
      <c r="D10" s="44">
        <v>59.38069216757741</v>
      </c>
      <c r="E10" s="50">
        <v>1762</v>
      </c>
      <c r="F10" s="44">
        <f t="shared" si="1"/>
        <v>43.30306469920545</v>
      </c>
      <c r="G10" s="44">
        <v>56.69693530079455</v>
      </c>
      <c r="H10" s="51">
        <v>329</v>
      </c>
      <c r="I10" s="44">
        <f t="shared" si="2"/>
        <v>38.60182370820668</v>
      </c>
      <c r="J10" s="44">
        <v>61.39817629179332</v>
      </c>
      <c r="K10" s="51">
        <v>989</v>
      </c>
      <c r="L10" s="44">
        <f t="shared" si="3"/>
        <v>15.065722952477245</v>
      </c>
      <c r="M10" s="52">
        <v>84.93427704752276</v>
      </c>
      <c r="N10" s="51">
        <v>2686</v>
      </c>
      <c r="O10" s="44">
        <f t="shared" si="4"/>
        <v>40.39463886820551</v>
      </c>
      <c r="P10" s="44">
        <v>59.60536113179449</v>
      </c>
      <c r="Q10" s="53">
        <v>1074</v>
      </c>
      <c r="R10" s="40">
        <f t="shared" si="5"/>
        <v>39.75791433891993</v>
      </c>
      <c r="S10" s="40">
        <v>60.24208566108007</v>
      </c>
      <c r="T10" s="53">
        <v>801</v>
      </c>
      <c r="U10" s="40">
        <f t="shared" si="6"/>
        <v>39.57553058676654</v>
      </c>
      <c r="V10" s="40">
        <v>60.42446941323346</v>
      </c>
    </row>
    <row r="11" spans="1:22" s="11" customFormat="1" ht="18.75" customHeight="1">
      <c r="A11" s="10" t="s">
        <v>19</v>
      </c>
      <c r="B11" s="49">
        <v>2818</v>
      </c>
      <c r="C11" s="44">
        <f t="shared" si="0"/>
        <v>34.77643718949611</v>
      </c>
      <c r="D11" s="44">
        <v>65.22356281050389</v>
      </c>
      <c r="E11" s="50">
        <v>2104</v>
      </c>
      <c r="F11" s="44">
        <f t="shared" si="1"/>
        <v>40.77946768060836</v>
      </c>
      <c r="G11" s="44">
        <v>59.22053231939164</v>
      </c>
      <c r="H11" s="51">
        <v>494</v>
      </c>
      <c r="I11" s="44">
        <f t="shared" si="2"/>
        <v>34.210526315789465</v>
      </c>
      <c r="J11" s="44">
        <v>65.78947368421053</v>
      </c>
      <c r="K11" s="51">
        <v>984</v>
      </c>
      <c r="L11" s="44">
        <f t="shared" si="3"/>
        <v>12.703252032520325</v>
      </c>
      <c r="M11" s="52">
        <v>87.29674796747967</v>
      </c>
      <c r="N11" s="51">
        <v>2626</v>
      </c>
      <c r="O11" s="44">
        <f t="shared" si="4"/>
        <v>33.89185072353389</v>
      </c>
      <c r="P11" s="44">
        <v>66.10814927646611</v>
      </c>
      <c r="Q11" s="53">
        <v>679</v>
      </c>
      <c r="R11" s="40">
        <f t="shared" si="5"/>
        <v>35.49337260677467</v>
      </c>
      <c r="S11" s="40">
        <v>64.50662739322533</v>
      </c>
      <c r="T11" s="53">
        <v>584</v>
      </c>
      <c r="U11" s="40">
        <f t="shared" si="6"/>
        <v>36.64383561643836</v>
      </c>
      <c r="V11" s="40">
        <v>63.35616438356164</v>
      </c>
    </row>
    <row r="12" spans="1:22" s="11" customFormat="1" ht="18.75" customHeight="1">
      <c r="A12" s="10" t="s">
        <v>20</v>
      </c>
      <c r="B12" s="49">
        <v>840</v>
      </c>
      <c r="C12" s="44">
        <f t="shared" si="0"/>
        <v>47.61904761904761</v>
      </c>
      <c r="D12" s="44">
        <v>52.38095238095239</v>
      </c>
      <c r="E12" s="50">
        <v>638</v>
      </c>
      <c r="F12" s="44">
        <f t="shared" si="1"/>
        <v>49.373040752351095</v>
      </c>
      <c r="G12" s="44">
        <v>50.626959247648905</v>
      </c>
      <c r="H12" s="51">
        <v>144</v>
      </c>
      <c r="I12" s="44">
        <f t="shared" si="2"/>
        <v>36.80555555555556</v>
      </c>
      <c r="J12" s="44">
        <v>63.19444444444444</v>
      </c>
      <c r="K12" s="51">
        <v>183</v>
      </c>
      <c r="L12" s="44">
        <f t="shared" si="3"/>
        <v>55.19125683060109</v>
      </c>
      <c r="M12" s="52">
        <v>44.80874316939891</v>
      </c>
      <c r="N12" s="51">
        <v>829</v>
      </c>
      <c r="O12" s="44">
        <f t="shared" si="4"/>
        <v>47.285886610373936</v>
      </c>
      <c r="P12" s="44">
        <v>52.714113389626064</v>
      </c>
      <c r="Q12" s="53">
        <v>245</v>
      </c>
      <c r="R12" s="40">
        <f t="shared" si="5"/>
        <v>48.97959183673469</v>
      </c>
      <c r="S12" s="40">
        <v>51.02040816326531</v>
      </c>
      <c r="T12" s="53">
        <v>205</v>
      </c>
      <c r="U12" s="40">
        <f t="shared" si="6"/>
        <v>52.19512195121951</v>
      </c>
      <c r="V12" s="40">
        <v>47.80487804878049</v>
      </c>
    </row>
    <row r="13" spans="1:22" s="11" customFormat="1" ht="18.75" customHeight="1">
      <c r="A13" s="10" t="s">
        <v>21</v>
      </c>
      <c r="B13" s="49">
        <v>1208</v>
      </c>
      <c r="C13" s="44">
        <f t="shared" si="0"/>
        <v>40.31456953642384</v>
      </c>
      <c r="D13" s="44">
        <v>59.68543046357616</v>
      </c>
      <c r="E13" s="50">
        <v>918</v>
      </c>
      <c r="F13" s="44">
        <f t="shared" si="1"/>
        <v>42.0479302832244</v>
      </c>
      <c r="G13" s="44">
        <v>57.9520697167756</v>
      </c>
      <c r="H13" s="51">
        <v>208</v>
      </c>
      <c r="I13" s="44">
        <f t="shared" si="2"/>
        <v>22.115384615384613</v>
      </c>
      <c r="J13" s="44">
        <v>77.88461538461539</v>
      </c>
      <c r="K13" s="51">
        <v>308</v>
      </c>
      <c r="L13" s="44">
        <f t="shared" si="3"/>
        <v>26.298701298701303</v>
      </c>
      <c r="M13" s="52">
        <v>73.7012987012987</v>
      </c>
      <c r="N13" s="51">
        <v>1175</v>
      </c>
      <c r="O13" s="44">
        <f t="shared" si="4"/>
        <v>40.59574468085106</v>
      </c>
      <c r="P13" s="44">
        <v>59.40425531914894</v>
      </c>
      <c r="Q13" s="53">
        <v>399</v>
      </c>
      <c r="R13" s="40">
        <f t="shared" si="5"/>
        <v>40.100250626566414</v>
      </c>
      <c r="S13" s="40">
        <v>59.899749373433586</v>
      </c>
      <c r="T13" s="53">
        <v>321</v>
      </c>
      <c r="U13" s="40">
        <f t="shared" si="6"/>
        <v>42.36760124610592</v>
      </c>
      <c r="V13" s="40">
        <v>57.63239875389408</v>
      </c>
    </row>
    <row r="14" spans="1:22" s="11" customFormat="1" ht="18.75" customHeight="1">
      <c r="A14" s="10" t="s">
        <v>22</v>
      </c>
      <c r="B14" s="49">
        <v>1760</v>
      </c>
      <c r="C14" s="44">
        <f t="shared" si="0"/>
        <v>41.47727272727273</v>
      </c>
      <c r="D14" s="44">
        <v>58.52272727272727</v>
      </c>
      <c r="E14" s="50">
        <v>1376</v>
      </c>
      <c r="F14" s="44">
        <f t="shared" si="1"/>
        <v>36.845930232558146</v>
      </c>
      <c r="G14" s="44">
        <v>63.154069767441854</v>
      </c>
      <c r="H14" s="51">
        <v>194</v>
      </c>
      <c r="I14" s="44">
        <f t="shared" si="2"/>
        <v>15.463917525773198</v>
      </c>
      <c r="J14" s="44">
        <v>84.5360824742268</v>
      </c>
      <c r="K14" s="51">
        <v>528</v>
      </c>
      <c r="L14" s="44">
        <f t="shared" si="3"/>
        <v>22.537878787878782</v>
      </c>
      <c r="M14" s="52">
        <v>77.46212121212122</v>
      </c>
      <c r="N14" s="51">
        <v>1684</v>
      </c>
      <c r="O14" s="44">
        <f t="shared" si="4"/>
        <v>40.973871733966746</v>
      </c>
      <c r="P14" s="44">
        <v>59.026128266033254</v>
      </c>
      <c r="Q14" s="53">
        <v>576</v>
      </c>
      <c r="R14" s="40">
        <f t="shared" si="5"/>
        <v>42.361111111111114</v>
      </c>
      <c r="S14" s="40">
        <v>57.638888888888886</v>
      </c>
      <c r="T14" s="53">
        <v>513</v>
      </c>
      <c r="U14" s="40">
        <f t="shared" si="6"/>
        <v>43.46978557504874</v>
      </c>
      <c r="V14" s="40">
        <v>56.53021442495126</v>
      </c>
    </row>
    <row r="15" spans="1:22" s="11" customFormat="1" ht="18.75" customHeight="1">
      <c r="A15" s="10" t="s">
        <v>23</v>
      </c>
      <c r="B15" s="49">
        <v>1980</v>
      </c>
      <c r="C15" s="44">
        <f t="shared" si="0"/>
        <v>32.727272727272734</v>
      </c>
      <c r="D15" s="44">
        <v>67.27272727272727</v>
      </c>
      <c r="E15" s="50">
        <v>2071</v>
      </c>
      <c r="F15" s="44">
        <f t="shared" si="1"/>
        <v>34.57267020762916</v>
      </c>
      <c r="G15" s="44">
        <v>65.42732979237084</v>
      </c>
      <c r="H15" s="51">
        <v>217</v>
      </c>
      <c r="I15" s="44">
        <f t="shared" si="2"/>
        <v>38.24884792626728</v>
      </c>
      <c r="J15" s="44">
        <v>61.75115207373272</v>
      </c>
      <c r="K15" s="51">
        <v>812</v>
      </c>
      <c r="L15" s="44">
        <f t="shared" si="3"/>
        <v>16.256157635467986</v>
      </c>
      <c r="M15" s="52">
        <v>83.74384236453201</v>
      </c>
      <c r="N15" s="51">
        <v>1897</v>
      </c>
      <c r="O15" s="44">
        <f t="shared" si="4"/>
        <v>31.945176594623092</v>
      </c>
      <c r="P15" s="44">
        <v>68.05482340537691</v>
      </c>
      <c r="Q15" s="53">
        <v>425</v>
      </c>
      <c r="R15" s="40">
        <f t="shared" si="5"/>
        <v>35.76470588235294</v>
      </c>
      <c r="S15" s="40">
        <v>64.23529411764706</v>
      </c>
      <c r="T15" s="53">
        <v>360</v>
      </c>
      <c r="U15" s="40">
        <f t="shared" si="6"/>
        <v>34.44444444444444</v>
      </c>
      <c r="V15" s="40">
        <v>65.55555555555556</v>
      </c>
    </row>
    <row r="16" spans="1:22" s="11" customFormat="1" ht="18.75" customHeight="1">
      <c r="A16" s="10" t="s">
        <v>24</v>
      </c>
      <c r="B16" s="49">
        <v>2131</v>
      </c>
      <c r="C16" s="44">
        <f t="shared" si="0"/>
        <v>24.307836696386673</v>
      </c>
      <c r="D16" s="44">
        <v>75.69216330361333</v>
      </c>
      <c r="E16" s="50">
        <v>1269</v>
      </c>
      <c r="F16" s="44">
        <f t="shared" si="1"/>
        <v>24.901497241922783</v>
      </c>
      <c r="G16" s="44">
        <v>75.09850275807722</v>
      </c>
      <c r="H16" s="51">
        <v>399</v>
      </c>
      <c r="I16" s="44">
        <f t="shared" si="2"/>
        <v>6.265664160401002</v>
      </c>
      <c r="J16" s="44">
        <v>93.734335839599</v>
      </c>
      <c r="K16" s="51">
        <v>731</v>
      </c>
      <c r="L16" s="44">
        <f t="shared" si="3"/>
        <v>10.39671682626539</v>
      </c>
      <c r="M16" s="52">
        <v>89.60328317373461</v>
      </c>
      <c r="N16" s="51">
        <v>2053</v>
      </c>
      <c r="O16" s="44">
        <f t="shared" si="4"/>
        <v>24.452021432050657</v>
      </c>
      <c r="P16" s="44">
        <v>75.54797856794934</v>
      </c>
      <c r="Q16" s="53">
        <v>675</v>
      </c>
      <c r="R16" s="40">
        <f t="shared" si="5"/>
        <v>24.29629629629629</v>
      </c>
      <c r="S16" s="40">
        <v>75.70370370370371</v>
      </c>
      <c r="T16" s="53">
        <v>563</v>
      </c>
      <c r="U16" s="40">
        <f t="shared" si="6"/>
        <v>25.222024866785077</v>
      </c>
      <c r="V16" s="40">
        <v>74.77797513321492</v>
      </c>
    </row>
    <row r="17" spans="1:22" s="11" customFormat="1" ht="18.75" customHeight="1">
      <c r="A17" s="10" t="s">
        <v>25</v>
      </c>
      <c r="B17" s="49">
        <v>986</v>
      </c>
      <c r="C17" s="44">
        <f t="shared" si="0"/>
        <v>31.440162271805278</v>
      </c>
      <c r="D17" s="44">
        <v>68.55983772819472</v>
      </c>
      <c r="E17" s="50">
        <v>760</v>
      </c>
      <c r="F17" s="44">
        <f t="shared" si="1"/>
        <v>28.55263157894737</v>
      </c>
      <c r="G17" s="44">
        <v>71.44736842105263</v>
      </c>
      <c r="H17" s="51">
        <v>190</v>
      </c>
      <c r="I17" s="44">
        <f t="shared" si="2"/>
        <v>10</v>
      </c>
      <c r="J17" s="44">
        <v>90</v>
      </c>
      <c r="K17" s="51">
        <v>488</v>
      </c>
      <c r="L17" s="44">
        <f t="shared" si="3"/>
        <v>13.114754098360663</v>
      </c>
      <c r="M17" s="52">
        <v>86.88524590163934</v>
      </c>
      <c r="N17" s="51">
        <v>971</v>
      </c>
      <c r="O17" s="44">
        <f t="shared" si="4"/>
        <v>31.4109165808445</v>
      </c>
      <c r="P17" s="44">
        <v>68.5890834191555</v>
      </c>
      <c r="Q17" s="53">
        <v>309</v>
      </c>
      <c r="R17" s="40">
        <f t="shared" si="5"/>
        <v>34.9514563106796</v>
      </c>
      <c r="S17" s="40">
        <v>65.0485436893204</v>
      </c>
      <c r="T17" s="53">
        <v>219</v>
      </c>
      <c r="U17" s="40">
        <f t="shared" si="6"/>
        <v>41.0958904109589</v>
      </c>
      <c r="V17" s="40">
        <v>58.9041095890411</v>
      </c>
    </row>
    <row r="18" spans="1:22" s="11" customFormat="1" ht="18.75" customHeight="1">
      <c r="A18" s="10" t="s">
        <v>26</v>
      </c>
      <c r="B18" s="49">
        <v>833</v>
      </c>
      <c r="C18" s="44">
        <f t="shared" si="0"/>
        <v>61.58463385354141</v>
      </c>
      <c r="D18" s="44">
        <v>38.41536614645859</v>
      </c>
      <c r="E18" s="50">
        <v>726</v>
      </c>
      <c r="F18" s="44">
        <f t="shared" si="1"/>
        <v>57.71349862258953</v>
      </c>
      <c r="G18" s="44">
        <v>42.28650137741047</v>
      </c>
      <c r="H18" s="51">
        <v>128</v>
      </c>
      <c r="I18" s="44">
        <f t="shared" si="2"/>
        <v>54.6875</v>
      </c>
      <c r="J18" s="44">
        <v>45.3125</v>
      </c>
      <c r="K18" s="51">
        <v>326</v>
      </c>
      <c r="L18" s="44">
        <f t="shared" si="3"/>
        <v>53.68098159509203</v>
      </c>
      <c r="M18" s="52">
        <v>46.31901840490797</v>
      </c>
      <c r="N18" s="51">
        <v>830</v>
      </c>
      <c r="O18" s="44">
        <f t="shared" si="4"/>
        <v>61.566265060240966</v>
      </c>
      <c r="P18" s="44">
        <v>38.433734939759034</v>
      </c>
      <c r="Q18" s="53">
        <v>296</v>
      </c>
      <c r="R18" s="40">
        <f t="shared" si="5"/>
        <v>63.513513513513516</v>
      </c>
      <c r="S18" s="40">
        <v>36.486486486486484</v>
      </c>
      <c r="T18" s="53">
        <v>227</v>
      </c>
      <c r="U18" s="40">
        <f t="shared" si="6"/>
        <v>66.96035242290749</v>
      </c>
      <c r="V18" s="40">
        <v>33.03964757709251</v>
      </c>
    </row>
    <row r="19" spans="1:22" s="11" customFormat="1" ht="18.75" customHeight="1">
      <c r="A19" s="10" t="s">
        <v>27</v>
      </c>
      <c r="B19" s="49">
        <v>1659</v>
      </c>
      <c r="C19" s="44">
        <f t="shared" si="0"/>
        <v>45.328511151295956</v>
      </c>
      <c r="D19" s="44">
        <v>54.671488848704044</v>
      </c>
      <c r="E19" s="50">
        <v>1238</v>
      </c>
      <c r="F19" s="44">
        <f t="shared" si="1"/>
        <v>48.62681744749596</v>
      </c>
      <c r="G19" s="44">
        <v>51.37318255250404</v>
      </c>
      <c r="H19" s="51">
        <v>87</v>
      </c>
      <c r="I19" s="44">
        <f t="shared" si="2"/>
        <v>36.7816091954023</v>
      </c>
      <c r="J19" s="44">
        <v>63.2183908045977</v>
      </c>
      <c r="K19" s="51">
        <v>530</v>
      </c>
      <c r="L19" s="44">
        <f t="shared" si="3"/>
        <v>22.452830188679243</v>
      </c>
      <c r="M19" s="52">
        <v>77.54716981132076</v>
      </c>
      <c r="N19" s="51">
        <v>1607</v>
      </c>
      <c r="O19" s="44">
        <f t="shared" si="4"/>
        <v>45.426260112009956</v>
      </c>
      <c r="P19" s="44">
        <v>54.573739887990044</v>
      </c>
      <c r="Q19" s="53">
        <v>530</v>
      </c>
      <c r="R19" s="40">
        <f t="shared" si="5"/>
        <v>50</v>
      </c>
      <c r="S19" s="40">
        <v>50</v>
      </c>
      <c r="T19" s="53">
        <v>439</v>
      </c>
      <c r="U19" s="40">
        <f t="shared" si="6"/>
        <v>48.747152619589976</v>
      </c>
      <c r="V19" s="40">
        <v>51.252847380410024</v>
      </c>
    </row>
    <row r="20" spans="1:22" s="11" customFormat="1" ht="18.75" customHeight="1">
      <c r="A20" s="10" t="s">
        <v>28</v>
      </c>
      <c r="B20" s="49">
        <v>1863</v>
      </c>
      <c r="C20" s="44">
        <f t="shared" si="0"/>
        <v>13.580246913580254</v>
      </c>
      <c r="D20" s="44">
        <v>86.41975308641975</v>
      </c>
      <c r="E20" s="50">
        <v>1166</v>
      </c>
      <c r="F20" s="44">
        <f t="shared" si="1"/>
        <v>15.00857632933105</v>
      </c>
      <c r="G20" s="44">
        <v>84.99142367066895</v>
      </c>
      <c r="H20" s="51">
        <v>346</v>
      </c>
      <c r="I20" s="44">
        <f t="shared" si="2"/>
        <v>4.913294797687868</v>
      </c>
      <c r="J20" s="44">
        <v>95.08670520231213</v>
      </c>
      <c r="K20" s="51">
        <v>433</v>
      </c>
      <c r="L20" s="44">
        <f t="shared" si="3"/>
        <v>9.930715935334874</v>
      </c>
      <c r="M20" s="52">
        <v>90.06928406466513</v>
      </c>
      <c r="N20" s="51">
        <v>1431</v>
      </c>
      <c r="O20" s="44">
        <f t="shared" si="4"/>
        <v>15.094339622641513</v>
      </c>
      <c r="P20" s="44">
        <v>84.90566037735849</v>
      </c>
      <c r="Q20" s="53">
        <v>633</v>
      </c>
      <c r="R20" s="40">
        <f t="shared" si="5"/>
        <v>14.533965244865726</v>
      </c>
      <c r="S20" s="40">
        <v>85.46603475513427</v>
      </c>
      <c r="T20" s="53">
        <v>540</v>
      </c>
      <c r="U20" s="40">
        <f t="shared" si="6"/>
        <v>15.555555555555557</v>
      </c>
      <c r="V20" s="40">
        <v>84.44444444444444</v>
      </c>
    </row>
    <row r="21" spans="1:22" s="11" customFormat="1" ht="18.75" customHeight="1">
      <c r="A21" s="10" t="s">
        <v>29</v>
      </c>
      <c r="B21" s="49">
        <v>2732</v>
      </c>
      <c r="C21" s="44">
        <f t="shared" si="0"/>
        <v>13.469985358711568</v>
      </c>
      <c r="D21" s="44">
        <v>86.53001464128843</v>
      </c>
      <c r="E21" s="50">
        <v>1986</v>
      </c>
      <c r="F21" s="44">
        <f t="shared" si="1"/>
        <v>19.234642497482383</v>
      </c>
      <c r="G21" s="44">
        <v>80.76535750251762</v>
      </c>
      <c r="H21" s="51">
        <v>487</v>
      </c>
      <c r="I21" s="44">
        <f t="shared" si="2"/>
        <v>6.160164271047236</v>
      </c>
      <c r="J21" s="44">
        <v>93.83983572895276</v>
      </c>
      <c r="K21" s="51">
        <v>879</v>
      </c>
      <c r="L21" s="44">
        <f t="shared" si="3"/>
        <v>6.484641638225256</v>
      </c>
      <c r="M21" s="52">
        <v>93.51535836177474</v>
      </c>
      <c r="N21" s="51">
        <v>2468</v>
      </c>
      <c r="O21" s="44">
        <f t="shared" si="4"/>
        <v>14.262560777957859</v>
      </c>
      <c r="P21" s="44">
        <v>85.73743922204214</v>
      </c>
      <c r="Q21" s="53">
        <v>951</v>
      </c>
      <c r="R21" s="40">
        <f t="shared" si="5"/>
        <v>13.038906414300726</v>
      </c>
      <c r="S21" s="40">
        <v>86.96109358569927</v>
      </c>
      <c r="T21" s="53">
        <v>858</v>
      </c>
      <c r="U21" s="40">
        <f t="shared" si="6"/>
        <v>13.286713286713294</v>
      </c>
      <c r="V21" s="40">
        <v>86.7132867132867</v>
      </c>
    </row>
    <row r="22" spans="1:22" s="11" customFormat="1" ht="18.75" customHeight="1">
      <c r="A22" s="10" t="s">
        <v>30</v>
      </c>
      <c r="B22" s="49">
        <v>2142</v>
      </c>
      <c r="C22" s="44">
        <f t="shared" si="0"/>
        <v>25.676937441643318</v>
      </c>
      <c r="D22" s="44">
        <v>74.32306255835668</v>
      </c>
      <c r="E22" s="50">
        <v>810</v>
      </c>
      <c r="F22" s="44">
        <f t="shared" si="1"/>
        <v>34.19753086419753</v>
      </c>
      <c r="G22" s="44">
        <v>65.80246913580247</v>
      </c>
      <c r="H22" s="51">
        <v>137</v>
      </c>
      <c r="I22" s="44">
        <f t="shared" si="2"/>
        <v>22.62773722627736</v>
      </c>
      <c r="J22" s="44">
        <v>77.37226277372264</v>
      </c>
      <c r="K22" s="51">
        <v>335</v>
      </c>
      <c r="L22" s="44">
        <f t="shared" si="3"/>
        <v>10.447761194029852</v>
      </c>
      <c r="M22" s="52">
        <v>89.55223880597015</v>
      </c>
      <c r="N22" s="51">
        <v>2033</v>
      </c>
      <c r="O22" s="44">
        <f t="shared" si="4"/>
        <v>25.725528775209057</v>
      </c>
      <c r="P22" s="44">
        <v>74.27447122479094</v>
      </c>
      <c r="Q22" s="53">
        <v>844</v>
      </c>
      <c r="R22" s="40">
        <f t="shared" si="5"/>
        <v>24.881516587677723</v>
      </c>
      <c r="S22" s="40">
        <v>75.11848341232228</v>
      </c>
      <c r="T22" s="53">
        <v>691</v>
      </c>
      <c r="U22" s="40">
        <f t="shared" si="6"/>
        <v>24.891461649782926</v>
      </c>
      <c r="V22" s="40">
        <v>75.10853835021707</v>
      </c>
    </row>
    <row r="23" spans="1:22" s="11" customFormat="1" ht="18.75" customHeight="1">
      <c r="A23" s="10" t="s">
        <v>31</v>
      </c>
      <c r="B23" s="49">
        <v>1298</v>
      </c>
      <c r="C23" s="44">
        <f t="shared" si="0"/>
        <v>52.003081664098616</v>
      </c>
      <c r="D23" s="44">
        <v>47.996918335901384</v>
      </c>
      <c r="E23" s="50">
        <v>1086</v>
      </c>
      <c r="F23" s="44">
        <f t="shared" si="1"/>
        <v>54.60405156537753</v>
      </c>
      <c r="G23" s="44">
        <v>45.39594843462247</v>
      </c>
      <c r="H23" s="51">
        <v>223</v>
      </c>
      <c r="I23" s="44">
        <f t="shared" si="2"/>
        <v>33.6322869955157</v>
      </c>
      <c r="J23" s="44">
        <v>66.3677130044843</v>
      </c>
      <c r="K23" s="51">
        <v>389</v>
      </c>
      <c r="L23" s="44">
        <f t="shared" si="3"/>
        <v>26.735218508997434</v>
      </c>
      <c r="M23" s="52">
        <v>73.26478149100257</v>
      </c>
      <c r="N23" s="51">
        <v>1247</v>
      </c>
      <c r="O23" s="44">
        <f t="shared" si="4"/>
        <v>51.884522854851646</v>
      </c>
      <c r="P23" s="44">
        <v>48.115477145148354</v>
      </c>
      <c r="Q23" s="53">
        <v>451</v>
      </c>
      <c r="R23" s="40">
        <f t="shared" si="5"/>
        <v>52.54988913525499</v>
      </c>
      <c r="S23" s="40">
        <v>47.45011086474501</v>
      </c>
      <c r="T23" s="53">
        <v>367</v>
      </c>
      <c r="U23" s="40">
        <f t="shared" si="6"/>
        <v>55.5858310626703</v>
      </c>
      <c r="V23" s="40">
        <v>44.4141689373297</v>
      </c>
    </row>
    <row r="24" spans="1:22" s="11" customFormat="1" ht="18.75" customHeight="1">
      <c r="A24" s="10" t="s">
        <v>32</v>
      </c>
      <c r="B24" s="49">
        <v>1662</v>
      </c>
      <c r="C24" s="44">
        <f t="shared" si="0"/>
        <v>35.439229843561975</v>
      </c>
      <c r="D24" s="44">
        <v>64.56077015643802</v>
      </c>
      <c r="E24" s="50">
        <v>980</v>
      </c>
      <c r="F24" s="44">
        <f t="shared" si="1"/>
        <v>42.24489795918367</v>
      </c>
      <c r="G24" s="44">
        <v>57.75510204081633</v>
      </c>
      <c r="H24" s="51">
        <v>171</v>
      </c>
      <c r="I24" s="44">
        <f t="shared" si="2"/>
        <v>18.128654970760238</v>
      </c>
      <c r="J24" s="44">
        <v>81.87134502923976</v>
      </c>
      <c r="K24" s="51">
        <v>584</v>
      </c>
      <c r="L24" s="44">
        <f t="shared" si="3"/>
        <v>24.143835616438352</v>
      </c>
      <c r="M24" s="52">
        <v>75.85616438356165</v>
      </c>
      <c r="N24" s="51">
        <v>1590</v>
      </c>
      <c r="O24" s="44">
        <f t="shared" si="4"/>
        <v>35.59748427672956</v>
      </c>
      <c r="P24" s="44">
        <v>64.40251572327044</v>
      </c>
      <c r="Q24" s="53">
        <v>587</v>
      </c>
      <c r="R24" s="40">
        <f t="shared" si="5"/>
        <v>32.19761499148211</v>
      </c>
      <c r="S24" s="40">
        <v>67.80238500851789</v>
      </c>
      <c r="T24" s="53">
        <v>495</v>
      </c>
      <c r="U24" s="40">
        <f t="shared" si="6"/>
        <v>33.33333333333334</v>
      </c>
      <c r="V24" s="40">
        <v>66.66666666666666</v>
      </c>
    </row>
    <row r="25" spans="1:22" s="11" customFormat="1" ht="18.75" customHeight="1">
      <c r="A25" s="10" t="s">
        <v>33</v>
      </c>
      <c r="B25" s="49">
        <v>2606</v>
      </c>
      <c r="C25" s="44">
        <f t="shared" si="0"/>
        <v>26.59247889485802</v>
      </c>
      <c r="D25" s="44">
        <v>73.40752110514198</v>
      </c>
      <c r="E25" s="50">
        <v>1147</v>
      </c>
      <c r="F25" s="44">
        <f t="shared" si="1"/>
        <v>30.950305143853527</v>
      </c>
      <c r="G25" s="44">
        <v>69.04969485614647</v>
      </c>
      <c r="H25" s="51">
        <v>300</v>
      </c>
      <c r="I25" s="44">
        <f t="shared" si="2"/>
        <v>24.33333333333333</v>
      </c>
      <c r="J25" s="44">
        <v>75.66666666666667</v>
      </c>
      <c r="K25" s="51">
        <v>900</v>
      </c>
      <c r="L25" s="44">
        <f t="shared" si="3"/>
        <v>17.444444444444443</v>
      </c>
      <c r="M25" s="52">
        <v>82.55555555555556</v>
      </c>
      <c r="N25" s="51">
        <v>2546</v>
      </c>
      <c r="O25" s="44">
        <f t="shared" si="4"/>
        <v>26.787117046347205</v>
      </c>
      <c r="P25" s="44">
        <v>73.2128829536528</v>
      </c>
      <c r="Q25" s="53">
        <v>892</v>
      </c>
      <c r="R25" s="40">
        <f t="shared" si="5"/>
        <v>26.008968609865462</v>
      </c>
      <c r="S25" s="40">
        <v>73.99103139013454</v>
      </c>
      <c r="T25" s="53">
        <v>701</v>
      </c>
      <c r="U25" s="40">
        <f t="shared" si="6"/>
        <v>27.104136947218265</v>
      </c>
      <c r="V25" s="40">
        <v>72.89586305278173</v>
      </c>
    </row>
    <row r="26" spans="1:22" s="11" customFormat="1" ht="18.75" customHeight="1">
      <c r="A26" s="10" t="s">
        <v>34</v>
      </c>
      <c r="B26" s="49">
        <v>1349</v>
      </c>
      <c r="C26" s="44">
        <f t="shared" si="0"/>
        <v>37.954040029651594</v>
      </c>
      <c r="D26" s="44">
        <v>62.045959970348406</v>
      </c>
      <c r="E26" s="50">
        <v>895</v>
      </c>
      <c r="F26" s="44">
        <f t="shared" si="1"/>
        <v>33.5195530726257</v>
      </c>
      <c r="G26" s="44">
        <v>66.4804469273743</v>
      </c>
      <c r="H26" s="51">
        <v>60</v>
      </c>
      <c r="I26" s="44">
        <f t="shared" si="2"/>
        <v>26.66666666666667</v>
      </c>
      <c r="J26" s="44">
        <v>73.33333333333333</v>
      </c>
      <c r="K26" s="51">
        <v>159</v>
      </c>
      <c r="L26" s="44">
        <f t="shared" si="3"/>
        <v>37.106918238993714</v>
      </c>
      <c r="M26" s="52">
        <v>62.893081761006286</v>
      </c>
      <c r="N26" s="51">
        <v>1264</v>
      </c>
      <c r="O26" s="44">
        <f t="shared" si="4"/>
        <v>38.13291139240506</v>
      </c>
      <c r="P26" s="44">
        <v>61.86708860759494</v>
      </c>
      <c r="Q26" s="53">
        <v>375</v>
      </c>
      <c r="R26" s="40">
        <f t="shared" si="5"/>
        <v>46.4</v>
      </c>
      <c r="S26" s="40">
        <v>53.6</v>
      </c>
      <c r="T26" s="53">
        <v>307</v>
      </c>
      <c r="U26" s="40">
        <f t="shared" si="6"/>
        <v>47.88273615635179</v>
      </c>
      <c r="V26" s="40">
        <v>52.11726384364821</v>
      </c>
    </row>
    <row r="27" spans="1:22" s="11" customFormat="1" ht="18.75" customHeight="1">
      <c r="A27" s="10" t="s">
        <v>35</v>
      </c>
      <c r="B27" s="49">
        <v>771</v>
      </c>
      <c r="C27" s="44">
        <f t="shared" si="0"/>
        <v>22.957198443579756</v>
      </c>
      <c r="D27" s="44">
        <v>77.04280155642024</v>
      </c>
      <c r="E27" s="50">
        <v>468</v>
      </c>
      <c r="F27" s="44">
        <f t="shared" si="1"/>
        <v>21.58119658119658</v>
      </c>
      <c r="G27" s="44">
        <v>78.41880341880342</v>
      </c>
      <c r="H27" s="51">
        <v>195</v>
      </c>
      <c r="I27" s="44">
        <f t="shared" si="2"/>
        <v>16.41025641025641</v>
      </c>
      <c r="J27" s="44">
        <v>83.58974358974359</v>
      </c>
      <c r="K27" s="51">
        <v>409</v>
      </c>
      <c r="L27" s="44">
        <f t="shared" si="3"/>
        <v>14.425427872860638</v>
      </c>
      <c r="M27" s="52">
        <v>85.57457212713936</v>
      </c>
      <c r="N27" s="51">
        <v>760</v>
      </c>
      <c r="O27" s="44">
        <f t="shared" si="4"/>
        <v>22.894736842105274</v>
      </c>
      <c r="P27" s="44">
        <v>77.10526315789473</v>
      </c>
      <c r="Q27" s="53">
        <v>264</v>
      </c>
      <c r="R27" s="40">
        <f t="shared" si="5"/>
        <v>21.96969696969697</v>
      </c>
      <c r="S27" s="40">
        <v>78.03030303030303</v>
      </c>
      <c r="T27" s="53">
        <v>248</v>
      </c>
      <c r="U27" s="40">
        <f t="shared" si="6"/>
        <v>22.17741935483872</v>
      </c>
      <c r="V27" s="40">
        <v>77.82258064516128</v>
      </c>
    </row>
    <row r="28" spans="1:22" s="11" customFormat="1" ht="18.75" customHeight="1">
      <c r="A28" s="10" t="s">
        <v>36</v>
      </c>
      <c r="B28" s="49">
        <v>1242</v>
      </c>
      <c r="C28" s="44">
        <f t="shared" si="0"/>
        <v>40.90177133655395</v>
      </c>
      <c r="D28" s="44">
        <v>59.09822866344605</v>
      </c>
      <c r="E28" s="50">
        <v>680</v>
      </c>
      <c r="F28" s="44">
        <f t="shared" si="1"/>
        <v>41.91176470588235</v>
      </c>
      <c r="G28" s="44">
        <v>58.08823529411765</v>
      </c>
      <c r="H28" s="51">
        <v>196</v>
      </c>
      <c r="I28" s="44">
        <f t="shared" si="2"/>
        <v>31.632653061224488</v>
      </c>
      <c r="J28" s="44">
        <v>68.36734693877551</v>
      </c>
      <c r="K28" s="51">
        <v>279</v>
      </c>
      <c r="L28" s="44">
        <f t="shared" si="3"/>
        <v>26.164874551971323</v>
      </c>
      <c r="M28" s="52">
        <v>73.83512544802868</v>
      </c>
      <c r="N28" s="51">
        <v>1133</v>
      </c>
      <c r="O28" s="44">
        <f t="shared" si="4"/>
        <v>39.717563989408646</v>
      </c>
      <c r="P28" s="44">
        <v>60.282436010591354</v>
      </c>
      <c r="Q28" s="53">
        <v>372</v>
      </c>
      <c r="R28" s="40">
        <f t="shared" si="5"/>
        <v>41.666666666666664</v>
      </c>
      <c r="S28" s="40">
        <v>58.333333333333336</v>
      </c>
      <c r="T28" s="53">
        <v>310</v>
      </c>
      <c r="U28" s="40">
        <f t="shared" si="6"/>
        <v>43.548387096774185</v>
      </c>
      <c r="V28" s="40">
        <v>56.451612903225815</v>
      </c>
    </row>
    <row r="29" spans="1:22" s="11" customFormat="1" ht="18.75" customHeight="1">
      <c r="A29" s="10" t="s">
        <v>37</v>
      </c>
      <c r="B29" s="49">
        <v>1397</v>
      </c>
      <c r="C29" s="44">
        <f t="shared" si="0"/>
        <v>22.33357193987115</v>
      </c>
      <c r="D29" s="44">
        <v>77.66642806012885</v>
      </c>
      <c r="E29" s="50">
        <v>1329</v>
      </c>
      <c r="F29" s="44">
        <f t="shared" si="1"/>
        <v>23.175319789315267</v>
      </c>
      <c r="G29" s="44">
        <v>76.82468021068473</v>
      </c>
      <c r="H29" s="51">
        <v>306</v>
      </c>
      <c r="I29" s="44">
        <f t="shared" si="2"/>
        <v>10.130718954248366</v>
      </c>
      <c r="J29" s="44">
        <v>89.86928104575163</v>
      </c>
      <c r="K29" s="51">
        <v>283</v>
      </c>
      <c r="L29" s="44">
        <f t="shared" si="3"/>
        <v>23.674911660777383</v>
      </c>
      <c r="M29" s="52">
        <v>76.32508833922262</v>
      </c>
      <c r="N29" s="51">
        <v>1371</v>
      </c>
      <c r="O29" s="44">
        <f t="shared" si="4"/>
        <v>22.31947483588621</v>
      </c>
      <c r="P29" s="44">
        <v>77.68052516411379</v>
      </c>
      <c r="Q29" s="53">
        <v>446</v>
      </c>
      <c r="R29" s="40">
        <f t="shared" si="5"/>
        <v>23.54260089686099</v>
      </c>
      <c r="S29" s="40">
        <v>76.45739910313901</v>
      </c>
      <c r="T29" s="53">
        <v>372</v>
      </c>
      <c r="U29" s="40">
        <f t="shared" si="6"/>
        <v>22.043010752688176</v>
      </c>
      <c r="V29" s="40">
        <v>77.95698924731182</v>
      </c>
    </row>
    <row r="30" spans="1:22" s="11" customFormat="1" ht="18.75" customHeight="1">
      <c r="A30" s="10" t="s">
        <v>38</v>
      </c>
      <c r="B30" s="49">
        <v>6674</v>
      </c>
      <c r="C30" s="44">
        <f t="shared" si="0"/>
        <v>78.94815702727</v>
      </c>
      <c r="D30" s="44">
        <v>21.051842972729997</v>
      </c>
      <c r="E30" s="50">
        <v>7095</v>
      </c>
      <c r="F30" s="44">
        <f t="shared" si="1"/>
        <v>85.39816772374911</v>
      </c>
      <c r="G30" s="44">
        <v>14.601832276250882</v>
      </c>
      <c r="H30" s="51">
        <v>657</v>
      </c>
      <c r="I30" s="44">
        <f t="shared" si="2"/>
        <v>62.86149162861492</v>
      </c>
      <c r="J30" s="44">
        <v>37.13850837138508</v>
      </c>
      <c r="K30" s="51">
        <v>899</v>
      </c>
      <c r="L30" s="44">
        <f t="shared" si="3"/>
        <v>86.98553948832036</v>
      </c>
      <c r="M30" s="52">
        <v>13.014460511679642</v>
      </c>
      <c r="N30" s="51">
        <v>5831</v>
      </c>
      <c r="O30" s="44">
        <f t="shared" si="4"/>
        <v>78.49425484479507</v>
      </c>
      <c r="P30" s="44">
        <v>21.505745155204938</v>
      </c>
      <c r="Q30" s="53">
        <v>1918</v>
      </c>
      <c r="R30" s="40">
        <f t="shared" si="5"/>
        <v>78.77997914494264</v>
      </c>
      <c r="S30" s="40">
        <v>21.22002085505735</v>
      </c>
      <c r="T30" s="53">
        <v>1618</v>
      </c>
      <c r="U30" s="40">
        <f t="shared" si="6"/>
        <v>79.29542645241038</v>
      </c>
      <c r="V30" s="40">
        <v>20.704573547589618</v>
      </c>
    </row>
    <row r="31" spans="1:22" s="11" customFormat="1" ht="18.75" customHeight="1">
      <c r="A31" s="10" t="s">
        <v>39</v>
      </c>
      <c r="B31" s="49">
        <v>4783</v>
      </c>
      <c r="C31" s="44">
        <f t="shared" si="0"/>
        <v>81.4760610495505</v>
      </c>
      <c r="D31" s="44">
        <v>18.52393895044951</v>
      </c>
      <c r="E31" s="50">
        <v>7763</v>
      </c>
      <c r="F31" s="44">
        <f t="shared" si="1"/>
        <v>79.00296277212418</v>
      </c>
      <c r="G31" s="44">
        <v>20.99703722787582</v>
      </c>
      <c r="H31" s="51">
        <v>318</v>
      </c>
      <c r="I31" s="44">
        <f t="shared" si="2"/>
        <v>67.61006289308176</v>
      </c>
      <c r="J31" s="44">
        <v>32.38993710691824</v>
      </c>
      <c r="K31" s="51">
        <v>757</v>
      </c>
      <c r="L31" s="44">
        <f t="shared" si="3"/>
        <v>81.63804491413474</v>
      </c>
      <c r="M31" s="52">
        <v>18.361955085865258</v>
      </c>
      <c r="N31" s="51">
        <v>4657</v>
      </c>
      <c r="O31" s="44">
        <f t="shared" si="4"/>
        <v>81.64054112089327</v>
      </c>
      <c r="P31" s="44">
        <v>18.35945887910672</v>
      </c>
      <c r="Q31" s="53">
        <v>1310</v>
      </c>
      <c r="R31" s="40">
        <f t="shared" si="5"/>
        <v>85.19083969465649</v>
      </c>
      <c r="S31" s="40">
        <v>14.80916030534351</v>
      </c>
      <c r="T31" s="53">
        <v>1133</v>
      </c>
      <c r="U31" s="40">
        <f t="shared" si="6"/>
        <v>85.26037069726391</v>
      </c>
      <c r="V31" s="40">
        <v>14.739629302736098</v>
      </c>
    </row>
    <row r="32" spans="1:22" s="11" customFormat="1" ht="18.75" customHeight="1">
      <c r="A32" s="10" t="s">
        <v>40</v>
      </c>
      <c r="B32" s="49">
        <v>2473</v>
      </c>
      <c r="C32" s="44">
        <f t="shared" si="0"/>
        <v>63.68782854832188</v>
      </c>
      <c r="D32" s="44">
        <v>36.31217145167812</v>
      </c>
      <c r="E32" s="50">
        <v>3044</v>
      </c>
      <c r="F32" s="44">
        <f t="shared" si="1"/>
        <v>65.73587385019711</v>
      </c>
      <c r="G32" s="44">
        <v>34.26412614980289</v>
      </c>
      <c r="H32" s="51">
        <v>263</v>
      </c>
      <c r="I32" s="44">
        <f t="shared" si="2"/>
        <v>61.21673003802282</v>
      </c>
      <c r="J32" s="44">
        <v>38.78326996197718</v>
      </c>
      <c r="K32" s="51">
        <v>465</v>
      </c>
      <c r="L32" s="44">
        <f t="shared" si="3"/>
        <v>77.41935483870968</v>
      </c>
      <c r="M32" s="52">
        <v>22.58064516129032</v>
      </c>
      <c r="N32" s="51">
        <v>2369</v>
      </c>
      <c r="O32" s="44">
        <f t="shared" si="4"/>
        <v>63.44449134655973</v>
      </c>
      <c r="P32" s="44">
        <v>36.55550865344027</v>
      </c>
      <c r="Q32" s="53">
        <v>796</v>
      </c>
      <c r="R32" s="40">
        <f t="shared" si="5"/>
        <v>63.94472361809046</v>
      </c>
      <c r="S32" s="40">
        <v>36.05527638190954</v>
      </c>
      <c r="T32" s="53">
        <v>685</v>
      </c>
      <c r="U32" s="40">
        <f t="shared" si="6"/>
        <v>63.21167883211679</v>
      </c>
      <c r="V32" s="40">
        <v>36.78832116788321</v>
      </c>
    </row>
    <row r="33" spans="1:22" s="11" customFormat="1" ht="18.75" customHeight="1">
      <c r="A33" s="10" t="s">
        <v>41</v>
      </c>
      <c r="B33" s="49">
        <v>1702</v>
      </c>
      <c r="C33" s="44">
        <f t="shared" si="0"/>
        <v>61.22209165687427</v>
      </c>
      <c r="D33" s="44">
        <v>38.77790834312573</v>
      </c>
      <c r="E33" s="50">
        <v>3684</v>
      </c>
      <c r="F33" s="44">
        <f t="shared" si="1"/>
        <v>54.91313789359392</v>
      </c>
      <c r="G33" s="44">
        <v>45.08686210640608</v>
      </c>
      <c r="H33" s="51">
        <v>195</v>
      </c>
      <c r="I33" s="44">
        <f t="shared" si="2"/>
        <v>40.51282051282051</v>
      </c>
      <c r="J33" s="44">
        <v>59.48717948717949</v>
      </c>
      <c r="K33" s="51">
        <v>472</v>
      </c>
      <c r="L33" s="44">
        <f t="shared" si="3"/>
        <v>23.51694915254238</v>
      </c>
      <c r="M33" s="52">
        <v>76.48305084745762</v>
      </c>
      <c r="N33" s="51">
        <v>1692</v>
      </c>
      <c r="O33" s="44">
        <f t="shared" si="4"/>
        <v>61.17021276595745</v>
      </c>
      <c r="P33" s="44">
        <v>38.82978723404255</v>
      </c>
      <c r="Q33" s="53">
        <v>419</v>
      </c>
      <c r="R33" s="40">
        <f t="shared" si="5"/>
        <v>60.381861575178995</v>
      </c>
      <c r="S33" s="40">
        <v>39.618138424821005</v>
      </c>
      <c r="T33" s="53">
        <v>355</v>
      </c>
      <c r="U33" s="40">
        <f t="shared" si="6"/>
        <v>60.281690140845065</v>
      </c>
      <c r="V33" s="40">
        <v>39.718309859154935</v>
      </c>
    </row>
    <row r="34" spans="1:22" s="1" customFormat="1" ht="19.5" customHeight="1">
      <c r="A34" s="13" t="s">
        <v>42</v>
      </c>
      <c r="B34" s="49">
        <v>503</v>
      </c>
      <c r="C34" s="48">
        <f t="shared" si="0"/>
        <v>87.27634194831015</v>
      </c>
      <c r="D34" s="48">
        <v>12.72365805168986</v>
      </c>
      <c r="E34" s="54">
        <v>1259</v>
      </c>
      <c r="F34" s="45">
        <f t="shared" si="1"/>
        <v>81.96981731532964</v>
      </c>
      <c r="G34" s="45">
        <v>18.030182684670372</v>
      </c>
      <c r="H34" s="54">
        <v>39</v>
      </c>
      <c r="I34" s="45">
        <f t="shared" si="2"/>
        <v>79.48717948717949</v>
      </c>
      <c r="J34" s="45">
        <v>20.51282051282051</v>
      </c>
      <c r="K34" s="54">
        <v>71</v>
      </c>
      <c r="L34" s="45">
        <f t="shared" si="3"/>
        <v>85.91549295774648</v>
      </c>
      <c r="M34" s="55">
        <v>14.084507042253522</v>
      </c>
      <c r="N34" s="54">
        <v>480</v>
      </c>
      <c r="O34" s="45">
        <f t="shared" si="4"/>
        <v>87.70833333333333</v>
      </c>
      <c r="P34" s="45">
        <v>12.291666666666666</v>
      </c>
      <c r="Q34" s="54">
        <v>173</v>
      </c>
      <c r="R34" s="45">
        <f t="shared" si="5"/>
        <v>90.17341040462428</v>
      </c>
      <c r="S34" s="41">
        <v>9.826589595375722</v>
      </c>
      <c r="T34" s="56">
        <v>151</v>
      </c>
      <c r="U34" s="41">
        <f t="shared" si="6"/>
        <v>90.06622516556291</v>
      </c>
      <c r="V34" s="45">
        <v>9.933774834437086</v>
      </c>
    </row>
    <row r="35" spans="1:21" ht="15.75">
      <c r="A35" s="14"/>
      <c r="B35" s="14"/>
      <c r="C35" s="14"/>
      <c r="D35" s="14"/>
      <c r="E35" s="4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43"/>
      <c r="T35" s="43"/>
      <c r="U35" s="43"/>
    </row>
    <row r="36" spans="1:21" ht="14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43"/>
      <c r="T36" s="43"/>
      <c r="U36" s="43"/>
    </row>
    <row r="37" spans="1:21" ht="14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43"/>
      <c r="T37" s="43"/>
      <c r="U37" s="43"/>
    </row>
    <row r="38" spans="19:21" ht="14.25">
      <c r="S38" s="43"/>
      <c r="T38" s="43"/>
      <c r="U38" s="43"/>
    </row>
    <row r="39" spans="19:21" ht="14.25">
      <c r="S39" s="43"/>
      <c r="T39" s="43"/>
      <c r="U39" s="43"/>
    </row>
    <row r="40" spans="19:21" ht="14.25">
      <c r="S40" s="43"/>
      <c r="T40" s="43"/>
      <c r="U40" s="43"/>
    </row>
    <row r="41" spans="19:21" ht="14.25">
      <c r="S41" s="43"/>
      <c r="T41" s="43"/>
      <c r="U41" s="43"/>
    </row>
    <row r="42" spans="19:21" ht="14.25">
      <c r="S42" s="43"/>
      <c r="T42" s="43"/>
      <c r="U42" s="43"/>
    </row>
    <row r="43" spans="19:21" ht="14.25">
      <c r="S43" s="43"/>
      <c r="T43" s="43"/>
      <c r="U43" s="43"/>
    </row>
    <row r="44" spans="19:21" ht="14.25">
      <c r="S44" s="43"/>
      <c r="T44" s="43"/>
      <c r="U44" s="43"/>
    </row>
    <row r="45" spans="19:21" ht="14.25">
      <c r="S45" s="43"/>
      <c r="T45" s="43"/>
      <c r="U45" s="43"/>
    </row>
    <row r="46" spans="19:21" ht="14.25">
      <c r="S46" s="43"/>
      <c r="T46" s="43"/>
      <c r="U46" s="43"/>
    </row>
    <row r="47" spans="19:21" ht="14.25">
      <c r="S47" s="43"/>
      <c r="T47" s="43"/>
      <c r="U47" s="43"/>
    </row>
    <row r="48" spans="19:21" ht="14.25">
      <c r="S48" s="43"/>
      <c r="T48" s="43"/>
      <c r="U48" s="43"/>
    </row>
    <row r="49" spans="19:21" ht="14.25">
      <c r="S49" s="43"/>
      <c r="T49" s="43"/>
      <c r="U49" s="43"/>
    </row>
    <row r="50" spans="19:21" ht="14.25">
      <c r="S50" s="43"/>
      <c r="T50" s="43"/>
      <c r="U50" s="43"/>
    </row>
    <row r="51" spans="19:21" ht="14.25">
      <c r="S51" s="43"/>
      <c r="T51" s="43"/>
      <c r="U51" s="43"/>
    </row>
    <row r="52" spans="19:21" ht="14.25">
      <c r="S52" s="43"/>
      <c r="T52" s="43"/>
      <c r="U52" s="43"/>
    </row>
    <row r="53" spans="19:21" ht="14.25">
      <c r="S53" s="43"/>
      <c r="T53" s="43"/>
      <c r="U53" s="43"/>
    </row>
    <row r="54" spans="19:21" ht="14.25">
      <c r="S54" s="43"/>
      <c r="T54" s="43"/>
      <c r="U54" s="43"/>
    </row>
    <row r="55" spans="19:21" ht="14.25">
      <c r="S55" s="43"/>
      <c r="T55" s="43"/>
      <c r="U55" s="43"/>
    </row>
    <row r="56" spans="19:21" ht="14.25">
      <c r="S56" s="43"/>
      <c r="T56" s="43"/>
      <c r="U56" s="43"/>
    </row>
    <row r="57" spans="19:21" ht="14.25">
      <c r="S57" s="43"/>
      <c r="T57" s="43"/>
      <c r="U57" s="43"/>
    </row>
    <row r="58" spans="19:21" ht="14.25">
      <c r="S58" s="43"/>
      <c r="T58" s="43"/>
      <c r="U58" s="43"/>
    </row>
    <row r="59" spans="19:21" ht="14.25">
      <c r="S59" s="43"/>
      <c r="T59" s="43"/>
      <c r="U59" s="43"/>
    </row>
    <row r="60" spans="19:21" ht="14.25">
      <c r="S60" s="43"/>
      <c r="T60" s="43"/>
      <c r="U60" s="43"/>
    </row>
    <row r="61" spans="19:21" ht="14.25">
      <c r="S61" s="43"/>
      <c r="T61" s="43"/>
      <c r="U61" s="43"/>
    </row>
    <row r="62" spans="19:21" ht="14.25">
      <c r="S62" s="43"/>
      <c r="T62" s="43"/>
      <c r="U62" s="43"/>
    </row>
    <row r="63" spans="19:21" ht="14.25">
      <c r="S63" s="43"/>
      <c r="T63" s="43"/>
      <c r="U63" s="43"/>
    </row>
    <row r="64" spans="19:21" ht="14.25">
      <c r="S64" s="43"/>
      <c r="T64" s="43"/>
      <c r="U64" s="43"/>
    </row>
    <row r="65" spans="19:21" ht="14.25">
      <c r="S65" s="43"/>
      <c r="T65" s="43"/>
      <c r="U65" s="43"/>
    </row>
    <row r="66" spans="19:21" ht="14.25">
      <c r="S66" s="43"/>
      <c r="T66" s="43"/>
      <c r="U66" s="43"/>
    </row>
    <row r="67" spans="19:21" ht="14.25">
      <c r="S67" s="43"/>
      <c r="T67" s="43"/>
      <c r="U67" s="43"/>
    </row>
    <row r="68" spans="19:21" ht="14.25">
      <c r="S68" s="43"/>
      <c r="T68" s="43"/>
      <c r="U68" s="43"/>
    </row>
    <row r="69" spans="19:21" ht="14.25">
      <c r="S69" s="43"/>
      <c r="T69" s="43"/>
      <c r="U69" s="43"/>
    </row>
    <row r="70" spans="19:21" ht="14.25">
      <c r="S70" s="43"/>
      <c r="T70" s="43"/>
      <c r="U70" s="43"/>
    </row>
    <row r="71" spans="19:21" ht="14.25">
      <c r="S71" s="43"/>
      <c r="T71" s="43"/>
      <c r="U71" s="43"/>
    </row>
    <row r="72" spans="19:21" ht="14.25">
      <c r="S72" s="43"/>
      <c r="T72" s="43"/>
      <c r="U72" s="43"/>
    </row>
    <row r="73" spans="19:21" ht="14.25">
      <c r="S73" s="43"/>
      <c r="T73" s="43"/>
      <c r="U73" s="43"/>
    </row>
    <row r="74" spans="19:21" ht="14.25">
      <c r="S74" s="43"/>
      <c r="T74" s="43"/>
      <c r="U74" s="43"/>
    </row>
    <row r="75" spans="19:21" ht="14.25">
      <c r="S75" s="43"/>
      <c r="T75" s="43"/>
      <c r="U75" s="43"/>
    </row>
    <row r="76" spans="19:21" ht="14.25">
      <c r="S76" s="43"/>
      <c r="T76" s="43"/>
      <c r="U76" s="43"/>
    </row>
    <row r="77" spans="19:21" ht="14.25">
      <c r="S77" s="43"/>
      <c r="T77" s="43"/>
      <c r="U77" s="43"/>
    </row>
    <row r="78" spans="19:21" ht="14.25">
      <c r="S78" s="43"/>
      <c r="T78" s="43"/>
      <c r="U78" s="43"/>
    </row>
    <row r="79" spans="19:21" ht="14.25">
      <c r="S79" s="43"/>
      <c r="T79" s="43"/>
      <c r="U79" s="43"/>
    </row>
    <row r="80" spans="19:21" ht="14.25">
      <c r="S80" s="43"/>
      <c r="T80" s="43"/>
      <c r="U80" s="43"/>
    </row>
    <row r="81" spans="19:21" ht="14.25">
      <c r="S81" s="43"/>
      <c r="T81" s="43"/>
      <c r="U81" s="43"/>
    </row>
    <row r="82" spans="19:21" ht="14.25">
      <c r="S82" s="43"/>
      <c r="T82" s="43"/>
      <c r="U82" s="43"/>
    </row>
    <row r="83" spans="19:21" ht="14.25">
      <c r="S83" s="43"/>
      <c r="T83" s="43"/>
      <c r="U83" s="43"/>
    </row>
    <row r="84" spans="19:21" ht="14.25">
      <c r="S84" s="43"/>
      <c r="T84" s="43"/>
      <c r="U84" s="43"/>
    </row>
    <row r="85" spans="19:21" ht="14.25">
      <c r="S85" s="43"/>
      <c r="T85" s="43"/>
      <c r="U85" s="43"/>
    </row>
    <row r="86" spans="19:21" ht="14.25">
      <c r="S86" s="43"/>
      <c r="T86" s="43"/>
      <c r="U86" s="43"/>
    </row>
    <row r="87" spans="19:21" ht="14.25">
      <c r="S87" s="43"/>
      <c r="T87" s="43"/>
      <c r="U87" s="43"/>
    </row>
    <row r="88" spans="19:21" ht="14.25">
      <c r="S88" s="43"/>
      <c r="T88" s="43"/>
      <c r="U88" s="43"/>
    </row>
    <row r="89" spans="19:21" ht="14.25">
      <c r="S89" s="43"/>
      <c r="T89" s="43"/>
      <c r="U89" s="43"/>
    </row>
  </sheetData>
  <sheetProtection/>
  <mergeCells count="12">
    <mergeCell ref="B1:M1"/>
    <mergeCell ref="B2:M2"/>
    <mergeCell ref="B3:M3"/>
    <mergeCell ref="Q5:S5"/>
    <mergeCell ref="T5:V5"/>
    <mergeCell ref="N5:P5"/>
    <mergeCell ref="U4:V4"/>
    <mergeCell ref="A5:A6"/>
    <mergeCell ref="B5:D5"/>
    <mergeCell ref="E5:G5"/>
    <mergeCell ref="H5:J5"/>
    <mergeCell ref="K5:M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80" r:id="rId1"/>
  <colBreaks count="1" manualBreakCount="1">
    <brk id="1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08</cp:lastModifiedBy>
  <cp:lastPrinted>2017-12-27T09:16:59Z</cp:lastPrinted>
  <dcterms:created xsi:type="dcterms:W3CDTF">2017-12-13T08:08:22Z</dcterms:created>
  <dcterms:modified xsi:type="dcterms:W3CDTF">2019-12-18T11:28:53Z</dcterms:modified>
  <cp:category/>
  <cp:version/>
  <cp:contentType/>
  <cp:contentStatus/>
</cp:coreProperties>
</file>