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4115" windowHeight="1143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<sst xmlns="http://schemas.openxmlformats.org/spreadsheetml/2006/main" count="80" uniqueCount="59">
  <si>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</si>
  <si>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</si>
  <si>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</si>
  <si>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</si>
  <si>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</si>
  <si>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</si>
  <si>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</si>
  <si>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</si>
  <si>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</si>
  <si>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</si>
  <si>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</si>
  <si>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</si>
  <si>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</si>
  <si>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</si>
  <si>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</si>
  <si>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</si>
  <si>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</si>
  <si>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</si>
  <si>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</si>
  <si>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</si>
  <si>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</si>
  <si>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</si>
  <si>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</si>
  <si>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</si>
  <si>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</si>
  <si>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</si>
  <si>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</si>
  <si>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</si>
  <si>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</si>
  <si>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</si>
  <si>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</si>
  <si>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</si>
  <si>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</si>
  <si>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</si>
  <si>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</si>
  <si>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</si>
  <si>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</si>
  <si>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</si>
  <si>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</si>
  <si>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</si>
  <si>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</si>
  <si>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</si>
  <si>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</si>
  <si>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</si>
  <si>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</si>
  <si>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Інформація про надання послуг Полтаською обласною службою зайнятості</t>
  </si>
  <si>
    <t xml:space="preserve">  Надання послуг Полтавською обласною службою зайнятості</t>
  </si>
  <si>
    <t>осіб</t>
  </si>
  <si>
    <t>продовження таблиці</t>
  </si>
  <si>
    <t>Мали статус безробітного, осіб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</si>
  <si>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</si>
  <si>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</si>
  <si>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</si>
  <si>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</si>
  <si>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періоду, осіб</t>
  </si>
  <si>
    <t>з них отримують допомогу по безробіттю, осіб</t>
  </si>
  <si>
    <t>у січні-квітні 2019 року</t>
  </si>
  <si>
    <t>особам з числа мешканців сільської місцевості у січні-квітні 2019 року</t>
  </si>
  <si>
    <t>станом на 1 травня  2019 року: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</si>
</sst>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6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8" fillId="33" borderId="0" xfId="59" applyFont="1" applyFill="1" applyAlignment="1">
      <alignment vertical="top"/>
      <protection/>
    </xf>
    <xf numFmtId="0" fontId="16" fillId="33" borderId="0" xfId="59" applyFont="1" applyFill="1" applyAlignment="1">
      <alignment horizontal="center" vertical="center" wrapText="1"/>
      <protection/>
    </xf>
    <xf numFmtId="0" fontId="20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6" fillId="33" borderId="10" xfId="59" applyFont="1" applyFill="1" applyBorder="1" applyAlignment="1">
      <alignment horizontal="left" vertical="center"/>
      <protection/>
    </xf>
    <xf numFmtId="0" fontId="20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0" fillId="33" borderId="0" xfId="59" applyFont="1" applyFill="1">
      <alignment/>
      <protection/>
    </xf>
    <xf numFmtId="0" fontId="18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3" fillId="33" borderId="0" xfId="58" applyFont="1" applyFill="1" applyAlignment="1">
      <alignment vertical="center" wrapText="1"/>
      <protection/>
    </xf>
    <xf numFmtId="3" fontId="24" fillId="33" borderId="0" xfId="56" applyNumberFormat="1" applyFont="1" applyFill="1">
      <alignment/>
      <protection/>
    </xf>
    <xf numFmtId="0" fontId="24" fillId="33" borderId="0" xfId="56" applyFont="1" applyFill="1">
      <alignment/>
      <protection/>
    </xf>
    <xf numFmtId="0" fontId="11" fillId="33" borderId="10" xfId="58" applyFont="1" applyFill="1" applyBorder="1" applyAlignment="1">
      <alignment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6" applyNumberFormat="1" applyFont="1" applyFill="1" applyBorder="1" applyAlignment="1">
      <alignment horizontal="center" vertical="center" wrapText="1"/>
      <protection/>
    </xf>
    <xf numFmtId="180" fontId="14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7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1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6" fillId="33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80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7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80" fontId="26" fillId="33" borderId="10" xfId="59" applyNumberFormat="1" applyFont="1" applyFill="1" applyBorder="1" applyAlignment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3" fontId="19" fillId="33" borderId="10" xfId="55" applyNumberFormat="1" applyFont="1" applyFill="1" applyBorder="1" applyAlignment="1" applyProtection="1">
      <alignment horizontal="center" vertical="center"/>
      <protection locked="0"/>
    </xf>
    <xf numFmtId="3" fontId="19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183" fontId="26" fillId="33" borderId="10" xfId="66" applyNumberFormat="1" applyFont="1" applyFill="1" applyBorder="1" applyAlignment="1">
      <alignment horizontal="center" vertical="center"/>
    </xf>
    <xf numFmtId="3" fontId="19" fillId="33" borderId="10" xfId="54" applyNumberFormat="1" applyFont="1" applyFill="1" applyBorder="1" applyAlignment="1" applyProtection="1">
      <alignment horizontal="center" vertical="center"/>
      <protection/>
    </xf>
    <xf numFmtId="0" fontId="19" fillId="33" borderId="10" xfId="59" applyFont="1" applyFill="1" applyBorder="1" applyAlignment="1">
      <alignment horizontal="center"/>
      <protection/>
    </xf>
    <xf numFmtId="183" fontId="23" fillId="33" borderId="10" xfId="66" applyNumberFormat="1" applyFont="1" applyFill="1" applyBorder="1" applyAlignment="1">
      <alignment/>
    </xf>
    <xf numFmtId="0" fontId="19" fillId="33" borderId="10" xfId="57" applyFont="1" applyFill="1" applyBorder="1" applyAlignment="1">
      <alignment horizontal="center"/>
      <protection/>
    </xf>
    <xf numFmtId="183" fontId="4" fillId="33" borderId="10" xfId="66" applyNumberFormat="1" applyFont="1" applyFill="1" applyBorder="1" applyAlignment="1">
      <alignment horizontal="center" vertical="center"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1" fillId="33" borderId="14" xfId="58" applyFont="1" applyFill="1" applyBorder="1" applyAlignment="1">
      <alignment horizontal="center" vertical="center" wrapText="1"/>
      <protection/>
    </xf>
    <xf numFmtId="0" fontId="11" fillId="33" borderId="15" xfId="58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7" fillId="33" borderId="0" xfId="59" applyFont="1" applyFill="1" applyAlignment="1">
      <alignment horizontal="center"/>
      <protection/>
    </xf>
    <xf numFmtId="1" fontId="21" fillId="33" borderId="16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7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8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6" xfId="55" applyNumberFormat="1" applyFont="1" applyFill="1" applyBorder="1" applyAlignment="1" applyProtection="1">
      <alignment horizontal="center" vertical="center" wrapText="1"/>
      <protection/>
    </xf>
    <xf numFmtId="1" fontId="21" fillId="33" borderId="17" xfId="55" applyNumberFormat="1" applyFont="1" applyFill="1" applyBorder="1" applyAlignment="1" applyProtection="1">
      <alignment horizontal="center" vertical="center" wrapText="1"/>
      <protection/>
    </xf>
    <xf numFmtId="1" fontId="21" fillId="33" borderId="18" xfId="55" applyNumberFormat="1" applyFont="1" applyFill="1" applyBorder="1" applyAlignment="1" applyProtection="1">
      <alignment horizontal="center" vertical="center" wrapText="1"/>
      <protection/>
    </xf>
    <xf numFmtId="0" fontId="16" fillId="33" borderId="10" xfId="59" applyFont="1" applyFill="1" applyBorder="1" applyAlignment="1">
      <alignment horizontal="center" vertical="center" wrapText="1"/>
      <protection/>
    </xf>
    <xf numFmtId="0" fontId="26" fillId="33" borderId="19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E4" sqref="E4"/>
    </sheetView>
  </sheetViews>
  <sheetFormatPr defaultColWidth="8.00390625" defaultRowHeight="15"/>
  <cols>
    <col min="1" max="1" width="76.421875" style="16" customWidth="1"/>
    <col min="2" max="2" width="13.00390625" style="16" customWidth="1"/>
    <col min="3" max="3" width="17.28125" style="20" customWidth="1"/>
    <col min="4" max="4" width="13.00390625" style="20" customWidth="1"/>
    <col min="5" max="5" width="17.140625" style="20" customWidth="1"/>
    <col min="6" max="6" width="12.7109375" style="16" customWidth="1"/>
    <col min="7" max="16384" width="8.00390625" style="16" customWidth="1"/>
  </cols>
  <sheetData>
    <row r="1" spans="3:6" ht="8.25" customHeight="1">
      <c r="C1" s="58"/>
      <c r="D1" s="58"/>
      <c r="E1" s="58"/>
      <c r="F1" s="58"/>
    </row>
    <row r="2" spans="1:6" ht="27" customHeight="1">
      <c r="A2" s="59" t="s">
        <v>45</v>
      </c>
      <c r="B2" s="59"/>
      <c r="C2" s="59"/>
      <c r="D2" s="59"/>
      <c r="E2" s="59"/>
      <c r="F2" s="59"/>
    </row>
    <row r="3" spans="1:6" ht="28.5" customHeight="1">
      <c r="A3" s="80" t="s">
        <v>57</v>
      </c>
      <c r="B3" s="80"/>
      <c r="C3" s="80"/>
      <c r="D3" s="80"/>
      <c r="E3" s="80"/>
      <c r="F3" s="80"/>
    </row>
    <row r="4" s="17" customFormat="1" ht="33.75" customHeight="1">
      <c r="F4" s="46" t="s">
        <v>47</v>
      </c>
    </row>
    <row r="5" spans="1:6" s="17" customFormat="1" ht="42.75" customHeight="1">
      <c r="A5" s="66" t="s">
        <v>1</v>
      </c>
      <c r="B5" s="67" t="s">
        <v>2</v>
      </c>
      <c r="C5" s="60" t="s">
        <v>3</v>
      </c>
      <c r="D5" s="61" t="s">
        <v>4</v>
      </c>
      <c r="E5" s="60" t="s">
        <v>5</v>
      </c>
      <c r="F5" s="61" t="s">
        <v>6</v>
      </c>
    </row>
    <row r="6" spans="1:6" s="17" customFormat="1" ht="37.5" customHeight="1">
      <c r="A6" s="66"/>
      <c r="B6" s="68"/>
      <c r="C6" s="60" t="s">
        <v>3</v>
      </c>
      <c r="D6" s="62"/>
      <c r="E6" s="60" t="s">
        <v>5</v>
      </c>
      <c r="F6" s="62"/>
    </row>
    <row r="7" spans="1:6" s="18" customFormat="1" ht="18.75" customHeight="1">
      <c r="A7" s="47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</row>
    <row r="8" spans="1:6" s="17" customFormat="1" ht="43.5" customHeight="1">
      <c r="A8" s="21" t="s">
        <v>12</v>
      </c>
      <c r="B8" s="22">
        <f>2!B8</f>
        <v>32574</v>
      </c>
      <c r="C8" s="23">
        <f>B8-E8</f>
        <v>14145</v>
      </c>
      <c r="D8" s="24">
        <f>100-F8</f>
        <v>43.4</v>
      </c>
      <c r="E8" s="23">
        <v>18429</v>
      </c>
      <c r="F8" s="24">
        <f>ROUND(E8/B8*100,1)</f>
        <v>56.6</v>
      </c>
    </row>
    <row r="9" spans="1:8" s="17" customFormat="1" ht="61.5" customHeight="1">
      <c r="A9" s="25" t="s">
        <v>15</v>
      </c>
      <c r="B9" s="22">
        <f>2!E8</f>
        <v>17929</v>
      </c>
      <c r="C9" s="23">
        <f aca="true" t="shared" si="0" ref="C9:C15">B9-E9</f>
        <v>8394</v>
      </c>
      <c r="D9" s="24">
        <f>100-F9</f>
        <v>46.8</v>
      </c>
      <c r="E9" s="23">
        <v>9535</v>
      </c>
      <c r="F9" s="24">
        <f>ROUND(E9/B9*100,1)</f>
        <v>53.2</v>
      </c>
      <c r="H9" s="26"/>
    </row>
    <row r="10" spans="1:10" s="17" customFormat="1" ht="45" customHeight="1">
      <c r="A10" s="21" t="s">
        <v>13</v>
      </c>
      <c r="B10" s="22">
        <f>2!H8</f>
        <v>5287</v>
      </c>
      <c r="C10" s="23">
        <f t="shared" si="0"/>
        <v>1352</v>
      </c>
      <c r="D10" s="24">
        <f>100-F10</f>
        <v>25.599999999999994</v>
      </c>
      <c r="E10" s="23">
        <v>3935</v>
      </c>
      <c r="F10" s="24">
        <f>ROUND(E10/B10*100,1)</f>
        <v>74.4</v>
      </c>
      <c r="J10" s="26"/>
    </row>
    <row r="11" spans="1:6" s="17" customFormat="1" ht="63" customHeight="1">
      <c r="A11" s="21" t="s">
        <v>43</v>
      </c>
      <c r="B11" s="22">
        <f>2!K8</f>
        <v>6605</v>
      </c>
      <c r="C11" s="23">
        <f t="shared" si="0"/>
        <v>1471</v>
      </c>
      <c r="D11" s="24">
        <f>100-F11</f>
        <v>22.299999999999997</v>
      </c>
      <c r="E11" s="23">
        <v>5134</v>
      </c>
      <c r="F11" s="24">
        <f>ROUND(E11/B11*100,1)</f>
        <v>77.7</v>
      </c>
    </row>
    <row r="12" spans="1:7" s="17" customFormat="1" ht="67.5" customHeight="1">
      <c r="A12" s="21" t="s">
        <v>44</v>
      </c>
      <c r="B12" s="22">
        <f>2!N8</f>
        <v>30827</v>
      </c>
      <c r="C12" s="23">
        <f t="shared" si="0"/>
        <v>13191</v>
      </c>
      <c r="D12" s="24">
        <f>100-F12</f>
        <v>42.8</v>
      </c>
      <c r="E12" s="23">
        <v>17636</v>
      </c>
      <c r="F12" s="24">
        <f>ROUND(E12/B12*100,1)</f>
        <v>57.2</v>
      </c>
      <c r="G12" s="26"/>
    </row>
    <row r="13" spans="1:7" s="17" customFormat="1" ht="27" customHeight="1">
      <c r="A13" s="63" t="s">
        <v>58</v>
      </c>
      <c r="B13" s="64"/>
      <c r="C13" s="64"/>
      <c r="D13" s="64"/>
      <c r="E13" s="64"/>
      <c r="F13" s="65"/>
      <c r="G13" s="26"/>
    </row>
    <row r="14" spans="1:7" s="17" customFormat="1" ht="51.75" customHeight="1">
      <c r="A14" s="27" t="s">
        <v>8</v>
      </c>
      <c r="B14" s="22">
        <f>2!Q8</f>
        <v>17555</v>
      </c>
      <c r="C14" s="28">
        <f t="shared" si="0"/>
        <v>8162</v>
      </c>
      <c r="D14" s="29">
        <f>100-F14</f>
        <v>46.5</v>
      </c>
      <c r="E14" s="28">
        <v>9393</v>
      </c>
      <c r="F14" s="30">
        <f>ROUND(E14/B14*100,1)</f>
        <v>53.5</v>
      </c>
      <c r="G14" s="26"/>
    </row>
    <row r="15" spans="1:6" s="17" customFormat="1" ht="39.75" customHeight="1">
      <c r="A15" s="27" t="s">
        <v>14</v>
      </c>
      <c r="B15" s="22">
        <f>2!T8</f>
        <v>14680</v>
      </c>
      <c r="C15" s="28">
        <f t="shared" si="0"/>
        <v>6827</v>
      </c>
      <c r="D15" s="29">
        <f>100-F15</f>
        <v>46.5</v>
      </c>
      <c r="E15" s="28">
        <v>7853</v>
      </c>
      <c r="F15" s="30">
        <f>ROUND(E15/B15*100,1)</f>
        <v>53.5</v>
      </c>
    </row>
    <row r="16" spans="1:6" s="17" customFormat="1" ht="15.75" customHeight="1">
      <c r="A16" s="16"/>
      <c r="B16" s="16"/>
      <c r="C16" s="19"/>
      <c r="D16" s="19"/>
      <c r="E16" s="19"/>
      <c r="F16" s="16"/>
    </row>
    <row r="17" ht="15" customHeight="1">
      <c r="E17" s="19"/>
    </row>
  </sheetData>
  <sheetProtection/>
  <mergeCells count="10">
    <mergeCell ref="C1:F1"/>
    <mergeCell ref="A2:F2"/>
    <mergeCell ref="A3:F3"/>
    <mergeCell ref="E5:E6"/>
    <mergeCell ref="F5:F6"/>
    <mergeCell ref="A13:F13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L4" sqref="L1:L16384"/>
    </sheetView>
  </sheetViews>
  <sheetFormatPr defaultColWidth="9.140625" defaultRowHeight="15"/>
  <cols>
    <col min="1" max="1" width="21.28125" style="15" customWidth="1"/>
    <col min="2" max="2" width="11.28125" style="15" customWidth="1"/>
    <col min="3" max="4" width="13.7109375" style="15" customWidth="1"/>
    <col min="5" max="5" width="11.00390625" style="15" customWidth="1"/>
    <col min="6" max="7" width="13.7109375" style="15" customWidth="1"/>
    <col min="8" max="8" width="10.8515625" style="15" customWidth="1"/>
    <col min="9" max="10" width="13.7109375" style="15" customWidth="1"/>
    <col min="11" max="11" width="11.421875" style="15" customWidth="1"/>
    <col min="12" max="22" width="13.7109375" style="15" customWidth="1"/>
    <col min="23" max="16384" width="9.140625" style="15" customWidth="1"/>
  </cols>
  <sheetData>
    <row r="1" spans="2:22" s="1" customFormat="1" ht="25.5" customHeight="1">
      <c r="B1" s="69" t="s">
        <v>46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1"/>
      <c r="O1" s="31"/>
      <c r="P1" s="31"/>
      <c r="Q1" s="31"/>
      <c r="R1" s="31"/>
      <c r="S1" s="31"/>
      <c r="T1" s="31"/>
      <c r="U1" s="31"/>
      <c r="V1" s="31"/>
    </row>
    <row r="2" spans="2:22" s="1" customFormat="1" ht="29.25" customHeight="1">
      <c r="B2" s="69" t="s">
        <v>56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1"/>
      <c r="O2" s="31"/>
      <c r="P2" s="31"/>
      <c r="Q2" s="31"/>
      <c r="R2" s="31"/>
      <c r="S2" s="31"/>
      <c r="T2" s="31"/>
      <c r="U2" s="31"/>
      <c r="V2" s="31"/>
    </row>
    <row r="3" spans="2:22" s="1" customFormat="1" ht="18.75" customHeight="1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8" t="s">
        <v>48</v>
      </c>
      <c r="V4" s="78"/>
    </row>
    <row r="5" spans="1:22" s="4" customFormat="1" ht="54.75" customHeight="1">
      <c r="A5" s="79"/>
      <c r="B5" s="77" t="s">
        <v>49</v>
      </c>
      <c r="C5" s="77"/>
      <c r="D5" s="77"/>
      <c r="E5" s="77" t="s">
        <v>50</v>
      </c>
      <c r="F5" s="77"/>
      <c r="G5" s="77"/>
      <c r="H5" s="77" t="s">
        <v>51</v>
      </c>
      <c r="I5" s="77"/>
      <c r="J5" s="77"/>
      <c r="K5" s="77" t="s">
        <v>52</v>
      </c>
      <c r="L5" s="77"/>
      <c r="M5" s="77"/>
      <c r="N5" s="77" t="s">
        <v>53</v>
      </c>
      <c r="O5" s="77"/>
      <c r="P5" s="77"/>
      <c r="Q5" s="71" t="s">
        <v>54</v>
      </c>
      <c r="R5" s="72"/>
      <c r="S5" s="73"/>
      <c r="T5" s="74" t="s">
        <v>55</v>
      </c>
      <c r="U5" s="75"/>
      <c r="V5" s="76"/>
    </row>
    <row r="6" spans="1:22" s="5" customFormat="1" ht="49.5" customHeight="1">
      <c r="A6" s="79"/>
      <c r="B6" s="33" t="s">
        <v>2</v>
      </c>
      <c r="C6" s="34" t="s">
        <v>9</v>
      </c>
      <c r="D6" s="34" t="s">
        <v>10</v>
      </c>
      <c r="E6" s="33" t="s">
        <v>2</v>
      </c>
      <c r="F6" s="34" t="s">
        <v>9</v>
      </c>
      <c r="G6" s="34" t="s">
        <v>10</v>
      </c>
      <c r="H6" s="34" t="s">
        <v>2</v>
      </c>
      <c r="I6" s="34" t="s">
        <v>9</v>
      </c>
      <c r="J6" s="34" t="s">
        <v>10</v>
      </c>
      <c r="K6" s="34" t="s">
        <v>2</v>
      </c>
      <c r="L6" s="34" t="s">
        <v>9</v>
      </c>
      <c r="M6" s="34" t="s">
        <v>10</v>
      </c>
      <c r="N6" s="33" t="s">
        <v>2</v>
      </c>
      <c r="O6" s="34" t="s">
        <v>9</v>
      </c>
      <c r="P6" s="34" t="s">
        <v>10</v>
      </c>
      <c r="Q6" s="33" t="s">
        <v>2</v>
      </c>
      <c r="R6" s="34" t="s">
        <v>9</v>
      </c>
      <c r="S6" s="34" t="s">
        <v>10</v>
      </c>
      <c r="T6" s="33" t="s">
        <v>2</v>
      </c>
      <c r="U6" s="34" t="s">
        <v>9</v>
      </c>
      <c r="V6" s="34" t="s">
        <v>10</v>
      </c>
    </row>
    <row r="7" spans="1:22" s="7" customFormat="1" ht="11.25" customHeight="1">
      <c r="A7" s="6" t="s">
        <v>11</v>
      </c>
      <c r="B7" s="6">
        <v>1</v>
      </c>
      <c r="C7" s="6">
        <v>2</v>
      </c>
      <c r="D7" s="6">
        <v>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</row>
    <row r="8" spans="1:22" s="9" customFormat="1" ht="25.5" customHeight="1">
      <c r="A8" s="8" t="s">
        <v>16</v>
      </c>
      <c r="B8" s="35">
        <f>SUM(B9:B34)</f>
        <v>32574</v>
      </c>
      <c r="C8" s="36">
        <f>100-D8</f>
        <v>43.424203352366916</v>
      </c>
      <c r="D8" s="36">
        <v>56.575796647633084</v>
      </c>
      <c r="E8" s="37">
        <f>SUM(E9:E34)</f>
        <v>17929</v>
      </c>
      <c r="F8" s="36">
        <f>100-G8</f>
        <v>46.81800435049362</v>
      </c>
      <c r="G8" s="36">
        <v>53.18199564950638</v>
      </c>
      <c r="H8" s="37">
        <f>SUM(H9:H34)</f>
        <v>5287</v>
      </c>
      <c r="I8" s="36">
        <f>100-J8</f>
        <v>25.572158123699637</v>
      </c>
      <c r="J8" s="36">
        <v>74.42784187630036</v>
      </c>
      <c r="K8" s="37">
        <f>SUM(K9:K34)</f>
        <v>6605</v>
      </c>
      <c r="L8" s="36">
        <f>100-M8</f>
        <v>22.27100681302045</v>
      </c>
      <c r="M8" s="57">
        <v>77.72899318697955</v>
      </c>
      <c r="N8" s="37">
        <f>SUM(N9:N34)</f>
        <v>30827</v>
      </c>
      <c r="O8" s="36">
        <f>100-P8</f>
        <v>42.79041100334122</v>
      </c>
      <c r="P8" s="36">
        <v>57.20958899665878</v>
      </c>
      <c r="Q8" s="38">
        <f>SUM(Q9:Q34)</f>
        <v>17555</v>
      </c>
      <c r="R8" s="39">
        <f>100-S8</f>
        <v>46.493876388493305</v>
      </c>
      <c r="S8" s="39">
        <v>53.506123611506695</v>
      </c>
      <c r="T8" s="38">
        <f>SUM(T9:T34)</f>
        <v>14680</v>
      </c>
      <c r="U8" s="39">
        <f>100-V8</f>
        <v>46.50544959128066</v>
      </c>
      <c r="V8" s="39">
        <v>53.49455040871934</v>
      </c>
    </row>
    <row r="9" spans="1:22" s="11" customFormat="1" ht="18.75" customHeight="1">
      <c r="A9" s="10" t="s">
        <v>17</v>
      </c>
      <c r="B9" s="49">
        <v>1182</v>
      </c>
      <c r="C9" s="44">
        <f aca="true" t="shared" si="0" ref="C9:C34">100-D9</f>
        <v>29.94923857868021</v>
      </c>
      <c r="D9" s="44">
        <v>70.05076142131979</v>
      </c>
      <c r="E9" s="50">
        <v>460</v>
      </c>
      <c r="F9" s="44">
        <f aca="true" t="shared" si="1" ref="F9:F34">100-G9</f>
        <v>22.60869565217392</v>
      </c>
      <c r="G9" s="44">
        <v>77.39130434782608</v>
      </c>
      <c r="H9" s="51">
        <v>208</v>
      </c>
      <c r="I9" s="44">
        <f aca="true" t="shared" si="2" ref="I9:I34">100-J9</f>
        <v>14.90384615384616</v>
      </c>
      <c r="J9" s="44">
        <v>85.09615384615384</v>
      </c>
      <c r="K9" s="51">
        <v>246</v>
      </c>
      <c r="L9" s="44">
        <f aca="true" t="shared" si="3" ref="L9:L34">100-M9</f>
        <v>7.317073170731703</v>
      </c>
      <c r="M9" s="52">
        <v>92.6829268292683</v>
      </c>
      <c r="N9" s="51">
        <v>1162</v>
      </c>
      <c r="O9" s="44">
        <f aca="true" t="shared" si="4" ref="O9:O34">100-P9</f>
        <v>30.034423407917387</v>
      </c>
      <c r="P9" s="44">
        <v>69.96557659208261</v>
      </c>
      <c r="Q9" s="53">
        <v>627</v>
      </c>
      <c r="R9" s="40">
        <f aca="true" t="shared" si="5" ref="R9:R34">100-S9</f>
        <v>36.8421052631579</v>
      </c>
      <c r="S9" s="40">
        <v>63.1578947368421</v>
      </c>
      <c r="T9" s="53">
        <v>482</v>
      </c>
      <c r="U9" s="40">
        <f aca="true" t="shared" si="6" ref="U9:U34">100-V9</f>
        <v>37.75933609958506</v>
      </c>
      <c r="V9" s="40">
        <v>62.24066390041494</v>
      </c>
    </row>
    <row r="10" spans="1:22" s="12" customFormat="1" ht="18.75" customHeight="1">
      <c r="A10" s="10" t="s">
        <v>18</v>
      </c>
      <c r="B10" s="49">
        <v>1699</v>
      </c>
      <c r="C10" s="44">
        <f t="shared" si="0"/>
        <v>39.2583872866392</v>
      </c>
      <c r="D10" s="44">
        <v>60.7416127133608</v>
      </c>
      <c r="E10" s="50">
        <v>581</v>
      </c>
      <c r="F10" s="44">
        <f t="shared" si="1"/>
        <v>37.00516351118761</v>
      </c>
      <c r="G10" s="44">
        <v>62.99483648881239</v>
      </c>
      <c r="H10" s="51">
        <v>196</v>
      </c>
      <c r="I10" s="44">
        <f t="shared" si="2"/>
        <v>35.20408163265306</v>
      </c>
      <c r="J10" s="44">
        <v>64.79591836734694</v>
      </c>
      <c r="K10" s="51">
        <v>242</v>
      </c>
      <c r="L10" s="44">
        <f t="shared" si="3"/>
        <v>18.181818181818173</v>
      </c>
      <c r="M10" s="52">
        <v>81.81818181818183</v>
      </c>
      <c r="N10" s="51">
        <v>1638</v>
      </c>
      <c r="O10" s="44">
        <f t="shared" si="4"/>
        <v>38.766788766788764</v>
      </c>
      <c r="P10" s="44">
        <v>61.233211233211236</v>
      </c>
      <c r="Q10" s="53">
        <v>1072</v>
      </c>
      <c r="R10" s="40">
        <f t="shared" si="5"/>
        <v>39.552238805970156</v>
      </c>
      <c r="S10" s="40">
        <v>60.447761194029844</v>
      </c>
      <c r="T10" s="53">
        <v>836</v>
      </c>
      <c r="U10" s="40">
        <f t="shared" si="6"/>
        <v>40.430622009569376</v>
      </c>
      <c r="V10" s="40">
        <v>59.569377990430624</v>
      </c>
    </row>
    <row r="11" spans="1:22" s="11" customFormat="1" ht="18.75" customHeight="1">
      <c r="A11" s="10" t="s">
        <v>19</v>
      </c>
      <c r="B11" s="49">
        <v>1972</v>
      </c>
      <c r="C11" s="44">
        <f t="shared" si="0"/>
        <v>33.82352941176471</v>
      </c>
      <c r="D11" s="44">
        <v>66.17647058823529</v>
      </c>
      <c r="E11" s="50">
        <v>862</v>
      </c>
      <c r="F11" s="44">
        <f t="shared" si="1"/>
        <v>25.986078886310906</v>
      </c>
      <c r="G11" s="44">
        <v>74.0139211136891</v>
      </c>
      <c r="H11" s="51">
        <v>462</v>
      </c>
      <c r="I11" s="44">
        <f t="shared" si="2"/>
        <v>30.303030303030297</v>
      </c>
      <c r="J11" s="44">
        <v>69.6969696969697</v>
      </c>
      <c r="K11" s="51">
        <v>511</v>
      </c>
      <c r="L11" s="44">
        <f t="shared" si="3"/>
        <v>16.634050880626233</v>
      </c>
      <c r="M11" s="52">
        <v>83.36594911937377</v>
      </c>
      <c r="N11" s="51">
        <v>1871</v>
      </c>
      <c r="O11" s="44">
        <f t="shared" si="4"/>
        <v>33.137359700694816</v>
      </c>
      <c r="P11" s="44">
        <v>66.86264029930518</v>
      </c>
      <c r="Q11" s="53">
        <v>1087</v>
      </c>
      <c r="R11" s="40">
        <f t="shared" si="5"/>
        <v>40.20239190432383</v>
      </c>
      <c r="S11" s="40">
        <v>59.79760809567617</v>
      </c>
      <c r="T11" s="53">
        <v>915</v>
      </c>
      <c r="U11" s="40">
        <f t="shared" si="6"/>
        <v>41.748633879781416</v>
      </c>
      <c r="V11" s="40">
        <v>58.251366120218584</v>
      </c>
    </row>
    <row r="12" spans="1:22" s="11" customFormat="1" ht="18.75" customHeight="1">
      <c r="A12" s="10" t="s">
        <v>20</v>
      </c>
      <c r="B12" s="49">
        <v>465</v>
      </c>
      <c r="C12" s="44">
        <f t="shared" si="0"/>
        <v>46.4516129032258</v>
      </c>
      <c r="D12" s="44">
        <v>53.5483870967742</v>
      </c>
      <c r="E12" s="50">
        <v>214</v>
      </c>
      <c r="F12" s="44">
        <f t="shared" si="1"/>
        <v>41.12149532710281</v>
      </c>
      <c r="G12" s="44">
        <v>58.87850467289719</v>
      </c>
      <c r="H12" s="51">
        <v>91</v>
      </c>
      <c r="I12" s="44">
        <f t="shared" si="2"/>
        <v>30.769230769230774</v>
      </c>
      <c r="J12" s="44">
        <v>69.23076923076923</v>
      </c>
      <c r="K12" s="51">
        <v>71</v>
      </c>
      <c r="L12" s="44">
        <f t="shared" si="3"/>
        <v>59.154929577464785</v>
      </c>
      <c r="M12" s="52">
        <v>40.845070422535215</v>
      </c>
      <c r="N12" s="51">
        <v>454</v>
      </c>
      <c r="O12" s="44">
        <f t="shared" si="4"/>
        <v>45.81497797356828</v>
      </c>
      <c r="P12" s="44">
        <v>54.18502202643172</v>
      </c>
      <c r="Q12" s="53">
        <v>282</v>
      </c>
      <c r="R12" s="40">
        <f t="shared" si="5"/>
        <v>47.87234042553191</v>
      </c>
      <c r="S12" s="40">
        <v>52.12765957446809</v>
      </c>
      <c r="T12" s="53">
        <v>230</v>
      </c>
      <c r="U12" s="40">
        <f t="shared" si="6"/>
        <v>44.78260869565217</v>
      </c>
      <c r="V12" s="40">
        <v>55.21739130434783</v>
      </c>
    </row>
    <row r="13" spans="1:22" s="11" customFormat="1" ht="18.75" customHeight="1">
      <c r="A13" s="10" t="s">
        <v>21</v>
      </c>
      <c r="B13" s="49">
        <v>776</v>
      </c>
      <c r="C13" s="44">
        <f t="shared" si="0"/>
        <v>38.01546391752577</v>
      </c>
      <c r="D13" s="44">
        <v>61.98453608247423</v>
      </c>
      <c r="E13" s="50">
        <v>413</v>
      </c>
      <c r="F13" s="44">
        <f t="shared" si="1"/>
        <v>35.59322033898306</v>
      </c>
      <c r="G13" s="44">
        <v>64.40677966101694</v>
      </c>
      <c r="H13" s="51">
        <v>204</v>
      </c>
      <c r="I13" s="44">
        <f t="shared" si="2"/>
        <v>21.568627450980387</v>
      </c>
      <c r="J13" s="44">
        <v>78.43137254901961</v>
      </c>
      <c r="K13" s="51">
        <v>157</v>
      </c>
      <c r="L13" s="44">
        <f t="shared" si="3"/>
        <v>29.29936305732484</v>
      </c>
      <c r="M13" s="52">
        <v>70.70063694267516</v>
      </c>
      <c r="N13" s="51">
        <v>747</v>
      </c>
      <c r="O13" s="44">
        <f t="shared" si="4"/>
        <v>37.61713520749665</v>
      </c>
      <c r="P13" s="44">
        <v>62.38286479250335</v>
      </c>
      <c r="Q13" s="53">
        <v>366</v>
      </c>
      <c r="R13" s="40">
        <f t="shared" si="5"/>
        <v>42.349726775956285</v>
      </c>
      <c r="S13" s="40">
        <v>57.650273224043715</v>
      </c>
      <c r="T13" s="53">
        <v>304</v>
      </c>
      <c r="U13" s="40">
        <f t="shared" si="6"/>
        <v>43.42105263157895</v>
      </c>
      <c r="V13" s="40">
        <v>56.57894736842105</v>
      </c>
    </row>
    <row r="14" spans="1:22" s="11" customFormat="1" ht="18.75" customHeight="1">
      <c r="A14" s="10" t="s">
        <v>22</v>
      </c>
      <c r="B14" s="49">
        <v>1175</v>
      </c>
      <c r="C14" s="44">
        <f t="shared" si="0"/>
        <v>40.51063829787233</v>
      </c>
      <c r="D14" s="44">
        <v>59.48936170212767</v>
      </c>
      <c r="E14" s="50">
        <v>654</v>
      </c>
      <c r="F14" s="44">
        <f t="shared" si="1"/>
        <v>32.415902140672785</v>
      </c>
      <c r="G14" s="44">
        <v>67.58409785932722</v>
      </c>
      <c r="H14" s="51">
        <v>194</v>
      </c>
      <c r="I14" s="44">
        <f t="shared" si="2"/>
        <v>15.463917525773198</v>
      </c>
      <c r="J14" s="44">
        <v>84.5360824742268</v>
      </c>
      <c r="K14" s="51">
        <v>188</v>
      </c>
      <c r="L14" s="44">
        <f t="shared" si="3"/>
        <v>18.61702127659575</v>
      </c>
      <c r="M14" s="52">
        <v>81.38297872340425</v>
      </c>
      <c r="N14" s="51">
        <v>1093</v>
      </c>
      <c r="O14" s="44">
        <f t="shared" si="4"/>
        <v>38.97529734675206</v>
      </c>
      <c r="P14" s="44">
        <v>61.02470265324794</v>
      </c>
      <c r="Q14" s="53">
        <v>643</v>
      </c>
      <c r="R14" s="40">
        <f t="shared" si="5"/>
        <v>44.94556765163297</v>
      </c>
      <c r="S14" s="40">
        <v>55.05443234836703</v>
      </c>
      <c r="T14" s="53">
        <v>545</v>
      </c>
      <c r="U14" s="40">
        <f t="shared" si="6"/>
        <v>42.752293577981646</v>
      </c>
      <c r="V14" s="40">
        <v>57.247706422018354</v>
      </c>
    </row>
    <row r="15" spans="1:22" s="11" customFormat="1" ht="18.75" customHeight="1">
      <c r="A15" s="10" t="s">
        <v>23</v>
      </c>
      <c r="B15" s="49">
        <v>1468</v>
      </c>
      <c r="C15" s="44">
        <f t="shared" si="0"/>
        <v>29.972752043596728</v>
      </c>
      <c r="D15" s="44">
        <v>70.02724795640327</v>
      </c>
      <c r="E15" s="50">
        <v>693</v>
      </c>
      <c r="F15" s="44">
        <f t="shared" si="1"/>
        <v>34.05483405483406</v>
      </c>
      <c r="G15" s="44">
        <v>65.94516594516594</v>
      </c>
      <c r="H15" s="51">
        <v>168</v>
      </c>
      <c r="I15" s="44">
        <f t="shared" si="2"/>
        <v>29.761904761904773</v>
      </c>
      <c r="J15" s="44">
        <v>70.23809523809523</v>
      </c>
      <c r="K15" s="51">
        <v>553</v>
      </c>
      <c r="L15" s="44">
        <f t="shared" si="3"/>
        <v>14.285714285714292</v>
      </c>
      <c r="M15" s="52">
        <v>85.71428571428571</v>
      </c>
      <c r="N15" s="51">
        <v>1384</v>
      </c>
      <c r="O15" s="44">
        <f t="shared" si="4"/>
        <v>28.540462427745666</v>
      </c>
      <c r="P15" s="44">
        <v>71.45953757225433</v>
      </c>
      <c r="Q15" s="53">
        <v>926</v>
      </c>
      <c r="R15" s="40">
        <f t="shared" si="5"/>
        <v>30.12958963282938</v>
      </c>
      <c r="S15" s="40">
        <v>69.87041036717062</v>
      </c>
      <c r="T15" s="53">
        <v>821</v>
      </c>
      <c r="U15" s="40">
        <f t="shared" si="6"/>
        <v>28.867235079171735</v>
      </c>
      <c r="V15" s="40">
        <v>71.13276492082827</v>
      </c>
    </row>
    <row r="16" spans="1:22" s="11" customFormat="1" ht="18.75" customHeight="1">
      <c r="A16" s="10" t="s">
        <v>24</v>
      </c>
      <c r="B16" s="49">
        <v>1487</v>
      </c>
      <c r="C16" s="44">
        <f t="shared" si="0"/>
        <v>22.125084061869543</v>
      </c>
      <c r="D16" s="44">
        <v>77.87491593813046</v>
      </c>
      <c r="E16" s="50">
        <v>654</v>
      </c>
      <c r="F16" s="44">
        <f t="shared" si="1"/>
        <v>23.241590214067273</v>
      </c>
      <c r="G16" s="44">
        <v>76.75840978593273</v>
      </c>
      <c r="H16" s="51">
        <v>373</v>
      </c>
      <c r="I16" s="44">
        <f t="shared" si="2"/>
        <v>5.630026809651483</v>
      </c>
      <c r="J16" s="44">
        <v>94.36997319034852</v>
      </c>
      <c r="K16" s="51">
        <v>439</v>
      </c>
      <c r="L16" s="44">
        <f t="shared" si="3"/>
        <v>7.972665148063783</v>
      </c>
      <c r="M16" s="52">
        <v>92.02733485193622</v>
      </c>
      <c r="N16" s="51">
        <v>1456</v>
      </c>
      <c r="O16" s="44">
        <f t="shared" si="4"/>
        <v>22.184065934065927</v>
      </c>
      <c r="P16" s="44">
        <v>77.81593406593407</v>
      </c>
      <c r="Q16" s="53">
        <v>794</v>
      </c>
      <c r="R16" s="40">
        <f t="shared" si="5"/>
        <v>21.53652392947103</v>
      </c>
      <c r="S16" s="40">
        <v>78.46347607052897</v>
      </c>
      <c r="T16" s="53">
        <v>671</v>
      </c>
      <c r="U16" s="40">
        <f t="shared" si="6"/>
        <v>21.907600596125192</v>
      </c>
      <c r="V16" s="40">
        <v>78.09239940387481</v>
      </c>
    </row>
    <row r="17" spans="1:22" s="11" customFormat="1" ht="18.75" customHeight="1">
      <c r="A17" s="10" t="s">
        <v>25</v>
      </c>
      <c r="B17" s="49">
        <v>674</v>
      </c>
      <c r="C17" s="44">
        <f t="shared" si="0"/>
        <v>30.56379821958457</v>
      </c>
      <c r="D17" s="44">
        <v>69.43620178041543</v>
      </c>
      <c r="E17" s="50">
        <v>331</v>
      </c>
      <c r="F17" s="44">
        <f t="shared" si="1"/>
        <v>22.9607250755287</v>
      </c>
      <c r="G17" s="44">
        <v>77.0392749244713</v>
      </c>
      <c r="H17" s="51">
        <v>164</v>
      </c>
      <c r="I17" s="44">
        <f t="shared" si="2"/>
        <v>10.36585365853658</v>
      </c>
      <c r="J17" s="44">
        <v>89.63414634146342</v>
      </c>
      <c r="K17" s="51">
        <v>284</v>
      </c>
      <c r="L17" s="44">
        <f t="shared" si="3"/>
        <v>8.098591549295776</v>
      </c>
      <c r="M17" s="52">
        <v>91.90140845070422</v>
      </c>
      <c r="N17" s="51">
        <v>661</v>
      </c>
      <c r="O17" s="44">
        <f t="shared" si="4"/>
        <v>30.408472012102877</v>
      </c>
      <c r="P17" s="44">
        <v>69.59152798789712</v>
      </c>
      <c r="Q17" s="53">
        <v>334</v>
      </c>
      <c r="R17" s="40">
        <f t="shared" si="5"/>
        <v>36.82634730538922</v>
      </c>
      <c r="S17" s="40">
        <v>63.17365269461078</v>
      </c>
      <c r="T17" s="53">
        <v>280</v>
      </c>
      <c r="U17" s="40">
        <f t="shared" si="6"/>
        <v>36.42857142857143</v>
      </c>
      <c r="V17" s="40">
        <v>63.57142857142857</v>
      </c>
    </row>
    <row r="18" spans="1:22" s="11" customFormat="1" ht="18.75" customHeight="1">
      <c r="A18" s="10" t="s">
        <v>26</v>
      </c>
      <c r="B18" s="49">
        <v>537</v>
      </c>
      <c r="C18" s="44">
        <f t="shared" si="0"/>
        <v>60.33519553072625</v>
      </c>
      <c r="D18" s="44">
        <v>39.66480446927375</v>
      </c>
      <c r="E18" s="50">
        <v>284</v>
      </c>
      <c r="F18" s="44">
        <f t="shared" si="1"/>
        <v>64.43661971830986</v>
      </c>
      <c r="G18" s="44">
        <v>35.563380281690144</v>
      </c>
      <c r="H18" s="51">
        <v>107</v>
      </c>
      <c r="I18" s="44">
        <f t="shared" si="2"/>
        <v>50.467289719626166</v>
      </c>
      <c r="J18" s="44">
        <v>49.532710280373834</v>
      </c>
      <c r="K18" s="51">
        <v>94</v>
      </c>
      <c r="L18" s="44">
        <f t="shared" si="3"/>
        <v>68.08510638297872</v>
      </c>
      <c r="M18" s="52">
        <v>31.914893617021278</v>
      </c>
      <c r="N18" s="51">
        <v>532</v>
      </c>
      <c r="O18" s="44">
        <f t="shared" si="4"/>
        <v>60.714285714285715</v>
      </c>
      <c r="P18" s="44">
        <v>39.285714285714285</v>
      </c>
      <c r="Q18" s="53">
        <v>300</v>
      </c>
      <c r="R18" s="40">
        <f t="shared" si="5"/>
        <v>59.66666666666667</v>
      </c>
      <c r="S18" s="40">
        <v>40.33333333333333</v>
      </c>
      <c r="T18" s="53">
        <v>240</v>
      </c>
      <c r="U18" s="40">
        <f t="shared" si="6"/>
        <v>58.75</v>
      </c>
      <c r="V18" s="40">
        <v>41.25</v>
      </c>
    </row>
    <row r="19" spans="1:22" s="11" customFormat="1" ht="18.75" customHeight="1">
      <c r="A19" s="10" t="s">
        <v>27</v>
      </c>
      <c r="B19" s="49">
        <v>943</v>
      </c>
      <c r="C19" s="44">
        <f t="shared" si="0"/>
        <v>44.64475079533404</v>
      </c>
      <c r="D19" s="44">
        <v>55.35524920466596</v>
      </c>
      <c r="E19" s="50">
        <v>309</v>
      </c>
      <c r="F19" s="44">
        <f t="shared" si="1"/>
        <v>53.398058252427184</v>
      </c>
      <c r="G19" s="44">
        <v>46.601941747572816</v>
      </c>
      <c r="H19" s="51">
        <v>55</v>
      </c>
      <c r="I19" s="44">
        <f t="shared" si="2"/>
        <v>47.27272727272728</v>
      </c>
      <c r="J19" s="44">
        <v>52.72727272727272</v>
      </c>
      <c r="K19" s="51">
        <v>133</v>
      </c>
      <c r="L19" s="44">
        <f t="shared" si="3"/>
        <v>24.060150375939855</v>
      </c>
      <c r="M19" s="52">
        <v>75.93984962406014</v>
      </c>
      <c r="N19" s="51">
        <v>888</v>
      </c>
      <c r="O19" s="44">
        <f t="shared" si="4"/>
        <v>44.932432432432435</v>
      </c>
      <c r="P19" s="44">
        <v>55.067567567567565</v>
      </c>
      <c r="Q19" s="53">
        <v>541</v>
      </c>
      <c r="R19" s="40">
        <f t="shared" si="5"/>
        <v>41.0351201478743</v>
      </c>
      <c r="S19" s="40">
        <v>58.9648798521257</v>
      </c>
      <c r="T19" s="53">
        <v>414</v>
      </c>
      <c r="U19" s="40">
        <f t="shared" si="6"/>
        <v>45.169082125603865</v>
      </c>
      <c r="V19" s="40">
        <v>54.830917874396135</v>
      </c>
    </row>
    <row r="20" spans="1:22" s="11" customFormat="1" ht="18.75" customHeight="1">
      <c r="A20" s="10" t="s">
        <v>28</v>
      </c>
      <c r="B20" s="49">
        <v>1238</v>
      </c>
      <c r="C20" s="44">
        <f t="shared" si="0"/>
        <v>13.408723747980616</v>
      </c>
      <c r="D20" s="44">
        <v>86.59127625201938</v>
      </c>
      <c r="E20" s="50">
        <v>713</v>
      </c>
      <c r="F20" s="44">
        <f t="shared" si="1"/>
        <v>13.464235624123418</v>
      </c>
      <c r="G20" s="44">
        <v>86.53576437587658</v>
      </c>
      <c r="H20" s="51">
        <v>341</v>
      </c>
      <c r="I20" s="44">
        <f t="shared" si="2"/>
        <v>4.985337243401759</v>
      </c>
      <c r="J20" s="44">
        <v>95.01466275659824</v>
      </c>
      <c r="K20" s="51">
        <v>396</v>
      </c>
      <c r="L20" s="44">
        <f t="shared" si="3"/>
        <v>8.585858585858588</v>
      </c>
      <c r="M20" s="52">
        <v>91.41414141414141</v>
      </c>
      <c r="N20" s="51">
        <v>1161</v>
      </c>
      <c r="O20" s="44">
        <f t="shared" si="4"/>
        <v>13.6089577950043</v>
      </c>
      <c r="P20" s="44">
        <v>86.3910422049957</v>
      </c>
      <c r="Q20" s="53">
        <v>480</v>
      </c>
      <c r="R20" s="40">
        <f t="shared" si="5"/>
        <v>19.375</v>
      </c>
      <c r="S20" s="40">
        <v>80.625</v>
      </c>
      <c r="T20" s="53">
        <v>423</v>
      </c>
      <c r="U20" s="40">
        <f t="shared" si="6"/>
        <v>16.548463356973997</v>
      </c>
      <c r="V20" s="40">
        <v>83.451536643026</v>
      </c>
    </row>
    <row r="21" spans="1:22" s="11" customFormat="1" ht="18.75" customHeight="1">
      <c r="A21" s="10" t="s">
        <v>29</v>
      </c>
      <c r="B21" s="49">
        <v>1783</v>
      </c>
      <c r="C21" s="44">
        <f t="shared" si="0"/>
        <v>13.796971396522721</v>
      </c>
      <c r="D21" s="44">
        <v>86.20302860347728</v>
      </c>
      <c r="E21" s="50">
        <v>1143</v>
      </c>
      <c r="F21" s="44">
        <f t="shared" si="1"/>
        <v>12.773403324584436</v>
      </c>
      <c r="G21" s="44">
        <v>87.22659667541556</v>
      </c>
      <c r="H21" s="51">
        <v>447</v>
      </c>
      <c r="I21" s="44">
        <f t="shared" si="2"/>
        <v>5.3691275167785335</v>
      </c>
      <c r="J21" s="44">
        <v>94.63087248322147</v>
      </c>
      <c r="K21" s="51">
        <v>781</v>
      </c>
      <c r="L21" s="44">
        <f t="shared" si="3"/>
        <v>5.249679897567219</v>
      </c>
      <c r="M21" s="52">
        <v>94.75032010243278</v>
      </c>
      <c r="N21" s="51">
        <v>1754</v>
      </c>
      <c r="O21" s="44">
        <f t="shared" si="4"/>
        <v>13.6259977194983</v>
      </c>
      <c r="P21" s="44">
        <v>86.3740022805017</v>
      </c>
      <c r="Q21" s="53">
        <v>710</v>
      </c>
      <c r="R21" s="40">
        <f t="shared" si="5"/>
        <v>17.323943661971825</v>
      </c>
      <c r="S21" s="40">
        <v>82.67605633802818</v>
      </c>
      <c r="T21" s="53">
        <v>665</v>
      </c>
      <c r="U21" s="40">
        <f t="shared" si="6"/>
        <v>15.789473684210535</v>
      </c>
      <c r="V21" s="40">
        <v>84.21052631578947</v>
      </c>
    </row>
    <row r="22" spans="1:22" s="11" customFormat="1" ht="18.75" customHeight="1">
      <c r="A22" s="10" t="s">
        <v>30</v>
      </c>
      <c r="B22" s="49">
        <v>1455</v>
      </c>
      <c r="C22" s="44">
        <f t="shared" si="0"/>
        <v>25.910652920962193</v>
      </c>
      <c r="D22" s="44">
        <v>74.08934707903781</v>
      </c>
      <c r="E22" s="50">
        <v>236</v>
      </c>
      <c r="F22" s="44">
        <f t="shared" si="1"/>
        <v>28.813559322033896</v>
      </c>
      <c r="G22" s="44">
        <v>71.1864406779661</v>
      </c>
      <c r="H22" s="51">
        <v>68</v>
      </c>
      <c r="I22" s="44">
        <f t="shared" si="2"/>
        <v>5.882352941176478</v>
      </c>
      <c r="J22" s="44">
        <v>94.11764705882352</v>
      </c>
      <c r="K22" s="51">
        <v>110</v>
      </c>
      <c r="L22" s="44">
        <f t="shared" si="3"/>
        <v>8.181818181818173</v>
      </c>
      <c r="M22" s="52">
        <v>91.81818181818183</v>
      </c>
      <c r="N22" s="51">
        <v>1347</v>
      </c>
      <c r="O22" s="44">
        <f t="shared" si="4"/>
        <v>26.057906458797333</v>
      </c>
      <c r="P22" s="44">
        <v>73.94209354120267</v>
      </c>
      <c r="Q22" s="53">
        <v>1016</v>
      </c>
      <c r="R22" s="40">
        <f t="shared" si="5"/>
        <v>26.181102362204726</v>
      </c>
      <c r="S22" s="40">
        <v>73.81889763779527</v>
      </c>
      <c r="T22" s="53">
        <v>839</v>
      </c>
      <c r="U22" s="40">
        <f t="shared" si="6"/>
        <v>25.983313468414778</v>
      </c>
      <c r="V22" s="40">
        <v>74.01668653158522</v>
      </c>
    </row>
    <row r="23" spans="1:22" s="11" customFormat="1" ht="18.75" customHeight="1">
      <c r="A23" s="10" t="s">
        <v>31</v>
      </c>
      <c r="B23" s="49">
        <v>766</v>
      </c>
      <c r="C23" s="44">
        <f t="shared" si="0"/>
        <v>50.130548302872064</v>
      </c>
      <c r="D23" s="44">
        <v>49.869451697127936</v>
      </c>
      <c r="E23" s="50">
        <v>399</v>
      </c>
      <c r="F23" s="44">
        <f t="shared" si="1"/>
        <v>43.609022556390975</v>
      </c>
      <c r="G23" s="44">
        <v>56.390977443609025</v>
      </c>
      <c r="H23" s="51">
        <v>147</v>
      </c>
      <c r="I23" s="44">
        <f t="shared" si="2"/>
        <v>25.170068027210874</v>
      </c>
      <c r="J23" s="44">
        <v>74.82993197278913</v>
      </c>
      <c r="K23" s="51">
        <v>93</v>
      </c>
      <c r="L23" s="44">
        <f t="shared" si="3"/>
        <v>24.731182795698928</v>
      </c>
      <c r="M23" s="52">
        <v>75.26881720430107</v>
      </c>
      <c r="N23" s="51">
        <v>710</v>
      </c>
      <c r="O23" s="44">
        <f t="shared" si="4"/>
        <v>49.859154929577464</v>
      </c>
      <c r="P23" s="44">
        <v>50.140845070422536</v>
      </c>
      <c r="Q23" s="53">
        <v>409</v>
      </c>
      <c r="R23" s="40">
        <f t="shared" si="5"/>
        <v>56.72371638141809</v>
      </c>
      <c r="S23" s="40">
        <v>43.27628361858191</v>
      </c>
      <c r="T23" s="53">
        <v>327</v>
      </c>
      <c r="U23" s="40">
        <f t="shared" si="6"/>
        <v>57.798165137614674</v>
      </c>
      <c r="V23" s="40">
        <v>42.201834862385326</v>
      </c>
    </row>
    <row r="24" spans="1:22" s="11" customFormat="1" ht="18.75" customHeight="1">
      <c r="A24" s="10" t="s">
        <v>32</v>
      </c>
      <c r="B24" s="49">
        <v>1037</v>
      </c>
      <c r="C24" s="44">
        <f t="shared" si="0"/>
        <v>34.908389585342334</v>
      </c>
      <c r="D24" s="44">
        <v>65.09161041465767</v>
      </c>
      <c r="E24" s="50">
        <v>477</v>
      </c>
      <c r="F24" s="44">
        <f t="shared" si="1"/>
        <v>34.80083857442348</v>
      </c>
      <c r="G24" s="44">
        <v>65.19916142557652</v>
      </c>
      <c r="H24" s="51">
        <v>148</v>
      </c>
      <c r="I24" s="44">
        <f t="shared" si="2"/>
        <v>16.21621621621621</v>
      </c>
      <c r="J24" s="44">
        <v>83.78378378378379</v>
      </c>
      <c r="K24" s="51">
        <v>241</v>
      </c>
      <c r="L24" s="44">
        <f t="shared" si="3"/>
        <v>15.767634854771785</v>
      </c>
      <c r="M24" s="52">
        <v>84.23236514522821</v>
      </c>
      <c r="N24" s="51">
        <v>959</v>
      </c>
      <c r="O24" s="44">
        <f t="shared" si="4"/>
        <v>35.140771637122</v>
      </c>
      <c r="P24" s="44">
        <v>64.859228362878</v>
      </c>
      <c r="Q24" s="53">
        <v>517</v>
      </c>
      <c r="R24" s="40">
        <f t="shared" si="5"/>
        <v>38.297872340425535</v>
      </c>
      <c r="S24" s="40">
        <v>61.702127659574465</v>
      </c>
      <c r="T24" s="53">
        <v>431</v>
      </c>
      <c r="U24" s="40">
        <f t="shared" si="6"/>
        <v>38.2830626450116</v>
      </c>
      <c r="V24" s="40">
        <v>61.7169373549884</v>
      </c>
    </row>
    <row r="25" spans="1:22" s="11" customFormat="1" ht="18.75" customHeight="1">
      <c r="A25" s="10" t="s">
        <v>33</v>
      </c>
      <c r="B25" s="49">
        <v>1715</v>
      </c>
      <c r="C25" s="44">
        <f t="shared" si="0"/>
        <v>25.422740524781346</v>
      </c>
      <c r="D25" s="44">
        <v>74.57725947521865</v>
      </c>
      <c r="E25" s="50">
        <v>623</v>
      </c>
      <c r="F25" s="44">
        <f t="shared" si="1"/>
        <v>19.261637239165324</v>
      </c>
      <c r="G25" s="44">
        <v>80.73836276083468</v>
      </c>
      <c r="H25" s="51">
        <v>275</v>
      </c>
      <c r="I25" s="44">
        <f t="shared" si="2"/>
        <v>23.636363636363626</v>
      </c>
      <c r="J25" s="44">
        <v>76.36363636363637</v>
      </c>
      <c r="K25" s="51">
        <v>503</v>
      </c>
      <c r="L25" s="44">
        <f t="shared" si="3"/>
        <v>16.69980119284294</v>
      </c>
      <c r="M25" s="52">
        <v>83.30019880715706</v>
      </c>
      <c r="N25" s="51">
        <v>1645</v>
      </c>
      <c r="O25" s="44">
        <f t="shared" si="4"/>
        <v>25.653495440729472</v>
      </c>
      <c r="P25" s="44">
        <v>74.34650455927053</v>
      </c>
      <c r="Q25" s="53">
        <v>889</v>
      </c>
      <c r="R25" s="40">
        <f t="shared" si="5"/>
        <v>28.458942632170974</v>
      </c>
      <c r="S25" s="40">
        <v>71.54105736782903</v>
      </c>
      <c r="T25" s="53">
        <v>685</v>
      </c>
      <c r="U25" s="40">
        <f t="shared" si="6"/>
        <v>30.94890510948906</v>
      </c>
      <c r="V25" s="40">
        <v>69.05109489051094</v>
      </c>
    </row>
    <row r="26" spans="1:22" s="11" customFormat="1" ht="18.75" customHeight="1">
      <c r="A26" s="10" t="s">
        <v>34</v>
      </c>
      <c r="B26" s="49">
        <v>915</v>
      </c>
      <c r="C26" s="44">
        <f t="shared" si="0"/>
        <v>35.19125683060109</v>
      </c>
      <c r="D26" s="44">
        <v>64.80874316939891</v>
      </c>
      <c r="E26" s="50">
        <v>501</v>
      </c>
      <c r="F26" s="44">
        <f t="shared" si="1"/>
        <v>29.74051896207584</v>
      </c>
      <c r="G26" s="44">
        <v>70.25948103792416</v>
      </c>
      <c r="H26" s="51">
        <v>32</v>
      </c>
      <c r="I26" s="44">
        <f t="shared" si="2"/>
        <v>12.5</v>
      </c>
      <c r="J26" s="44">
        <v>87.5</v>
      </c>
      <c r="K26" s="51">
        <v>86</v>
      </c>
      <c r="L26" s="44">
        <f t="shared" si="3"/>
        <v>16.279069767441854</v>
      </c>
      <c r="M26" s="52">
        <v>83.72093023255815</v>
      </c>
      <c r="N26" s="51">
        <v>896</v>
      </c>
      <c r="O26" s="44">
        <f t="shared" si="4"/>
        <v>34.59821428571429</v>
      </c>
      <c r="P26" s="44">
        <v>65.40178571428571</v>
      </c>
      <c r="Q26" s="53">
        <v>408</v>
      </c>
      <c r="R26" s="40">
        <f t="shared" si="5"/>
        <v>38.725490196078425</v>
      </c>
      <c r="S26" s="40">
        <v>61.274509803921575</v>
      </c>
      <c r="T26" s="53">
        <v>354</v>
      </c>
      <c r="U26" s="40">
        <f t="shared" si="6"/>
        <v>37.57062146892656</v>
      </c>
      <c r="V26" s="40">
        <v>62.42937853107344</v>
      </c>
    </row>
    <row r="27" spans="1:22" s="11" customFormat="1" ht="18.75" customHeight="1">
      <c r="A27" s="10" t="s">
        <v>35</v>
      </c>
      <c r="B27" s="49">
        <v>451</v>
      </c>
      <c r="C27" s="44">
        <f t="shared" si="0"/>
        <v>23.05986696230599</v>
      </c>
      <c r="D27" s="44">
        <v>76.94013303769401</v>
      </c>
      <c r="E27" s="50">
        <v>215</v>
      </c>
      <c r="F27" s="44">
        <f t="shared" si="1"/>
        <v>21.860465116279073</v>
      </c>
      <c r="G27" s="44">
        <v>78.13953488372093</v>
      </c>
      <c r="H27" s="51">
        <v>155</v>
      </c>
      <c r="I27" s="44">
        <f t="shared" si="2"/>
        <v>14.193548387096783</v>
      </c>
      <c r="J27" s="44">
        <v>85.80645161290322</v>
      </c>
      <c r="K27" s="51">
        <v>274</v>
      </c>
      <c r="L27" s="44">
        <f t="shared" si="3"/>
        <v>14.233576642335763</v>
      </c>
      <c r="M27" s="52">
        <v>85.76642335766424</v>
      </c>
      <c r="N27" s="51">
        <v>442</v>
      </c>
      <c r="O27" s="44">
        <f t="shared" si="4"/>
        <v>22.85067873303167</v>
      </c>
      <c r="P27" s="44">
        <v>77.14932126696833</v>
      </c>
      <c r="Q27" s="53">
        <v>239</v>
      </c>
      <c r="R27" s="40">
        <f t="shared" si="5"/>
        <v>23.012552301255226</v>
      </c>
      <c r="S27" s="40">
        <v>76.98744769874477</v>
      </c>
      <c r="T27" s="53">
        <v>214</v>
      </c>
      <c r="U27" s="40">
        <f t="shared" si="6"/>
        <v>21.028037383177562</v>
      </c>
      <c r="V27" s="40">
        <v>78.97196261682244</v>
      </c>
    </row>
    <row r="28" spans="1:22" s="11" customFormat="1" ht="18.75" customHeight="1">
      <c r="A28" s="10" t="s">
        <v>36</v>
      </c>
      <c r="B28" s="49">
        <v>818</v>
      </c>
      <c r="C28" s="44">
        <f t="shared" si="0"/>
        <v>39.73105134474327</v>
      </c>
      <c r="D28" s="44">
        <v>60.26894865525673</v>
      </c>
      <c r="E28" s="50">
        <v>334</v>
      </c>
      <c r="F28" s="44">
        <f t="shared" si="1"/>
        <v>41.017964071856284</v>
      </c>
      <c r="G28" s="44">
        <v>58.982035928143716</v>
      </c>
      <c r="H28" s="51">
        <v>163</v>
      </c>
      <c r="I28" s="44">
        <f t="shared" si="2"/>
        <v>30.674846625766875</v>
      </c>
      <c r="J28" s="44">
        <v>69.32515337423312</v>
      </c>
      <c r="K28" s="51">
        <v>110</v>
      </c>
      <c r="L28" s="44">
        <f t="shared" si="3"/>
        <v>26.363636363636374</v>
      </c>
      <c r="M28" s="52">
        <v>73.63636363636363</v>
      </c>
      <c r="N28" s="51">
        <v>733</v>
      </c>
      <c r="O28" s="44">
        <f t="shared" si="4"/>
        <v>38.33560709413369</v>
      </c>
      <c r="P28" s="44">
        <v>61.66439290586631</v>
      </c>
      <c r="Q28" s="53">
        <v>443</v>
      </c>
      <c r="R28" s="40">
        <f t="shared" si="5"/>
        <v>39.729119638826184</v>
      </c>
      <c r="S28" s="40">
        <v>60.270880361173816</v>
      </c>
      <c r="T28" s="53">
        <v>371</v>
      </c>
      <c r="U28" s="40">
        <f t="shared" si="6"/>
        <v>39.62264150943396</v>
      </c>
      <c r="V28" s="40">
        <v>60.37735849056604</v>
      </c>
    </row>
    <row r="29" spans="1:22" s="11" customFormat="1" ht="18.75" customHeight="1">
      <c r="A29" s="10" t="s">
        <v>37</v>
      </c>
      <c r="B29" s="49">
        <v>944</v>
      </c>
      <c r="C29" s="44">
        <f t="shared" si="0"/>
        <v>22.033898305084747</v>
      </c>
      <c r="D29" s="44">
        <v>77.96610169491525</v>
      </c>
      <c r="E29" s="50">
        <v>552</v>
      </c>
      <c r="F29" s="44">
        <f t="shared" si="1"/>
        <v>21.92028985507247</v>
      </c>
      <c r="G29" s="44">
        <v>78.07971014492753</v>
      </c>
      <c r="H29" s="51">
        <v>299</v>
      </c>
      <c r="I29" s="44">
        <f t="shared" si="2"/>
        <v>10.033444816053517</v>
      </c>
      <c r="J29" s="44">
        <v>89.96655518394648</v>
      </c>
      <c r="K29" s="51">
        <v>201</v>
      </c>
      <c r="L29" s="44">
        <f t="shared" si="3"/>
        <v>19.40298507462687</v>
      </c>
      <c r="M29" s="52">
        <v>80.59701492537313</v>
      </c>
      <c r="N29" s="51">
        <v>921</v>
      </c>
      <c r="O29" s="44">
        <f t="shared" si="4"/>
        <v>21.93268186753528</v>
      </c>
      <c r="P29" s="44">
        <v>78.06731813246472</v>
      </c>
      <c r="Q29" s="53">
        <v>498</v>
      </c>
      <c r="R29" s="40">
        <f t="shared" si="5"/>
        <v>23.493975903614455</v>
      </c>
      <c r="S29" s="40">
        <v>76.50602409638554</v>
      </c>
      <c r="T29" s="53">
        <v>427</v>
      </c>
      <c r="U29" s="40">
        <f t="shared" si="6"/>
        <v>22.482435597189692</v>
      </c>
      <c r="V29" s="40">
        <v>77.51756440281031</v>
      </c>
    </row>
    <row r="30" spans="1:22" s="11" customFormat="1" ht="18.75" customHeight="1">
      <c r="A30" s="10" t="s">
        <v>38</v>
      </c>
      <c r="B30" s="49">
        <v>3810</v>
      </c>
      <c r="C30" s="44">
        <f t="shared" si="0"/>
        <v>78.9501312335958</v>
      </c>
      <c r="D30" s="44">
        <v>21.049868766404202</v>
      </c>
      <c r="E30" s="50">
        <v>2082</v>
      </c>
      <c r="F30" s="44">
        <f t="shared" si="1"/>
        <v>82.22862632084534</v>
      </c>
      <c r="G30" s="44">
        <v>17.77137367915466</v>
      </c>
      <c r="H30" s="51">
        <v>395</v>
      </c>
      <c r="I30" s="44">
        <f t="shared" si="2"/>
        <v>54.68354430379747</v>
      </c>
      <c r="J30" s="44">
        <v>45.31645569620253</v>
      </c>
      <c r="K30" s="51">
        <v>298</v>
      </c>
      <c r="L30" s="44">
        <f t="shared" si="3"/>
        <v>85.23489932885906</v>
      </c>
      <c r="M30" s="52">
        <v>14.76510067114094</v>
      </c>
      <c r="N30" s="51">
        <v>3344</v>
      </c>
      <c r="O30" s="44">
        <f t="shared" si="4"/>
        <v>78.76794258373207</v>
      </c>
      <c r="P30" s="44">
        <v>21.232057416267942</v>
      </c>
      <c r="Q30" s="53">
        <v>2063</v>
      </c>
      <c r="R30" s="40">
        <f t="shared" si="5"/>
        <v>82.355792535143</v>
      </c>
      <c r="S30" s="40">
        <v>17.644207464857004</v>
      </c>
      <c r="T30" s="53">
        <v>1758</v>
      </c>
      <c r="U30" s="40">
        <f t="shared" si="6"/>
        <v>82.65073947667804</v>
      </c>
      <c r="V30" s="40">
        <v>17.34926052332196</v>
      </c>
    </row>
    <row r="31" spans="1:22" s="11" customFormat="1" ht="18.75" customHeight="1">
      <c r="A31" s="10" t="s">
        <v>39</v>
      </c>
      <c r="B31" s="49">
        <v>2471</v>
      </c>
      <c r="C31" s="44">
        <f t="shared" si="0"/>
        <v>81.181707810603</v>
      </c>
      <c r="D31" s="44">
        <v>18.818292189397003</v>
      </c>
      <c r="E31" s="50">
        <v>2544</v>
      </c>
      <c r="F31" s="44">
        <f t="shared" si="1"/>
        <v>79.52044025157232</v>
      </c>
      <c r="G31" s="44">
        <v>20.479559748427672</v>
      </c>
      <c r="H31" s="51">
        <v>235</v>
      </c>
      <c r="I31" s="44">
        <f t="shared" si="2"/>
        <v>63.82978723404255</v>
      </c>
      <c r="J31" s="44">
        <v>36.17021276595745</v>
      </c>
      <c r="K31" s="51">
        <v>200</v>
      </c>
      <c r="L31" s="44">
        <f t="shared" si="3"/>
        <v>75.5</v>
      </c>
      <c r="M31" s="52">
        <v>24.5</v>
      </c>
      <c r="N31" s="51">
        <v>2386</v>
      </c>
      <c r="O31" s="44">
        <f t="shared" si="4"/>
        <v>81.39145012573344</v>
      </c>
      <c r="P31" s="44">
        <v>18.608549874266554</v>
      </c>
      <c r="Q31" s="53">
        <v>1345</v>
      </c>
      <c r="R31" s="40">
        <f t="shared" si="5"/>
        <v>83.04832713754647</v>
      </c>
      <c r="S31" s="40">
        <v>16.95167286245353</v>
      </c>
      <c r="T31" s="53">
        <v>1113</v>
      </c>
      <c r="U31" s="40">
        <f t="shared" si="6"/>
        <v>83.37825696316263</v>
      </c>
      <c r="V31" s="40">
        <v>16.621743036837376</v>
      </c>
    </row>
    <row r="32" spans="1:22" s="11" customFormat="1" ht="18.75" customHeight="1">
      <c r="A32" s="10" t="s">
        <v>40</v>
      </c>
      <c r="B32" s="49">
        <v>1563</v>
      </c>
      <c r="C32" s="44">
        <f t="shared" si="0"/>
        <v>64.49136276391555</v>
      </c>
      <c r="D32" s="44">
        <v>35.50863723608445</v>
      </c>
      <c r="E32" s="50">
        <v>1085</v>
      </c>
      <c r="F32" s="44">
        <f t="shared" si="1"/>
        <v>68.0184331797235</v>
      </c>
      <c r="G32" s="44">
        <v>31.981566820276498</v>
      </c>
      <c r="H32" s="51">
        <v>172</v>
      </c>
      <c r="I32" s="44">
        <f t="shared" si="2"/>
        <v>65.11627906976744</v>
      </c>
      <c r="J32" s="44">
        <v>34.883720930232556</v>
      </c>
      <c r="K32" s="51">
        <v>163</v>
      </c>
      <c r="L32" s="44">
        <f t="shared" si="3"/>
        <v>76.07361963190183</v>
      </c>
      <c r="M32" s="52">
        <v>23.92638036809816</v>
      </c>
      <c r="N32" s="51">
        <v>1446</v>
      </c>
      <c r="O32" s="44">
        <f t="shared" si="4"/>
        <v>64.10788381742739</v>
      </c>
      <c r="P32" s="44">
        <v>35.892116182572614</v>
      </c>
      <c r="Q32" s="53">
        <v>995</v>
      </c>
      <c r="R32" s="40">
        <f t="shared" si="5"/>
        <v>64.52261306532662</v>
      </c>
      <c r="S32" s="40">
        <v>35.47738693467337</v>
      </c>
      <c r="T32" s="53">
        <v>871</v>
      </c>
      <c r="U32" s="40">
        <f t="shared" si="6"/>
        <v>63.260619977037884</v>
      </c>
      <c r="V32" s="40">
        <v>36.739380022962116</v>
      </c>
    </row>
    <row r="33" spans="1:22" s="11" customFormat="1" ht="18.75" customHeight="1">
      <c r="A33" s="10" t="s">
        <v>41</v>
      </c>
      <c r="B33" s="49">
        <v>947</v>
      </c>
      <c r="C33" s="44">
        <f t="shared" si="0"/>
        <v>57.97254487856389</v>
      </c>
      <c r="D33" s="44">
        <v>42.02745512143611</v>
      </c>
      <c r="E33" s="50">
        <v>1225</v>
      </c>
      <c r="F33" s="44">
        <f t="shared" si="1"/>
        <v>49.63265306122449</v>
      </c>
      <c r="G33" s="44">
        <v>50.36734693877551</v>
      </c>
      <c r="H33" s="51">
        <v>160</v>
      </c>
      <c r="I33" s="44">
        <f t="shared" si="2"/>
        <v>39.37500000000001</v>
      </c>
      <c r="J33" s="44">
        <v>60.62499999999999</v>
      </c>
      <c r="K33" s="51">
        <v>209</v>
      </c>
      <c r="L33" s="44">
        <f t="shared" si="3"/>
        <v>32.535885167464116</v>
      </c>
      <c r="M33" s="52">
        <v>67.46411483253588</v>
      </c>
      <c r="N33" s="51">
        <v>937</v>
      </c>
      <c r="O33" s="44">
        <f t="shared" si="4"/>
        <v>57.84418356456777</v>
      </c>
      <c r="P33" s="44">
        <v>42.15581643543223</v>
      </c>
      <c r="Q33" s="53">
        <v>419</v>
      </c>
      <c r="R33" s="40">
        <f t="shared" si="5"/>
        <v>59.665871121718375</v>
      </c>
      <c r="S33" s="40">
        <v>40.334128878281625</v>
      </c>
      <c r="T33" s="53">
        <v>336</v>
      </c>
      <c r="U33" s="40">
        <f t="shared" si="6"/>
        <v>63.392857142857146</v>
      </c>
      <c r="V33" s="40">
        <v>36.607142857142854</v>
      </c>
    </row>
    <row r="34" spans="1:22" s="1" customFormat="1" ht="19.5" customHeight="1">
      <c r="A34" s="13" t="s">
        <v>42</v>
      </c>
      <c r="B34" s="49">
        <v>283</v>
      </c>
      <c r="C34" s="48">
        <f t="shared" si="0"/>
        <v>87.98586572438163</v>
      </c>
      <c r="D34" s="48">
        <v>12.014134275618375</v>
      </c>
      <c r="E34" s="54">
        <v>345</v>
      </c>
      <c r="F34" s="45">
        <f t="shared" si="1"/>
        <v>83.18840579710145</v>
      </c>
      <c r="G34" s="45">
        <v>16.81159420289855</v>
      </c>
      <c r="H34" s="54">
        <v>28</v>
      </c>
      <c r="I34" s="45">
        <f t="shared" si="2"/>
        <v>85.71428571428572</v>
      </c>
      <c r="J34" s="45">
        <v>14.285714285714285</v>
      </c>
      <c r="K34" s="54">
        <v>22</v>
      </c>
      <c r="L34" s="45">
        <f t="shared" si="3"/>
        <v>95.45454545454545</v>
      </c>
      <c r="M34" s="55">
        <v>4.545454545454546</v>
      </c>
      <c r="N34" s="54">
        <v>260</v>
      </c>
      <c r="O34" s="45">
        <f t="shared" si="4"/>
        <v>88.84615384615384</v>
      </c>
      <c r="P34" s="45">
        <v>11.153846153846155</v>
      </c>
      <c r="Q34" s="54">
        <v>152</v>
      </c>
      <c r="R34" s="45">
        <f t="shared" si="5"/>
        <v>90.78947368421052</v>
      </c>
      <c r="S34" s="41">
        <v>9.210526315789473</v>
      </c>
      <c r="T34" s="56">
        <v>128</v>
      </c>
      <c r="U34" s="41">
        <f t="shared" si="6"/>
        <v>92.1875</v>
      </c>
      <c r="V34" s="45">
        <v>7.8125</v>
      </c>
    </row>
    <row r="35" spans="1:21" ht="15.75">
      <c r="A35" s="14"/>
      <c r="B35" s="14"/>
      <c r="C35" s="14"/>
      <c r="D35" s="14"/>
      <c r="E35" s="4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3"/>
      <c r="T35" s="43"/>
      <c r="U35" s="43"/>
    </row>
    <row r="36" spans="1:2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3"/>
      <c r="T36" s="43"/>
      <c r="U36" s="43"/>
    </row>
    <row r="37" spans="1:2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2">
    <mergeCell ref="A5:A6"/>
    <mergeCell ref="B5:D5"/>
    <mergeCell ref="E5:G5"/>
    <mergeCell ref="H5:J5"/>
    <mergeCell ref="K5:M5"/>
    <mergeCell ref="B1:M1"/>
    <mergeCell ref="B2:M2"/>
    <mergeCell ref="B3:M3"/>
    <mergeCell ref="Q5:S5"/>
    <mergeCell ref="T5:V5"/>
    <mergeCell ref="N5:P5"/>
    <mergeCell ref="U4:V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2019-05-10T10:34:19Z</dcterms:modified>
  <cp:category/>
  <cp:version/>
  <cp:contentType/>
  <cp:contentStatus/>
</cp:coreProperties>
</file>