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0" windowWidth="28575" windowHeight="7530" tabRatio="500"/>
  </bookViews>
  <sheets>
    <sheet name="1" sheetId="1" r:id="rId1"/>
    <sheet name="2" sheetId="26" r:id="rId2"/>
    <sheet name="3" sheetId="18" r:id="rId3"/>
    <sheet name="4" sheetId="27" r:id="rId4"/>
    <sheet name="5" sheetId="19" r:id="rId5"/>
    <sheet name="6" sheetId="28" r:id="rId6"/>
    <sheet name="7" sheetId="20" r:id="rId7"/>
    <sheet name="8" sheetId="29" r:id="rId8"/>
    <sheet name="9" sheetId="21" r:id="rId9"/>
    <sheet name="10" sheetId="30" r:id="rId10"/>
    <sheet name="11" sheetId="11" r:id="rId11"/>
    <sheet name="12 " sheetId="23" r:id="rId12"/>
    <sheet name="13" sheetId="24" r:id="rId13"/>
    <sheet name="14" sheetId="22" r:id="rId14"/>
    <sheet name="15" sheetId="31" r:id="rId15"/>
    <sheet name="16" sheetId="3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'[2]Sheet1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[4]Sheet3!$A$3</definedName>
    <definedName name="hjj" localSheetId="13">[3]Sheet3!$A$3</definedName>
    <definedName name="hjj" localSheetId="14">[5]Sheet3!$A$3</definedName>
    <definedName name="hjj" localSheetId="15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 localSheetId="4">[3]Sheet3!$A$3</definedName>
    <definedName name="hjj" localSheetId="5">[5]Sheet3!$A$3</definedName>
    <definedName name="hjj" localSheetId="6">[3]Sheet3!$A$3</definedName>
    <definedName name="hjj" localSheetId="7">[3]Sheet3!$A$3</definedName>
    <definedName name="hjj" localSheetId="8">[3]Sheet3!$A$3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МолУ" localSheetId="9">#REF!</definedName>
    <definedName name="МолУ" localSheetId="15">#REF!</definedName>
    <definedName name="МолУ">#REF!</definedName>
    <definedName name="_xlnm.Print_Area" localSheetId="0">'1'!$A$1:$E$20</definedName>
    <definedName name="_xlnm.Print_Area" localSheetId="9">'10'!$A$1:$AE$47</definedName>
    <definedName name="_xlnm.Print_Area" localSheetId="10">'11'!$A$1:$D$20</definedName>
    <definedName name="_xlnm.Print_Area" localSheetId="11">'12 '!$A$1:$M$33</definedName>
    <definedName name="_xlnm.Print_Area" localSheetId="12">'13'!$A$1:$M$33</definedName>
    <definedName name="_xlnm.Print_Area" localSheetId="13">'14'!$A$1:$I$22</definedName>
    <definedName name="_xlnm.Print_Area" localSheetId="14">'15'!$A$1:$AG$39</definedName>
    <definedName name="_xlnm.Print_Area" localSheetId="15">'16'!$A$1:$AG$44</definedName>
    <definedName name="_xlnm.Print_Area" localSheetId="1">'2'!$A$2:$AG$42</definedName>
    <definedName name="_xlnm.Print_Area" localSheetId="2">'3'!$A$1:$E$19</definedName>
    <definedName name="_xlnm.Print_Area" localSheetId="3">'4'!$A$1:$AG$43</definedName>
    <definedName name="_xlnm.Print_Area" localSheetId="4">'5'!$A$1:$E$20</definedName>
    <definedName name="_xlnm.Print_Area" localSheetId="5">'6'!$A$1:$AG$38</definedName>
    <definedName name="_xlnm.Print_Area" localSheetId="6">'7'!$A$1:$E$20</definedName>
    <definedName name="_xlnm.Print_Area" localSheetId="7">'8'!$A$1:$AG$34</definedName>
    <definedName name="_xlnm.Print_Area" localSheetId="8">'9'!$A$1:$E$20</definedName>
    <definedName name="олд" localSheetId="9">'[2]Sheet1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'[1]sheet1 (3)'!#REF!</definedName>
    <definedName name="оплад" localSheetId="9">'[7]Sheet1 (2)'!#REF!</definedName>
    <definedName name="оплад" localSheetId="11">'[8]sheet1 (2)'!#REF!</definedName>
    <definedName name="оплад" localSheetId="12">'[8]sheet1 (2)'!#REF!</definedName>
    <definedName name="оплад" localSheetId="13">'[7]Sheet1 (2)'!#REF!</definedName>
    <definedName name="оплад" localSheetId="14">'[7]Sheet1 (2)'!#REF!</definedName>
    <definedName name="оплад" localSheetId="15">'[7]Sheet1 (2)'!#REF!</definedName>
    <definedName name="оплад" localSheetId="1">'[7]Sheet1 (2)'!#REF!</definedName>
    <definedName name="оплад" localSheetId="2">'[7]Sheet1 (2)'!#REF!</definedName>
    <definedName name="оплад" localSheetId="3">'[7]Sheet1 (2)'!#REF!</definedName>
    <definedName name="оплад" localSheetId="4">'[7]Sheet1 (2)'!#REF!</definedName>
    <definedName name="оплад" localSheetId="5">'[7]Sheet1 (2)'!#REF!</definedName>
    <definedName name="оплад" localSheetId="6">'[7]Sheet1 (2)'!#REF!</definedName>
    <definedName name="оплад" localSheetId="7">'[7]Sheet1 (2)'!#REF!</definedName>
    <definedName name="оплад" localSheetId="8">'[7]Sheet1 (2)'!#REF!</definedName>
    <definedName name="оплад">'[8]sheet1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'[7]Sheet1 (3)'!#REF!</definedName>
    <definedName name="праовл" localSheetId="11">'[8]sheet1 (3)'!#REF!</definedName>
    <definedName name="праовл" localSheetId="12">'[8]sheet1 (3)'!#REF!</definedName>
    <definedName name="праовл" localSheetId="13">'[7]Sheet1 (3)'!#REF!</definedName>
    <definedName name="праовл" localSheetId="14">'[7]Sheet1 (3)'!#REF!</definedName>
    <definedName name="праовл" localSheetId="15">'[7]Sheet1 (3)'!#REF!</definedName>
    <definedName name="праовл" localSheetId="1">'[7]Sheet1 (3)'!#REF!</definedName>
    <definedName name="праовл" localSheetId="2">'[7]Sheet1 (3)'!#REF!</definedName>
    <definedName name="праовл" localSheetId="3">'[7]Sheet1 (3)'!#REF!</definedName>
    <definedName name="праовл" localSheetId="4">'[7]Sheet1 (3)'!#REF!</definedName>
    <definedName name="праовл" localSheetId="5">'[7]Sheet1 (3)'!#REF!</definedName>
    <definedName name="праовл" localSheetId="6">'[7]Sheet1 (3)'!#REF!</definedName>
    <definedName name="праовл" localSheetId="7">'[7]Sheet1 (3)'!#REF!</definedName>
    <definedName name="праовл" localSheetId="8">'[7]Sheet1 (3)'!#REF!</definedName>
    <definedName name="праовл">'[8]sheet1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'[7]Sheet1 (2)'!#REF!</definedName>
    <definedName name="рррр" localSheetId="11">'[8]sheet1 (2)'!#REF!</definedName>
    <definedName name="рррр" localSheetId="12">'[8]sheet1 (2)'!#REF!</definedName>
    <definedName name="рррр" localSheetId="13">'[7]Sheet1 (2)'!#REF!</definedName>
    <definedName name="рррр" localSheetId="14">'[7]Sheet1 (2)'!#REF!</definedName>
    <definedName name="рррр" localSheetId="15">'[7]Sheet1 (2)'!#REF!</definedName>
    <definedName name="рррр" localSheetId="1">'[7]Sheet1 (2)'!#REF!</definedName>
    <definedName name="рррр" localSheetId="2">'[7]Sheet1 (2)'!#REF!</definedName>
    <definedName name="рррр" localSheetId="3">'[7]Sheet1 (2)'!#REF!</definedName>
    <definedName name="рррр" localSheetId="4">'[7]Sheet1 (2)'!#REF!</definedName>
    <definedName name="рррр" localSheetId="5">'[7]Sheet1 (2)'!#REF!</definedName>
    <definedName name="рррр" localSheetId="6">'[7]Sheet1 (2)'!#REF!</definedName>
    <definedName name="рррр" localSheetId="7">'[7]Sheet1 (2)'!#REF!</definedName>
    <definedName name="рррр" localSheetId="8">'[7]Sheet1 (2)'!#REF!</definedName>
    <definedName name="рррр">'[8]sheet1 (2)'!#REF!</definedName>
    <definedName name="ррррау" localSheetId="9">'[2]Sheet1 (3)'!#REF!</definedName>
    <definedName name="ррррау" localSheetId="11">'[1]sheet1 (3)'!#REF!</definedName>
    <definedName name="ррррау" localSheetId="12">'[1]sheet1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">'[2]Sheet1 (3)'!#REF!</definedName>
    <definedName name="ррррау" localSheetId="2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4">[9]Sheet3!$A$2</definedName>
    <definedName name="ц" localSheetId="5">[9]Sheet3!$A$2</definedName>
    <definedName name="ц">[10]Sheet3!$A$2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3" i="28" l="1"/>
  <c r="R9" i="31" l="1"/>
  <c r="C13" i="22" s="1"/>
  <c r="Q9" i="31"/>
  <c r="B13" i="22" s="1"/>
  <c r="J10" i="31"/>
  <c r="J11" i="31"/>
  <c r="J12" i="31"/>
  <c r="J13" i="31"/>
  <c r="I9" i="31"/>
  <c r="C10" i="22" s="1"/>
  <c r="H9" i="31"/>
  <c r="B10" i="22" s="1"/>
  <c r="R8" i="32"/>
  <c r="G13" i="22" s="1"/>
  <c r="Q8" i="32"/>
  <c r="F13" i="22" s="1"/>
  <c r="J9" i="32"/>
  <c r="J10" i="32"/>
  <c r="J11" i="32"/>
  <c r="J12" i="32"/>
  <c r="I8" i="32"/>
  <c r="G10" i="22" s="1"/>
  <c r="H8" i="32"/>
  <c r="F10" i="22" s="1"/>
  <c r="AG12" i="32"/>
  <c r="AD12" i="32"/>
  <c r="AA12" i="32"/>
  <c r="X12" i="32"/>
  <c r="U12" i="32"/>
  <c r="P12" i="32"/>
  <c r="M12" i="32"/>
  <c r="G12" i="32"/>
  <c r="D12" i="32"/>
  <c r="AG11" i="32"/>
  <c r="AD11" i="32"/>
  <c r="AA11" i="32"/>
  <c r="X11" i="32"/>
  <c r="U11" i="32"/>
  <c r="P11" i="32"/>
  <c r="M11" i="32"/>
  <c r="G11" i="32"/>
  <c r="D11" i="32"/>
  <c r="AG10" i="32"/>
  <c r="AD10" i="32"/>
  <c r="AA10" i="32"/>
  <c r="X10" i="32"/>
  <c r="U10" i="32"/>
  <c r="P10" i="32"/>
  <c r="M10" i="32"/>
  <c r="G10" i="32"/>
  <c r="D10" i="32"/>
  <c r="AG9" i="32"/>
  <c r="AD9" i="32"/>
  <c r="AA9" i="32"/>
  <c r="X9" i="32"/>
  <c r="U9" i="32"/>
  <c r="P9" i="32"/>
  <c r="M9" i="32"/>
  <c r="G9" i="32"/>
  <c r="D9" i="32"/>
  <c r="AF8" i="32"/>
  <c r="G22" i="22" s="1"/>
  <c r="AE8" i="32"/>
  <c r="F22" i="22" s="1"/>
  <c r="AC8" i="32"/>
  <c r="G21" i="22" s="1"/>
  <c r="AB8" i="32"/>
  <c r="F21" i="22" s="1"/>
  <c r="Z8" i="32"/>
  <c r="G20" i="22" s="1"/>
  <c r="Y8" i="32"/>
  <c r="F20" i="22" s="1"/>
  <c r="W8" i="32"/>
  <c r="G15" i="22" s="1"/>
  <c r="V8" i="32"/>
  <c r="F15" i="22" s="1"/>
  <c r="T8" i="32"/>
  <c r="G14" i="22" s="1"/>
  <c r="S8" i="32"/>
  <c r="F14" i="22" s="1"/>
  <c r="O8" i="32"/>
  <c r="G12" i="22" s="1"/>
  <c r="N8" i="32"/>
  <c r="F12" i="22" s="1"/>
  <c r="L8" i="32"/>
  <c r="G11" i="22" s="1"/>
  <c r="K8" i="32"/>
  <c r="F11" i="22" s="1"/>
  <c r="F8" i="32"/>
  <c r="G9" i="22" s="1"/>
  <c r="E8" i="32"/>
  <c r="F9" i="22" s="1"/>
  <c r="C8" i="32"/>
  <c r="G8" i="22" s="1"/>
  <c r="B8" i="32"/>
  <c r="F8" i="22" s="1"/>
  <c r="P12" i="31"/>
  <c r="AG13" i="31"/>
  <c r="AD13" i="31"/>
  <c r="AA13" i="31"/>
  <c r="X13" i="31"/>
  <c r="U13" i="31"/>
  <c r="P13" i="31"/>
  <c r="M13" i="31"/>
  <c r="G13" i="31"/>
  <c r="D13" i="31"/>
  <c r="AG12" i="31"/>
  <c r="AD12" i="31"/>
  <c r="AA12" i="31"/>
  <c r="X12" i="31"/>
  <c r="U12" i="31"/>
  <c r="M12" i="31"/>
  <c r="G12" i="31"/>
  <c r="D12" i="31"/>
  <c r="AG11" i="31"/>
  <c r="AD11" i="31"/>
  <c r="AA11" i="31"/>
  <c r="X11" i="31"/>
  <c r="U11" i="31"/>
  <c r="P11" i="31"/>
  <c r="M11" i="31"/>
  <c r="G11" i="31"/>
  <c r="D11" i="31"/>
  <c r="AG10" i="31"/>
  <c r="AD10" i="31"/>
  <c r="AA10" i="31"/>
  <c r="X10" i="31"/>
  <c r="U10" i="31"/>
  <c r="P10" i="31"/>
  <c r="M10" i="31"/>
  <c r="G10" i="31"/>
  <c r="D10" i="31"/>
  <c r="AF9" i="31"/>
  <c r="C22" i="22" s="1"/>
  <c r="AE9" i="31"/>
  <c r="B22" i="22" s="1"/>
  <c r="AC9" i="31"/>
  <c r="C21" i="22" s="1"/>
  <c r="AB9" i="31"/>
  <c r="B21" i="22" s="1"/>
  <c r="Z9" i="31"/>
  <c r="C20" i="22" s="1"/>
  <c r="Y9" i="31"/>
  <c r="B20" i="22" s="1"/>
  <c r="W9" i="31"/>
  <c r="C15" i="22" s="1"/>
  <c r="V9" i="31"/>
  <c r="B15" i="22" s="1"/>
  <c r="T9" i="31"/>
  <c r="S9" i="31"/>
  <c r="B14" i="22" s="1"/>
  <c r="O9" i="31"/>
  <c r="N9" i="31"/>
  <c r="B12" i="22" s="1"/>
  <c r="L9" i="31"/>
  <c r="C11" i="22" s="1"/>
  <c r="K9" i="31"/>
  <c r="B11" i="22" s="1"/>
  <c r="F9" i="31"/>
  <c r="C9" i="22" s="1"/>
  <c r="E9" i="31"/>
  <c r="B9" i="22" s="1"/>
  <c r="C9" i="31"/>
  <c r="B9" i="31"/>
  <c r="B8" i="22" s="1"/>
  <c r="J12" i="30"/>
  <c r="J11" i="30"/>
  <c r="J10" i="30"/>
  <c r="J9" i="30"/>
  <c r="I8" i="30"/>
  <c r="H8" i="30"/>
  <c r="B9" i="21" s="1"/>
  <c r="AE12" i="30"/>
  <c r="AB12" i="30"/>
  <c r="Y12" i="30"/>
  <c r="V12" i="30"/>
  <c r="S12" i="30"/>
  <c r="P12" i="30"/>
  <c r="M12" i="30"/>
  <c r="G12" i="30"/>
  <c r="D12" i="30"/>
  <c r="AE11" i="30"/>
  <c r="AB11" i="30"/>
  <c r="Y11" i="30"/>
  <c r="V11" i="30"/>
  <c r="S11" i="30"/>
  <c r="P11" i="30"/>
  <c r="M11" i="30"/>
  <c r="G11" i="30"/>
  <c r="D11" i="30"/>
  <c r="AE10" i="30"/>
  <c r="AB10" i="30"/>
  <c r="Y10" i="30"/>
  <c r="V10" i="30"/>
  <c r="S10" i="30"/>
  <c r="P10" i="30"/>
  <c r="M10" i="30"/>
  <c r="G10" i="30"/>
  <c r="D10" i="30"/>
  <c r="AE9" i="30"/>
  <c r="AB9" i="30"/>
  <c r="Y9" i="30"/>
  <c r="V9" i="30"/>
  <c r="S9" i="30"/>
  <c r="P9" i="30"/>
  <c r="M9" i="30"/>
  <c r="G9" i="30"/>
  <c r="D9" i="30"/>
  <c r="AD8" i="30"/>
  <c r="C20" i="21" s="1"/>
  <c r="AC8" i="30"/>
  <c r="B20" i="21" s="1"/>
  <c r="AA8" i="30"/>
  <c r="C19" i="21" s="1"/>
  <c r="Z8" i="30"/>
  <c r="B19" i="21" s="1"/>
  <c r="X8" i="30"/>
  <c r="C18" i="21" s="1"/>
  <c r="W8" i="30"/>
  <c r="B18" i="21" s="1"/>
  <c r="U8" i="30"/>
  <c r="C13" i="21" s="1"/>
  <c r="T8" i="30"/>
  <c r="B13" i="21" s="1"/>
  <c r="R8" i="30"/>
  <c r="C12" i="21" s="1"/>
  <c r="Q8" i="30"/>
  <c r="B12" i="21" s="1"/>
  <c r="O8" i="30"/>
  <c r="C11" i="21" s="1"/>
  <c r="N8" i="30"/>
  <c r="B11" i="21" s="1"/>
  <c r="L8" i="30"/>
  <c r="C10" i="21" s="1"/>
  <c r="K8" i="30"/>
  <c r="B10" i="21" s="1"/>
  <c r="F8" i="30"/>
  <c r="C8" i="21" s="1"/>
  <c r="E8" i="30"/>
  <c r="B8" i="21" s="1"/>
  <c r="C8" i="30"/>
  <c r="C7" i="21" s="1"/>
  <c r="B8" i="30"/>
  <c r="B7" i="21" s="1"/>
  <c r="R9" i="29"/>
  <c r="C11" i="20" s="1"/>
  <c r="Q9" i="29"/>
  <c r="B11" i="20" s="1"/>
  <c r="D13" i="22" l="1"/>
  <c r="D10" i="22"/>
  <c r="E13" i="22"/>
  <c r="E10" i="22"/>
  <c r="I13" i="22"/>
  <c r="I10" i="22"/>
  <c r="AD9" i="31"/>
  <c r="U9" i="31"/>
  <c r="C14" i="22"/>
  <c r="P9" i="31"/>
  <c r="C12" i="22"/>
  <c r="D9" i="31"/>
  <c r="C8" i="22"/>
  <c r="J8" i="30"/>
  <c r="D11" i="20"/>
  <c r="H13" i="22"/>
  <c r="C9" i="21"/>
  <c r="D9" i="21" s="1"/>
  <c r="H10" i="22"/>
  <c r="J9" i="31"/>
  <c r="J8" i="32"/>
  <c r="G9" i="31"/>
  <c r="AA9" i="31"/>
  <c r="AG9" i="31"/>
  <c r="M9" i="31"/>
  <c r="X9" i="31"/>
  <c r="D8" i="32"/>
  <c r="G8" i="32"/>
  <c r="M8" i="32"/>
  <c r="P8" i="32"/>
  <c r="U8" i="32"/>
  <c r="X8" i="32"/>
  <c r="AA8" i="32"/>
  <c r="AD8" i="32"/>
  <c r="AG8" i="32"/>
  <c r="M8" i="30"/>
  <c r="Y8" i="30"/>
  <c r="G8" i="30"/>
  <c r="V8" i="30"/>
  <c r="S8" i="30"/>
  <c r="AE8" i="30"/>
  <c r="D8" i="30"/>
  <c r="P8" i="30"/>
  <c r="AB8" i="30"/>
  <c r="E11" i="20"/>
  <c r="J10" i="29"/>
  <c r="J11" i="29"/>
  <c r="J12" i="29"/>
  <c r="J13" i="29"/>
  <c r="I9" i="29"/>
  <c r="C8" i="20" s="1"/>
  <c r="H9" i="29"/>
  <c r="AG13" i="29"/>
  <c r="AD13" i="29"/>
  <c r="AA13" i="29"/>
  <c r="X13" i="29"/>
  <c r="U13" i="29"/>
  <c r="P13" i="29"/>
  <c r="M13" i="29"/>
  <c r="G13" i="29"/>
  <c r="D13" i="29"/>
  <c r="AG12" i="29"/>
  <c r="AD12" i="29"/>
  <c r="AA12" i="29"/>
  <c r="X12" i="29"/>
  <c r="U12" i="29"/>
  <c r="P12" i="29"/>
  <c r="M12" i="29"/>
  <c r="G12" i="29"/>
  <c r="D12" i="29"/>
  <c r="AG11" i="29"/>
  <c r="AD11" i="29"/>
  <c r="AA11" i="29"/>
  <c r="X11" i="29"/>
  <c r="M11" i="29"/>
  <c r="G11" i="29"/>
  <c r="D11" i="29"/>
  <c r="AG10" i="29"/>
  <c r="AD10" i="29"/>
  <c r="AA10" i="29"/>
  <c r="X10" i="29"/>
  <c r="U10" i="29"/>
  <c r="P10" i="29"/>
  <c r="M10" i="29"/>
  <c r="G10" i="29"/>
  <c r="D10" i="29"/>
  <c r="AF9" i="29"/>
  <c r="AE9" i="29"/>
  <c r="B20" i="20" s="1"/>
  <c r="AC9" i="29"/>
  <c r="C19" i="20" s="1"/>
  <c r="AB9" i="29"/>
  <c r="B19" i="20" s="1"/>
  <c r="Z9" i="29"/>
  <c r="Y9" i="29"/>
  <c r="B18" i="20" s="1"/>
  <c r="W9" i="29"/>
  <c r="V9" i="29"/>
  <c r="B13" i="20" s="1"/>
  <c r="T9" i="29"/>
  <c r="C12" i="20" s="1"/>
  <c r="S9" i="29"/>
  <c r="B12" i="20" s="1"/>
  <c r="O9" i="29"/>
  <c r="N9" i="29"/>
  <c r="B10" i="20" s="1"/>
  <c r="L9" i="29"/>
  <c r="C9" i="20" s="1"/>
  <c r="K9" i="29"/>
  <c r="B9" i="20" s="1"/>
  <c r="F9" i="29"/>
  <c r="C7" i="20" s="1"/>
  <c r="E9" i="29"/>
  <c r="B7" i="20" s="1"/>
  <c r="C9" i="29"/>
  <c r="C6" i="20" s="1"/>
  <c r="B9" i="29"/>
  <c r="B6" i="20" s="1"/>
  <c r="R9" i="28"/>
  <c r="C11" i="19" s="1"/>
  <c r="Q9" i="28"/>
  <c r="B11" i="19" s="1"/>
  <c r="J13" i="28"/>
  <c r="J12" i="28"/>
  <c r="J11" i="28"/>
  <c r="J10" i="28"/>
  <c r="I9" i="28"/>
  <c r="C8" i="19" s="1"/>
  <c r="H9" i="28"/>
  <c r="J9" i="28" s="1"/>
  <c r="P13" i="28"/>
  <c r="AG13" i="28"/>
  <c r="AD13" i="28"/>
  <c r="AA13" i="28"/>
  <c r="X13" i="28"/>
  <c r="M13" i="28"/>
  <c r="G13" i="28"/>
  <c r="D13" i="28"/>
  <c r="AG12" i="28"/>
  <c r="AD12" i="28"/>
  <c r="AA12" i="28"/>
  <c r="X12" i="28"/>
  <c r="P12" i="28"/>
  <c r="M12" i="28"/>
  <c r="G12" i="28"/>
  <c r="D12" i="28"/>
  <c r="AG11" i="28"/>
  <c r="AD11" i="28"/>
  <c r="AA11" i="28"/>
  <c r="X11" i="28"/>
  <c r="P11" i="28"/>
  <c r="M11" i="28"/>
  <c r="G11" i="28"/>
  <c r="D11" i="28"/>
  <c r="AG10" i="28"/>
  <c r="AD10" i="28"/>
  <c r="AA10" i="28"/>
  <c r="X10" i="28"/>
  <c r="U10" i="28"/>
  <c r="P10" i="28"/>
  <c r="M10" i="28"/>
  <c r="G10" i="28"/>
  <c r="D10" i="28"/>
  <c r="AF9" i="28"/>
  <c r="C20" i="19" s="1"/>
  <c r="AE9" i="28"/>
  <c r="B20" i="19" s="1"/>
  <c r="AC9" i="28"/>
  <c r="AB9" i="28"/>
  <c r="B19" i="19" s="1"/>
  <c r="Z9" i="28"/>
  <c r="C18" i="19" s="1"/>
  <c r="Y9" i="28"/>
  <c r="W9" i="28"/>
  <c r="V9" i="28"/>
  <c r="B13" i="19" s="1"/>
  <c r="T9" i="28"/>
  <c r="C12" i="19" s="1"/>
  <c r="S9" i="28"/>
  <c r="B12" i="19" s="1"/>
  <c r="O9" i="28"/>
  <c r="C10" i="19" s="1"/>
  <c r="N9" i="28"/>
  <c r="B10" i="19" s="1"/>
  <c r="L9" i="28"/>
  <c r="C9" i="19" s="1"/>
  <c r="K9" i="28"/>
  <c r="F9" i="28"/>
  <c r="E9" i="28"/>
  <c r="B7" i="19" s="1"/>
  <c r="C9" i="28"/>
  <c r="B9" i="28"/>
  <c r="B6" i="19" s="1"/>
  <c r="B8" i="27"/>
  <c r="B5" i="18" s="1"/>
  <c r="R8" i="27"/>
  <c r="C10" i="18" s="1"/>
  <c r="Q8" i="27"/>
  <c r="B10" i="18" s="1"/>
  <c r="J12" i="27"/>
  <c r="J11" i="27"/>
  <c r="J10" i="27"/>
  <c r="J9" i="27"/>
  <c r="I8" i="27"/>
  <c r="C7" i="18" s="1"/>
  <c r="H8" i="27"/>
  <c r="AG12" i="27"/>
  <c r="AD12" i="27"/>
  <c r="AA12" i="27"/>
  <c r="X12" i="27"/>
  <c r="U12" i="27"/>
  <c r="P12" i="27"/>
  <c r="M12" i="27"/>
  <c r="G12" i="27"/>
  <c r="D12" i="27"/>
  <c r="AG11" i="27"/>
  <c r="AD11" i="27"/>
  <c r="AA11" i="27"/>
  <c r="X11" i="27"/>
  <c r="U11" i="27"/>
  <c r="P11" i="27"/>
  <c r="M11" i="27"/>
  <c r="G11" i="27"/>
  <c r="D11" i="27"/>
  <c r="AG10" i="27"/>
  <c r="AD10" i="27"/>
  <c r="AA10" i="27"/>
  <c r="X10" i="27"/>
  <c r="P10" i="27"/>
  <c r="M10" i="27"/>
  <c r="G10" i="27"/>
  <c r="D10" i="27"/>
  <c r="AG9" i="27"/>
  <c r="AD9" i="27"/>
  <c r="AA9" i="27"/>
  <c r="X9" i="27"/>
  <c r="U9" i="27"/>
  <c r="P9" i="27"/>
  <c r="M9" i="27"/>
  <c r="G9" i="27"/>
  <c r="D9" i="27"/>
  <c r="AF8" i="27"/>
  <c r="C19" i="18" s="1"/>
  <c r="AE8" i="27"/>
  <c r="AG8" i="27" s="1"/>
  <c r="AC8" i="27"/>
  <c r="AB8" i="27"/>
  <c r="B18" i="18" s="1"/>
  <c r="Z8" i="27"/>
  <c r="C17" i="18" s="1"/>
  <c r="Y8" i="27"/>
  <c r="B17" i="18" s="1"/>
  <c r="W8" i="27"/>
  <c r="C12" i="18" s="1"/>
  <c r="V8" i="27"/>
  <c r="B12" i="18" s="1"/>
  <c r="T8" i="27"/>
  <c r="C11" i="18" s="1"/>
  <c r="S8" i="27"/>
  <c r="B11" i="18" s="1"/>
  <c r="O8" i="27"/>
  <c r="C9" i="18" s="1"/>
  <c r="N8" i="27"/>
  <c r="B9" i="18" s="1"/>
  <c r="L8" i="27"/>
  <c r="C8" i="18" s="1"/>
  <c r="K8" i="27"/>
  <c r="B8" i="18" s="1"/>
  <c r="F8" i="27"/>
  <c r="E8" i="27"/>
  <c r="B6" i="18" s="1"/>
  <c r="C8" i="27"/>
  <c r="C5" i="18" s="1"/>
  <c r="R8" i="26"/>
  <c r="C11" i="1" s="1"/>
  <c r="Q8" i="26"/>
  <c r="B11" i="1" s="1"/>
  <c r="J9" i="26"/>
  <c r="J10" i="26"/>
  <c r="J11" i="26"/>
  <c r="J12" i="26"/>
  <c r="I8" i="26"/>
  <c r="C8" i="1" s="1"/>
  <c r="H8" i="26"/>
  <c r="B8" i="1" s="1"/>
  <c r="AG12" i="26"/>
  <c r="AD12" i="26"/>
  <c r="AA12" i="26"/>
  <c r="X12" i="26"/>
  <c r="U12" i="26"/>
  <c r="P12" i="26"/>
  <c r="M12" i="26"/>
  <c r="G12" i="26"/>
  <c r="D12" i="26"/>
  <c r="AG11" i="26"/>
  <c r="AD11" i="26"/>
  <c r="AA11" i="26"/>
  <c r="X11" i="26"/>
  <c r="U11" i="26"/>
  <c r="P11" i="26"/>
  <c r="M11" i="26"/>
  <c r="G11" i="26"/>
  <c r="D11" i="26"/>
  <c r="AG10" i="26"/>
  <c r="AD10" i="26"/>
  <c r="AA10" i="26"/>
  <c r="X10" i="26"/>
  <c r="U10" i="26"/>
  <c r="P10" i="26"/>
  <c r="M10" i="26"/>
  <c r="G10" i="26"/>
  <c r="D10" i="26"/>
  <c r="AG9" i="26"/>
  <c r="AD9" i="26"/>
  <c r="AA9" i="26"/>
  <c r="X9" i="26"/>
  <c r="U9" i="26"/>
  <c r="P9" i="26"/>
  <c r="M9" i="26"/>
  <c r="G9" i="26"/>
  <c r="D9" i="26"/>
  <c r="AF8" i="26"/>
  <c r="C20" i="1" s="1"/>
  <c r="AE8" i="26"/>
  <c r="B20" i="1" s="1"/>
  <c r="AC8" i="26"/>
  <c r="C19" i="1" s="1"/>
  <c r="AB8" i="26"/>
  <c r="B19" i="1" s="1"/>
  <c r="Z8" i="26"/>
  <c r="C18" i="1" s="1"/>
  <c r="Y8" i="26"/>
  <c r="B18" i="1" s="1"/>
  <c r="W8" i="26"/>
  <c r="C13" i="1" s="1"/>
  <c r="V8" i="26"/>
  <c r="B13" i="1" s="1"/>
  <c r="T8" i="26"/>
  <c r="C12" i="1" s="1"/>
  <c r="S8" i="26"/>
  <c r="B12" i="1" s="1"/>
  <c r="O8" i="26"/>
  <c r="C10" i="1" s="1"/>
  <c r="N8" i="26"/>
  <c r="B10" i="1" s="1"/>
  <c r="L8" i="26"/>
  <c r="C9" i="1" s="1"/>
  <c r="K8" i="26"/>
  <c r="B9" i="1" s="1"/>
  <c r="F8" i="26"/>
  <c r="C7" i="1" s="1"/>
  <c r="E8" i="26"/>
  <c r="B7" i="1" s="1"/>
  <c r="C8" i="26"/>
  <c r="C6" i="1" s="1"/>
  <c r="B8" i="26"/>
  <c r="B6" i="1" s="1"/>
  <c r="AA9" i="28" l="1"/>
  <c r="X9" i="28"/>
  <c r="G9" i="29"/>
  <c r="AD9" i="28"/>
  <c r="E12" i="19"/>
  <c r="AG9" i="29"/>
  <c r="C20" i="20"/>
  <c r="AA9" i="29"/>
  <c r="C18" i="20"/>
  <c r="X9" i="29"/>
  <c r="C13" i="20"/>
  <c r="P9" i="29"/>
  <c r="C10" i="20"/>
  <c r="J9" i="29"/>
  <c r="B8" i="20"/>
  <c r="E8" i="20" s="1"/>
  <c r="AG9" i="28"/>
  <c r="C19" i="19"/>
  <c r="B18" i="19"/>
  <c r="E18" i="19" s="1"/>
  <c r="C13" i="19"/>
  <c r="D13" i="19" s="1"/>
  <c r="U9" i="28"/>
  <c r="P9" i="28"/>
  <c r="M9" i="28"/>
  <c r="B9" i="19"/>
  <c r="E9" i="19" s="1"/>
  <c r="B8" i="19"/>
  <c r="E8" i="19" s="1"/>
  <c r="G9" i="28"/>
  <c r="C7" i="19"/>
  <c r="D9" i="28"/>
  <c r="C6" i="19"/>
  <c r="D6" i="19" s="1"/>
  <c r="E9" i="18"/>
  <c r="E9" i="21"/>
  <c r="E13" i="19"/>
  <c r="E10" i="19"/>
  <c r="D12" i="19"/>
  <c r="D10" i="19"/>
  <c r="E8" i="18"/>
  <c r="E11" i="18"/>
  <c r="E12" i="18"/>
  <c r="E10" i="18"/>
  <c r="U8" i="27"/>
  <c r="J8" i="27"/>
  <c r="B7" i="18"/>
  <c r="E7" i="18" s="1"/>
  <c r="B19" i="18"/>
  <c r="E19" i="18" s="1"/>
  <c r="E5" i="18"/>
  <c r="D17" i="18"/>
  <c r="G8" i="27"/>
  <c r="P8" i="27"/>
  <c r="X8" i="27"/>
  <c r="AD8" i="27"/>
  <c r="C6" i="18"/>
  <c r="E6" i="18" s="1"/>
  <c r="C18" i="18"/>
  <c r="J8" i="26"/>
  <c r="AD9" i="29"/>
  <c r="M9" i="29"/>
  <c r="U9" i="29"/>
  <c r="D9" i="29"/>
  <c r="E20" i="19"/>
  <c r="E19" i="19"/>
  <c r="E11" i="19"/>
  <c r="D19" i="19"/>
  <c r="D20" i="19"/>
  <c r="E17" i="18"/>
  <c r="D8" i="27"/>
  <c r="D5" i="18"/>
  <c r="D8" i="18"/>
  <c r="D9" i="18"/>
  <c r="D11" i="18"/>
  <c r="D12" i="18"/>
  <c r="M8" i="27"/>
  <c r="AA8" i="27"/>
  <c r="D8" i="26"/>
  <c r="AA8" i="26"/>
  <c r="M8" i="26"/>
  <c r="G8" i="26"/>
  <c r="U8" i="26"/>
  <c r="AG8" i="26"/>
  <c r="X8" i="26"/>
  <c r="P8" i="26"/>
  <c r="AD8" i="26"/>
  <c r="D18" i="19" l="1"/>
  <c r="D9" i="19"/>
  <c r="E6" i="19"/>
  <c r="D8" i="19"/>
  <c r="D8" i="20"/>
  <c r="E7" i="19"/>
  <c r="D7" i="19"/>
  <c r="D7" i="18"/>
  <c r="D6" i="18"/>
  <c r="E18" i="18"/>
  <c r="D18" i="18"/>
  <c r="D19" i="18"/>
  <c r="D11" i="1"/>
  <c r="E11" i="1"/>
  <c r="D8" i="1"/>
  <c r="E8" i="1"/>
  <c r="D7" i="24" l="1"/>
  <c r="D8" i="11" s="1"/>
  <c r="H7" i="24"/>
  <c r="D11" i="11" s="1"/>
  <c r="D7" i="23"/>
  <c r="C8" i="11" s="1"/>
  <c r="H7" i="23"/>
  <c r="C11" i="11" s="1"/>
  <c r="M7" i="24"/>
  <c r="D20" i="11" s="1"/>
  <c r="L7" i="24"/>
  <c r="D19" i="11" s="1"/>
  <c r="K7" i="24"/>
  <c r="D18" i="11" s="1"/>
  <c r="J7" i="24"/>
  <c r="D13" i="11" s="1"/>
  <c r="I7" i="24"/>
  <c r="D12" i="11" s="1"/>
  <c r="G7" i="24"/>
  <c r="D10" i="11" s="1"/>
  <c r="F7" i="24"/>
  <c r="E7" i="24"/>
  <c r="D9" i="11" s="1"/>
  <c r="C7" i="24"/>
  <c r="D7" i="11" s="1"/>
  <c r="B7" i="24"/>
  <c r="D6" i="11" s="1"/>
  <c r="M7" i="23"/>
  <c r="C20" i="11" s="1"/>
  <c r="L7" i="23"/>
  <c r="C19" i="11" s="1"/>
  <c r="K7" i="23"/>
  <c r="C18" i="11" s="1"/>
  <c r="J7" i="23"/>
  <c r="C13" i="11" s="1"/>
  <c r="I7" i="23"/>
  <c r="C12" i="11" s="1"/>
  <c r="G7" i="23"/>
  <c r="C10" i="11" s="1"/>
  <c r="F7" i="23"/>
  <c r="E7" i="23"/>
  <c r="C9" i="11" s="1"/>
  <c r="C7" i="23"/>
  <c r="C7" i="11" s="1"/>
  <c r="B7" i="23"/>
  <c r="C6" i="11" s="1"/>
  <c r="B8" i="11" l="1"/>
  <c r="B9" i="11"/>
  <c r="B10" i="11"/>
  <c r="B11" i="11"/>
  <c r="H12" i="22"/>
  <c r="I12" i="22"/>
  <c r="H11" i="22"/>
  <c r="I11" i="22"/>
  <c r="D11" i="22"/>
  <c r="E11" i="22"/>
  <c r="D12" i="22"/>
  <c r="E12" i="22"/>
  <c r="B12" i="11"/>
  <c r="E12" i="20"/>
  <c r="D12" i="20"/>
  <c r="E20" i="1"/>
  <c r="D20" i="1"/>
  <c r="D19" i="1"/>
  <c r="E19" i="1"/>
  <c r="E18" i="1"/>
  <c r="D18" i="1"/>
  <c r="I22" i="22"/>
  <c r="H22" i="22"/>
  <c r="I21" i="22"/>
  <c r="H21" i="22"/>
  <c r="I20" i="22"/>
  <c r="H20" i="22"/>
  <c r="I15" i="22"/>
  <c r="H15" i="22"/>
  <c r="I14" i="22"/>
  <c r="H14" i="22"/>
  <c r="I9" i="22"/>
  <c r="H9" i="22"/>
  <c r="I8" i="22"/>
  <c r="H8" i="22"/>
  <c r="E22" i="22"/>
  <c r="D22" i="22"/>
  <c r="E21" i="22"/>
  <c r="D21" i="22"/>
  <c r="E20" i="22"/>
  <c r="D20" i="22"/>
  <c r="E15" i="22"/>
  <c r="D15" i="22"/>
  <c r="D14" i="22"/>
  <c r="E14" i="22"/>
  <c r="E9" i="22"/>
  <c r="D9" i="22"/>
  <c r="E8" i="22"/>
  <c r="D8" i="22"/>
  <c r="B18" i="11"/>
  <c r="E20" i="21"/>
  <c r="D20" i="21"/>
  <c r="E19" i="21"/>
  <c r="D19" i="21"/>
  <c r="E18" i="21"/>
  <c r="D18" i="21"/>
  <c r="E13" i="21"/>
  <c r="D13" i="21"/>
  <c r="D12" i="21"/>
  <c r="E12" i="21"/>
  <c r="D11" i="21"/>
  <c r="E11" i="21"/>
  <c r="E10" i="21"/>
  <c r="D10" i="21"/>
  <c r="D8" i="21"/>
  <c r="E8" i="21"/>
  <c r="E7" i="21"/>
  <c r="D7" i="21"/>
  <c r="E20" i="20"/>
  <c r="D20" i="20"/>
  <c r="E19" i="20"/>
  <c r="D19" i="20"/>
  <c r="D18" i="20"/>
  <c r="E18" i="20"/>
  <c r="D13" i="20"/>
  <c r="E13" i="20"/>
  <c r="E10" i="20"/>
  <c r="D10" i="20"/>
  <c r="E9" i="20"/>
  <c r="D9" i="20"/>
  <c r="E7" i="20"/>
  <c r="D7" i="20"/>
  <c r="E6" i="20"/>
  <c r="D6" i="20"/>
  <c r="D13" i="1"/>
  <c r="E13" i="1"/>
  <c r="D12" i="1"/>
  <c r="E12" i="1"/>
  <c r="D10" i="1"/>
  <c r="E10" i="1"/>
  <c r="E9" i="1"/>
  <c r="D9" i="1"/>
  <c r="D7" i="1"/>
  <c r="E7" i="1"/>
  <c r="E6" i="1"/>
  <c r="D6" i="1"/>
  <c r="B6" i="11"/>
  <c r="B19" i="11"/>
  <c r="B20" i="11"/>
  <c r="B7" i="11"/>
  <c r="B13" i="11"/>
</calcChain>
</file>

<file path=xl/comments1.xml><?xml version="1.0" encoding="utf-8"?>
<comments xmlns="http://schemas.openxmlformats.org/spreadsheetml/2006/main">
  <authors>
    <author>08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08: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<sst xmlns="http://schemas.openxmlformats.org/spreadsheetml/2006/main" count="546" uniqueCount="104">
  <si>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</si>
  <si>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</si>
  <si>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</si>
  <si>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</si>
  <si>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</si>
  <si>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</si>
  <si>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</si>
  <si>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</si>
  <si>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</si>
  <si>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</si>
  <si>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</si>
  <si>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</si>
  <si>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</si>
  <si>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</si>
  <si>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</si>
  <si>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</si>
  <si>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</si>
  <si>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</si>
  <si>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</si>
  <si>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</si>
  <si>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</si>
  <si>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</si>
  <si>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</si>
  <si>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</si>
  <si>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</si>
  <si>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</si>
  <si>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</si>
  <si>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</si>
  <si>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</si>
  <si>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</si>
  <si>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</si>
  <si>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</si>
  <si>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</si>
  <si>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</si>
  <si>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</si>
  <si>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</si>
  <si>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</si>
  <si>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</si>
  <si>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</si>
  <si>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</si>
  <si>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</si>
  <si>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</si>
  <si>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</si>
  <si>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</si>
  <si>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</si>
  <si>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</si>
  <si>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</si>
  <si>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</si>
  <si>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</si>
  <si>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>Інформація про надання послуг Полтавською обласною службою зайнятості</t>
  </si>
  <si>
    <t>зміна значення</t>
  </si>
  <si>
    <t>%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</si>
  <si>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</si>
  <si>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</si>
  <si>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</si>
  <si>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</si>
  <si>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</si>
  <si>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</si>
  <si>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</si>
  <si>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</si>
  <si>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</si>
  <si>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</si>
  <si>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</si>
  <si>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у т.ч.
зареєстровані
у звітному періоді</t>
  </si>
  <si>
    <t>Отримали ваучер 
на навчання</t>
  </si>
  <si>
    <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</si>
  <si>
    <t>Отримали ваучер на навчання, осіб</t>
  </si>
  <si>
    <t>Чисельність безробітних, охоплених профорієнтаційними послугами,  осіб</t>
  </si>
  <si>
    <t>з них, мали статус безробітного, осіб</t>
  </si>
  <si>
    <t>у т.ч. зареєстровані у звітному періоді, осіб</t>
  </si>
  <si>
    <t>2022</t>
  </si>
  <si>
    <t>-</t>
  </si>
  <si>
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 </t>
  </si>
  <si>
    <t>Всього отримували послуги</t>
  </si>
  <si>
    <t>Всього отримували послуги на кінець періоду</t>
  </si>
  <si>
    <t>2023</t>
  </si>
  <si>
    <t>у т.ч. зареєстровані у звітному періоді</t>
  </si>
  <si>
    <t>Отримали ваучер на навчання</t>
  </si>
  <si>
    <t>Чисельність безробітних, охоплених профорієнтаційними послугами</t>
  </si>
  <si>
    <t>Продовження таблиці, особи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</si>
  <si>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</si>
  <si>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>з них, отримують                                                                     допомогу по безробіттю</t>
  </si>
  <si>
    <r>
      <t xml:space="preserve">  Надання послуг Полтавською обласною службою зайнятості </t>
    </r>
    <r>
      <rPr>
        <b/>
        <u/>
        <sz val="14"/>
        <rFont val="Times New Roman Cyr"/>
        <family val="1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</si>
  <si>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Чисельність безробітних, охоплених профорієнтацій-ними послугами</t>
  </si>
  <si>
    <t xml:space="preserve"> Всього отримували послуги на кінець періоду </t>
  </si>
  <si>
    <r>
      <t>Надання послуг Полтавською обласною службою зайнятості                                   безробітним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</si>
  <si>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t xml:space="preserve"> + (-)                           осіб</t>
  </si>
  <si>
    <t xml:space="preserve"> + (-)                      осіб</t>
  </si>
  <si>
    <t xml:space="preserve">% </t>
  </si>
  <si>
    <t>січень-серпень        2022 р.</t>
  </si>
  <si>
    <t>січень-серпень     2023 р.</t>
  </si>
  <si>
    <t xml:space="preserve">  1 вересня             2022 р.</t>
  </si>
  <si>
    <t xml:space="preserve">  1 вересня             2023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</si>
  <si>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січні-серпні 2023 року</t>
    </r>
  </si>
  <si>
    <t>Станом на 1.09.2023</t>
  </si>
  <si>
    <r>
      <rPr>
        <b/>
        <u/>
        <sz val="16"/>
        <rFont val="Times New Roman"/>
        <family val="1"/>
        <charset val="204"/>
      </rPr>
      <t xml:space="preserve">з числа учасників бойових дій </t>
    </r>
    <r>
      <rPr>
        <b/>
        <sz val="16"/>
        <rFont val="Times New Roman"/>
        <family val="1"/>
        <charset val="204"/>
      </rPr>
      <t>у   січні-серпні 2022-2023 рр.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</si>
  <si>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у  січні-серпні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</si>
  <si>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у  січні-серпні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</si>
  <si>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 xml:space="preserve">і у січні-серпні  2022-2023 рр.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</si>
  <si>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січні-серпні  2022-2023 рр. </t>
    </r>
  </si>
  <si>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  у січні-серпні  2022-2023 рр. </t>
    </r>
  </si>
  <si>
    <t xml:space="preserve">що отримали довідку  про взяття на облік у січні-серпні  2022-2023 рр. </t>
  </si>
  <si>
    <r>
      <t xml:space="preserve">особам з інвалідністю </t>
    </r>
    <r>
      <rPr>
        <b/>
        <sz val="16"/>
        <rFont val="Times New Roman Cyr"/>
        <charset val="204"/>
      </rPr>
      <t xml:space="preserve">у січні-серпні  2022-2023 рр. </t>
    </r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</si>
  <si>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січні-серпні  2022-2023 рр.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</si>
</sst>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91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90">
    <xf numFmtId="0" fontId="0" fillId="0" borderId="0"/>
    <xf numFmtId="0" fontId="75" fillId="2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9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8" borderId="0" applyBorder="0" applyProtection="0"/>
    <xf numFmtId="0" fontId="75" fillId="8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4" borderId="0" applyBorder="0" applyProtection="0"/>
    <xf numFmtId="0" fontId="75" fillId="6" borderId="0" applyBorder="0" applyProtection="0"/>
    <xf numFmtId="0" fontId="75" fillId="6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8" borderId="0" applyBorder="0" applyProtection="0"/>
    <xf numFmtId="0" fontId="75" fillId="9" borderId="0" applyBorder="0" applyProtection="0"/>
    <xf numFmtId="0" fontId="75" fillId="9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4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10" borderId="0" applyBorder="0" applyProtection="0"/>
    <xf numFmtId="0" fontId="75" fillId="10" borderId="0" applyBorder="0" applyProtection="0"/>
    <xf numFmtId="0" fontId="75" fillId="3" borderId="0" applyBorder="0" applyProtection="0"/>
    <xf numFmtId="0" fontId="75" fillId="2" borderId="0" applyBorder="0" applyProtection="0"/>
    <xf numFmtId="0" fontId="75" fillId="2" borderId="0" applyBorder="0" applyProtection="0"/>
    <xf numFmtId="0" fontId="75" fillId="13" borderId="0" applyBorder="0" applyProtection="0"/>
    <xf numFmtId="0" fontId="75" fillId="7" borderId="0" applyBorder="0" applyProtection="0"/>
    <xf numFmtId="0" fontId="75" fillId="7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5" borderId="0" applyBorder="0" applyProtection="0"/>
    <xf numFmtId="0" fontId="75" fillId="5" borderId="0" applyBorder="0" applyProtection="0"/>
    <xf numFmtId="0" fontId="75" fillId="14" borderId="0" applyBorder="0" applyProtection="0"/>
    <xf numFmtId="0" fontId="75" fillId="14" borderId="0" applyBorder="0" applyProtection="0"/>
    <xf numFmtId="0" fontId="75" fillId="11" borderId="0" applyBorder="0" applyProtection="0"/>
    <xf numFmtId="0" fontId="75" fillId="11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5" borderId="0" applyBorder="0" applyProtection="0"/>
    <xf numFmtId="0" fontId="75" fillId="15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4" borderId="0" applyBorder="0" applyProtection="0"/>
    <xf numFmtId="0" fontId="75" fillId="12" borderId="0" applyBorder="0" applyProtection="0"/>
    <xf numFmtId="0" fontId="75" fillId="12" borderId="0" applyBorder="0" applyProtection="0"/>
    <xf numFmtId="0" fontId="75" fillId="13" borderId="0" applyBorder="0" applyProtection="0"/>
    <xf numFmtId="0" fontId="75" fillId="13" borderId="0" applyBorder="0" applyProtection="0"/>
    <xf numFmtId="0" fontId="75" fillId="3" borderId="0" applyBorder="0" applyProtection="0"/>
    <xf numFmtId="0" fontId="75" fillId="3" borderId="0" applyBorder="0" applyProtection="0"/>
    <xf numFmtId="0" fontId="75" fillId="13" borderId="0" applyBorder="0" applyProtection="0"/>
    <xf numFmtId="0" fontId="75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75" fillId="7" borderId="12" applyProtection="0"/>
    <xf numFmtId="0" fontId="75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75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75" fillId="7" borderId="12" applyProtection="0"/>
    <xf numFmtId="0" fontId="75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75" fillId="0" borderId="0" applyBorder="0" applyProtection="0"/>
    <xf numFmtId="165" fontId="75" fillId="0" borderId="0" applyBorder="0" applyProtection="0"/>
    <xf numFmtId="166" fontId="75" fillId="0" borderId="0" applyBorder="0" applyProtection="0"/>
    <xf numFmtId="0" fontId="9" fillId="9" borderId="0" applyBorder="0" applyProtection="0"/>
    <xf numFmtId="0" fontId="76" fillId="0" borderId="0"/>
    <xf numFmtId="0" fontId="77" fillId="0" borderId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31" borderId="0" applyNumberFormat="0" applyBorder="0" applyAlignment="0" applyProtection="0"/>
    <xf numFmtId="0" fontId="77" fillId="32" borderId="31" applyNumberFormat="0" applyFont="0" applyAlignment="0" applyProtection="0"/>
    <xf numFmtId="0" fontId="83" fillId="0" borderId="0"/>
    <xf numFmtId="0" fontId="31" fillId="0" borderId="0"/>
    <xf numFmtId="0" fontId="77" fillId="0" borderId="0"/>
    <xf numFmtId="0" fontId="77" fillId="0" borderId="0"/>
  </cellStyleXfs>
  <cellXfs count="377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8" applyFont="1" applyFill="1" applyAlignment="1">
      <alignment vertical="center" wrapText="1"/>
    </xf>
    <xf numFmtId="0" fontId="39" fillId="6" borderId="3" xfId="258" applyFont="1" applyFill="1" applyBorder="1" applyAlignment="1">
      <alignment horizontal="center" vertical="center" wrapText="1"/>
    </xf>
    <xf numFmtId="0" fontId="40" fillId="6" borderId="0" xfId="258" applyFont="1" applyFill="1" applyAlignment="1">
      <alignment vertical="center" wrapText="1"/>
    </xf>
    <xf numFmtId="0" fontId="38" fillId="6" borderId="3" xfId="258" applyFont="1" applyFill="1" applyBorder="1" applyAlignment="1">
      <alignment vertical="center" wrapText="1"/>
    </xf>
    <xf numFmtId="3" fontId="38" fillId="6" borderId="3" xfId="258" applyNumberFormat="1" applyFont="1" applyFill="1" applyBorder="1" applyAlignment="1">
      <alignment horizontal="center" vertical="center" wrapText="1"/>
    </xf>
    <xf numFmtId="3" fontId="38" fillId="6" borderId="3" xfId="255" applyNumberFormat="1" applyFont="1" applyFill="1" applyBorder="1" applyAlignment="1">
      <alignment horizontal="center" vertical="center" wrapText="1"/>
    </xf>
    <xf numFmtId="167" fontId="40" fillId="6" borderId="0" xfId="258" applyNumberFormat="1" applyFont="1" applyFill="1" applyAlignment="1">
      <alignment vertical="center" wrapText="1"/>
    </xf>
    <xf numFmtId="0" fontId="38" fillId="6" borderId="3" xfId="255" applyFont="1" applyFill="1" applyBorder="1" applyAlignment="1">
      <alignment horizontal="left" vertical="center" wrapText="1"/>
    </xf>
    <xf numFmtId="1" fontId="38" fillId="6" borderId="3" xfId="255" applyNumberFormat="1" applyFont="1" applyFill="1" applyBorder="1" applyAlignment="1">
      <alignment horizontal="center" vertical="center" wrapText="1"/>
    </xf>
    <xf numFmtId="1" fontId="38" fillId="0" borderId="3" xfId="251" applyNumberFormat="1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vertical="center" wrapText="1"/>
    </xf>
    <xf numFmtId="1" fontId="38" fillId="6" borderId="3" xfId="251" applyNumberFormat="1" applyFont="1" applyFill="1" applyBorder="1" applyAlignment="1">
      <alignment horizontal="center" vertical="center" wrapText="1"/>
    </xf>
    <xf numFmtId="3" fontId="42" fillId="0" borderId="0" xfId="259" applyNumberFormat="1" applyFont="1" applyBorder="1" applyAlignment="1">
      <alignment vertical="center" wrapText="1"/>
    </xf>
    <xf numFmtId="0" fontId="27" fillId="6" borderId="0" xfId="255" applyFont="1" applyFill="1" applyBorder="1"/>
    <xf numFmtId="0" fontId="49" fillId="6" borderId="3" xfId="259" applyFont="1" applyFill="1" applyBorder="1" applyAlignment="1">
      <alignment horizontal="left" vertical="center"/>
    </xf>
    <xf numFmtId="0" fontId="52" fillId="6" borderId="0" xfId="259" applyFont="1" applyFill="1" applyBorder="1"/>
    <xf numFmtId="3" fontId="38" fillId="6" borderId="3" xfId="251" applyNumberFormat="1" applyFont="1" applyFill="1" applyBorder="1" applyAlignment="1">
      <alignment horizontal="center" vertical="center" wrapText="1"/>
    </xf>
    <xf numFmtId="0" fontId="52" fillId="6" borderId="3" xfId="259" applyFont="1" applyFill="1" applyBorder="1"/>
    <xf numFmtId="0" fontId="30" fillId="6" borderId="0" xfId="259" applyFont="1" applyFill="1" applyBorder="1"/>
    <xf numFmtId="1" fontId="38" fillId="6" borderId="3" xfId="255" applyNumberFormat="1" applyFont="1" applyFill="1" applyBorder="1" applyAlignment="1">
      <alignment horizontal="center" vertical="center"/>
    </xf>
    <xf numFmtId="1" fontId="39" fillId="6" borderId="0" xfId="247" applyNumberFormat="1" applyFont="1" applyFill="1" applyBorder="1" applyAlignment="1" applyProtection="1">
      <alignment horizontal="left" wrapText="1" shrinkToFit="1"/>
      <protection locked="0"/>
    </xf>
    <xf numFmtId="1" fontId="39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62" fillId="6" borderId="20" xfId="247" applyNumberFormat="1" applyFont="1" applyFill="1" applyBorder="1" applyAlignment="1" applyProtection="1">
      <alignment horizontal="center"/>
      <protection locked="0"/>
    </xf>
    <xf numFmtId="1" fontId="64" fillId="6" borderId="3" xfId="247" applyNumberFormat="1" applyFont="1" applyFill="1" applyBorder="1" applyAlignment="1" applyProtection="1">
      <alignment horizontal="center"/>
    </xf>
    <xf numFmtId="1" fontId="64" fillId="6" borderId="0" xfId="247" applyNumberFormat="1" applyFont="1" applyFill="1" applyProtection="1">
      <protection locked="0"/>
    </xf>
    <xf numFmtId="0" fontId="49" fillId="6" borderId="21" xfId="259" applyFont="1" applyFill="1" applyBorder="1" applyAlignment="1">
      <alignment horizontal="left" vertical="center"/>
    </xf>
    <xf numFmtId="3" fontId="63" fillId="6" borderId="3" xfId="247" applyNumberFormat="1" applyFont="1" applyFill="1" applyBorder="1" applyAlignment="1" applyProtection="1">
      <alignment horizontal="center" vertical="center"/>
    </xf>
    <xf numFmtId="1" fontId="65" fillId="6" borderId="0" xfId="247" applyNumberFormat="1" applyFont="1" applyFill="1" applyBorder="1" applyAlignment="1" applyProtection="1">
      <alignment vertical="center"/>
      <protection locked="0"/>
    </xf>
    <xf numFmtId="3" fontId="53" fillId="6" borderId="3" xfId="247" applyNumberFormat="1" applyFont="1" applyFill="1" applyBorder="1" applyAlignment="1" applyProtection="1">
      <alignment horizontal="center"/>
      <protection locked="0"/>
    </xf>
    <xf numFmtId="3" fontId="53" fillId="6" borderId="3" xfId="247" applyNumberFormat="1" applyFont="1" applyFill="1" applyBorder="1" applyAlignment="1" applyProtection="1">
      <alignment horizontal="center" vertical="center"/>
    </xf>
    <xf numFmtId="1" fontId="53" fillId="6" borderId="0" xfId="247" applyNumberFormat="1" applyFont="1" applyFill="1" applyBorder="1" applyAlignment="1" applyProtection="1">
      <alignment horizontal="left" wrapText="1" shrinkToFit="1"/>
      <protection locked="0"/>
    </xf>
    <xf numFmtId="1" fontId="63" fillId="6" borderId="0" xfId="247" applyNumberFormat="1" applyFont="1" applyFill="1" applyBorder="1" applyAlignment="1" applyProtection="1">
      <alignment horizontal="right"/>
      <protection locked="0"/>
    </xf>
    <xf numFmtId="1" fontId="53" fillId="6" borderId="0" xfId="247" applyNumberFormat="1" applyFont="1" applyFill="1" applyBorder="1" applyAlignment="1" applyProtection="1">
      <alignment horizontal="right"/>
      <protection locked="0"/>
    </xf>
    <xf numFmtId="1" fontId="67" fillId="6" borderId="0" xfId="247" applyNumberFormat="1" applyFont="1" applyFill="1" applyProtection="1">
      <protection locked="0"/>
    </xf>
    <xf numFmtId="1" fontId="63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58" fillId="0" borderId="0" xfId="255" applyFont="1" applyAlignment="1">
      <alignment horizontal="center"/>
    </xf>
    <xf numFmtId="0" fontId="27" fillId="0" borderId="0" xfId="258" applyFont="1" applyAlignment="1">
      <alignment vertical="center" wrapText="1"/>
    </xf>
    <xf numFmtId="0" fontId="39" fillId="0" borderId="3" xfId="258" applyFont="1" applyBorder="1" applyAlignment="1">
      <alignment horizontal="center" vertical="center" wrapText="1"/>
    </xf>
    <xf numFmtId="0" fontId="40" fillId="0" borderId="0" xfId="258" applyFont="1" applyAlignment="1">
      <alignment vertical="center" wrapText="1"/>
    </xf>
    <xf numFmtId="3" fontId="68" fillId="6" borderId="0" xfId="255" applyNumberFormat="1" applyFont="1" applyFill="1" applyBorder="1" applyAlignment="1">
      <alignment horizontal="center" vertical="center" wrapText="1"/>
    </xf>
    <xf numFmtId="3" fontId="38" fillId="0" borderId="3" xfId="258" applyNumberFormat="1" applyFont="1" applyBorder="1" applyAlignment="1">
      <alignment horizontal="center" vertical="center" wrapText="1"/>
    </xf>
    <xf numFmtId="3" fontId="38" fillId="0" borderId="3" xfId="255" applyNumberFormat="1" applyFont="1" applyBorder="1" applyAlignment="1">
      <alignment horizontal="center" vertical="center" wrapText="1"/>
    </xf>
    <xf numFmtId="1" fontId="69" fillId="0" borderId="0" xfId="258" applyNumberFormat="1" applyFont="1" applyBorder="1" applyAlignment="1">
      <alignment vertical="center" wrapText="1"/>
    </xf>
    <xf numFmtId="3" fontId="69" fillId="0" borderId="0" xfId="258" applyNumberFormat="1" applyFont="1" applyAlignment="1">
      <alignment vertical="center" wrapText="1"/>
    </xf>
    <xf numFmtId="3" fontId="40" fillId="0" borderId="0" xfId="258" applyNumberFormat="1" applyFont="1" applyAlignment="1">
      <alignment vertical="center" wrapText="1"/>
    </xf>
    <xf numFmtId="0" fontId="38" fillId="0" borderId="3" xfId="255" applyFont="1" applyBorder="1" applyAlignment="1">
      <alignment horizontal="left" vertical="center" wrapText="1"/>
    </xf>
    <xf numFmtId="0" fontId="38" fillId="0" borderId="3" xfId="258" applyFont="1" applyBorder="1" applyAlignment="1">
      <alignment vertical="center" wrapText="1"/>
    </xf>
    <xf numFmtId="167" fontId="68" fillId="0" borderId="0" xfId="251" applyNumberFormat="1" applyFont="1" applyBorder="1" applyAlignment="1">
      <alignment horizontal="center" vertical="center"/>
    </xf>
    <xf numFmtId="0" fontId="38" fillId="0" borderId="3" xfId="251" applyFont="1" applyBorder="1" applyAlignment="1">
      <alignment vertical="center" wrapText="1"/>
    </xf>
    <xf numFmtId="1" fontId="38" fillId="0" borderId="3" xfId="252" applyNumberFormat="1" applyFont="1" applyBorder="1" applyAlignment="1">
      <alignment horizontal="center" vertical="center" wrapText="1"/>
    </xf>
    <xf numFmtId="3" fontId="38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70" fillId="6" borderId="19" xfId="247" applyNumberFormat="1" applyFont="1" applyFill="1" applyBorder="1" applyAlignment="1" applyProtection="1">
      <protection locked="0"/>
    </xf>
    <xf numFmtId="1" fontId="58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1" fillId="6" borderId="0" xfId="247" applyNumberFormat="1" applyFont="1" applyFill="1" applyProtection="1">
      <protection locked="0"/>
    </xf>
    <xf numFmtId="1" fontId="64" fillId="6" borderId="3" xfId="247" applyNumberFormat="1" applyFont="1" applyFill="1" applyBorder="1" applyAlignment="1" applyProtection="1">
      <alignment horizontal="center" vertical="center"/>
    </xf>
    <xf numFmtId="3" fontId="53" fillId="6" borderId="3" xfId="260" applyNumberFormat="1" applyFont="1" applyFill="1" applyBorder="1" applyAlignment="1">
      <alignment horizontal="center" vertical="center"/>
    </xf>
    <xf numFmtId="1" fontId="61" fillId="6" borderId="0" xfId="247" applyNumberFormat="1" applyFont="1" applyFill="1" applyBorder="1" applyAlignment="1" applyProtection="1">
      <alignment horizontal="right"/>
      <protection locked="0"/>
    </xf>
    <xf numFmtId="1" fontId="62" fillId="6" borderId="3" xfId="247" applyNumberFormat="1" applyFont="1" applyFill="1" applyBorder="1" applyAlignment="1" applyProtection="1">
      <alignment horizontal="center"/>
      <protection locked="0"/>
    </xf>
    <xf numFmtId="0" fontId="49" fillId="6" borderId="3" xfId="259" applyFont="1" applyFill="1" applyBorder="1" applyAlignment="1">
      <alignment horizontal="center" vertical="center"/>
    </xf>
    <xf numFmtId="3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3" fillId="6" borderId="0" xfId="247" applyNumberFormat="1" applyFont="1" applyFill="1" applyBorder="1" applyAlignment="1" applyProtection="1">
      <alignment horizontal="center"/>
      <protection locked="0"/>
    </xf>
    <xf numFmtId="3" fontId="53" fillId="6" borderId="0" xfId="260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/>
    </xf>
    <xf numFmtId="3" fontId="53" fillId="6" borderId="0" xfId="254" applyNumberFormat="1" applyFont="1" applyFill="1" applyBorder="1" applyAlignment="1">
      <alignment horizontal="center" vertical="center" wrapText="1"/>
    </xf>
    <xf numFmtId="1" fontId="53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63" fillId="27" borderId="3" xfId="247" applyNumberFormat="1" applyFont="1" applyFill="1" applyBorder="1" applyAlignment="1" applyProtection="1">
      <alignment horizontal="center" vertical="center"/>
    </xf>
    <xf numFmtId="1" fontId="39" fillId="27" borderId="0" xfId="247" applyNumberFormat="1" applyFont="1" applyFill="1" applyBorder="1" applyAlignment="1" applyProtection="1">
      <alignment horizontal="right"/>
      <protection locked="0"/>
    </xf>
    <xf numFmtId="0" fontId="53" fillId="0" borderId="3" xfId="251" applyFont="1" applyFill="1" applyBorder="1" applyAlignment="1">
      <alignment horizontal="center" vertical="center"/>
    </xf>
    <xf numFmtId="0" fontId="53" fillId="0" borderId="3" xfId="251" applyFont="1" applyFill="1" applyBorder="1" applyAlignment="1">
      <alignment horizontal="center" vertical="center" wrapText="1"/>
    </xf>
    <xf numFmtId="0" fontId="39" fillId="0" borderId="3" xfId="258" applyFont="1" applyFill="1" applyBorder="1" applyAlignment="1">
      <alignment horizontal="center" vertical="center" wrapText="1"/>
    </xf>
    <xf numFmtId="0" fontId="27" fillId="28" borderId="0" xfId="255" applyFont="1" applyFill="1"/>
    <xf numFmtId="167" fontId="40" fillId="28" borderId="0" xfId="258" applyNumberFormat="1" applyFont="1" applyFill="1" applyAlignment="1">
      <alignment vertical="center" wrapText="1"/>
    </xf>
    <xf numFmtId="1" fontId="38" fillId="28" borderId="3" xfId="251" applyNumberFormat="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vertical="center" wrapText="1"/>
    </xf>
    <xf numFmtId="3" fontId="38" fillId="28" borderId="3" xfId="251" applyNumberFormat="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 wrapText="1"/>
    </xf>
    <xf numFmtId="0" fontId="53" fillId="28" borderId="3" xfId="251" applyFont="1" applyFill="1" applyBorder="1" applyAlignment="1">
      <alignment horizontal="center" vertical="center"/>
    </xf>
    <xf numFmtId="0" fontId="27" fillId="28" borderId="0" xfId="258" applyFont="1" applyFill="1" applyAlignment="1">
      <alignment vertical="center" wrapText="1"/>
    </xf>
    <xf numFmtId="3" fontId="38" fillId="28" borderId="3" xfId="255" applyNumberFormat="1" applyFont="1" applyFill="1" applyBorder="1" applyAlignment="1">
      <alignment horizontal="center" vertical="center" wrapText="1"/>
    </xf>
    <xf numFmtId="0" fontId="38" fillId="28" borderId="3" xfId="258" applyFont="1" applyFill="1" applyBorder="1" applyAlignment="1">
      <alignment vertical="center" wrapText="1"/>
    </xf>
    <xf numFmtId="0" fontId="38" fillId="28" borderId="3" xfId="255" applyFont="1" applyFill="1" applyBorder="1" applyAlignment="1">
      <alignment horizontal="left" vertical="center" wrapText="1"/>
    </xf>
    <xf numFmtId="0" fontId="40" fillId="28" borderId="0" xfId="258" applyFont="1" applyFill="1" applyAlignment="1">
      <alignment vertical="center" wrapText="1"/>
    </xf>
    <xf numFmtId="3" fontId="38" fillId="28" borderId="3" xfId="258" applyNumberFormat="1" applyFont="1" applyFill="1" applyBorder="1" applyAlignment="1">
      <alignment horizontal="center" vertical="center" wrapText="1"/>
    </xf>
    <xf numFmtId="0" fontId="39" fillId="28" borderId="3" xfId="258" applyFont="1" applyFill="1" applyBorder="1" applyAlignment="1">
      <alignment horizontal="center" vertical="center" wrapText="1"/>
    </xf>
    <xf numFmtId="1" fontId="38" fillId="28" borderId="3" xfId="258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 wrapText="1"/>
    </xf>
    <xf numFmtId="1" fontId="38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2" fillId="0" borderId="0" xfId="278" applyNumberFormat="1" applyFont="1" applyFill="1" applyBorder="1" applyAlignment="1">
      <alignment vertical="center" wrapText="1"/>
    </xf>
    <xf numFmtId="0" fontId="37" fillId="28" borderId="0" xfId="258" applyFont="1" applyFill="1" applyAlignment="1">
      <alignment horizontal="center" vertical="top" wrapText="1"/>
    </xf>
    <xf numFmtId="1" fontId="38" fillId="28" borderId="3" xfId="252" applyNumberFormat="1" applyFont="1" applyFill="1" applyBorder="1" applyAlignment="1">
      <alignment horizontal="center" vertical="center" wrapText="1"/>
    </xf>
    <xf numFmtId="0" fontId="37" fillId="28" borderId="0" xfId="255" applyFont="1" applyFill="1" applyAlignment="1">
      <alignment horizontal="center" vertical="top" wrapText="1"/>
    </xf>
    <xf numFmtId="0" fontId="59" fillId="28" borderId="0" xfId="258" applyFont="1" applyFill="1" applyBorder="1" applyAlignment="1">
      <alignment horizontal="center" vertical="center" wrapText="1"/>
    </xf>
    <xf numFmtId="0" fontId="73" fillId="28" borderId="0" xfId="251" applyFont="1" applyFill="1" applyBorder="1" applyAlignment="1">
      <alignment horizontal="center" vertical="center"/>
    </xf>
    <xf numFmtId="0" fontId="53" fillId="28" borderId="0" xfId="251" applyFont="1" applyFill="1" applyBorder="1" applyAlignment="1">
      <alignment horizontal="center" vertical="center" wrapText="1"/>
    </xf>
    <xf numFmtId="0" fontId="39" fillId="28" borderId="0" xfId="258" applyFont="1" applyFill="1" applyBorder="1" applyAlignment="1">
      <alignment horizontal="center" vertical="center" wrapText="1"/>
    </xf>
    <xf numFmtId="167" fontId="72" fillId="28" borderId="3" xfId="255" applyNumberFormat="1" applyFont="1" applyFill="1" applyBorder="1" applyAlignment="1">
      <alignment horizontal="center" vertical="center" wrapText="1"/>
    </xf>
    <xf numFmtId="3" fontId="72" fillId="28" borderId="3" xfId="255" applyNumberFormat="1" applyFont="1" applyFill="1" applyBorder="1" applyAlignment="1">
      <alignment horizontal="center" vertical="center" wrapText="1"/>
    </xf>
    <xf numFmtId="167" fontId="72" fillId="28" borderId="0" xfId="255" applyNumberFormat="1" applyFont="1" applyFill="1" applyBorder="1" applyAlignment="1">
      <alignment horizontal="center" vertical="center" wrapText="1"/>
    </xf>
    <xf numFmtId="0" fontId="67" fillId="28" borderId="0" xfId="258" applyFont="1" applyFill="1" applyAlignment="1">
      <alignment vertical="center" wrapText="1"/>
    </xf>
    <xf numFmtId="168" fontId="40" fillId="28" borderId="0" xfId="258" applyNumberFormat="1" applyFont="1" applyFill="1" applyAlignment="1">
      <alignment vertical="center" wrapText="1"/>
    </xf>
    <xf numFmtId="0" fontId="41" fillId="28" borderId="0" xfId="251" applyFont="1" applyFill="1" applyBorder="1" applyAlignment="1">
      <alignment horizontal="center" vertical="center" wrapText="1"/>
    </xf>
    <xf numFmtId="0" fontId="73" fillId="28" borderId="3" xfId="251" applyFont="1" applyFill="1" applyBorder="1" applyAlignment="1">
      <alignment horizontal="center" vertical="center"/>
    </xf>
    <xf numFmtId="0" fontId="67" fillId="28" borderId="0" xfId="255" applyFont="1" applyFill="1"/>
    <xf numFmtId="168" fontId="72" fillId="28" borderId="3" xfId="251" applyNumberFormat="1" applyFont="1" applyFill="1" applyBorder="1" applyAlignment="1">
      <alignment horizontal="center" vertical="center"/>
    </xf>
    <xf numFmtId="3" fontId="72" fillId="28" borderId="3" xfId="251" applyNumberFormat="1" applyFont="1" applyFill="1" applyBorder="1" applyAlignment="1">
      <alignment horizontal="center" vertical="center"/>
    </xf>
    <xf numFmtId="3" fontId="38" fillId="28" borderId="3" xfId="252" applyNumberFormat="1" applyFont="1" applyFill="1" applyBorder="1" applyAlignment="1">
      <alignment horizontal="center" vertical="center" wrapText="1"/>
    </xf>
    <xf numFmtId="168" fontId="72" fillId="28" borderId="3" xfId="252" applyNumberFormat="1" applyFont="1" applyFill="1" applyBorder="1" applyAlignment="1">
      <alignment horizontal="center" vertical="center"/>
    </xf>
    <xf numFmtId="3" fontId="72" fillId="28" borderId="3" xfId="252" applyNumberFormat="1" applyFont="1" applyFill="1" applyBorder="1" applyAlignment="1">
      <alignment horizontal="center" vertical="center"/>
    </xf>
    <xf numFmtId="167" fontId="72" fillId="28" borderId="0" xfId="252" applyNumberFormat="1" applyFont="1" applyFill="1" applyBorder="1" applyAlignment="1">
      <alignment horizontal="center" vertical="center"/>
    </xf>
    <xf numFmtId="0" fontId="72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8" fillId="0" borderId="3" xfId="251" applyFont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left" vertical="center" wrapText="1"/>
    </xf>
    <xf numFmtId="0" fontId="38" fillId="0" borderId="3" xfId="255" applyFont="1" applyBorder="1" applyAlignment="1">
      <alignment horizontal="center" vertical="center" wrapText="1"/>
    </xf>
    <xf numFmtId="0" fontId="38" fillId="6" borderId="3" xfId="251" applyFont="1" applyFill="1" applyBorder="1" applyAlignment="1">
      <alignment horizontal="left" vertical="center" wrapText="1"/>
    </xf>
    <xf numFmtId="3" fontId="40" fillId="28" borderId="0" xfId="258" applyNumberFormat="1" applyFont="1" applyFill="1" applyAlignment="1">
      <alignment vertical="center" wrapText="1"/>
    </xf>
    <xf numFmtId="1" fontId="70" fillId="27" borderId="19" xfId="247" applyNumberFormat="1" applyFont="1" applyFill="1" applyBorder="1" applyAlignment="1" applyProtection="1">
      <protection locked="0"/>
    </xf>
    <xf numFmtId="1" fontId="27" fillId="27" borderId="3" xfId="247" applyNumberFormat="1" applyFont="1" applyFill="1" applyBorder="1" applyAlignment="1" applyProtection="1">
      <alignment horizontal="center" vertical="center" wrapText="1"/>
    </xf>
    <xf numFmtId="3" fontId="53" fillId="27" borderId="0" xfId="247" applyNumberFormat="1" applyFont="1" applyFill="1" applyBorder="1" applyAlignment="1" applyProtection="1">
      <alignment horizontal="center" vertical="center"/>
    </xf>
    <xf numFmtId="1" fontId="63" fillId="27" borderId="0" xfId="247" applyNumberFormat="1" applyFont="1" applyFill="1" applyBorder="1" applyAlignment="1" applyProtection="1">
      <alignment horizontal="left" wrapText="1" shrinkToFit="1"/>
      <protection locked="0"/>
    </xf>
    <xf numFmtId="1" fontId="53" fillId="27" borderId="0" xfId="247" applyNumberFormat="1" applyFont="1" applyFill="1" applyBorder="1" applyAlignment="1" applyProtection="1">
      <alignment horizontal="right"/>
      <protection locked="0"/>
    </xf>
    <xf numFmtId="0" fontId="39" fillId="27" borderId="3" xfId="258" applyFont="1" applyFill="1" applyBorder="1" applyAlignment="1">
      <alignment horizontal="center" vertical="center" wrapText="1"/>
    </xf>
    <xf numFmtId="0" fontId="38" fillId="27" borderId="3" xfId="258" applyFont="1" applyFill="1" applyBorder="1" applyAlignment="1">
      <alignment horizontal="center" vertical="center" wrapText="1"/>
    </xf>
    <xf numFmtId="3" fontId="38" fillId="27" borderId="3" xfId="255" applyNumberFormat="1" applyFont="1" applyFill="1" applyBorder="1" applyAlignment="1">
      <alignment horizontal="center" vertical="center" wrapText="1"/>
    </xf>
    <xf numFmtId="3" fontId="42" fillId="28" borderId="0" xfId="259" applyNumberFormat="1" applyFont="1" applyFill="1" applyBorder="1" applyAlignment="1">
      <alignment vertical="center" wrapText="1"/>
    </xf>
    <xf numFmtId="0" fontId="27" fillId="27" borderId="0" xfId="255" applyFont="1" applyFill="1"/>
    <xf numFmtId="3" fontId="42" fillId="28" borderId="0" xfId="278" applyNumberFormat="1" applyFont="1" applyFill="1" applyBorder="1" applyAlignment="1">
      <alignment vertical="center" wrapText="1"/>
    </xf>
    <xf numFmtId="0" fontId="45" fillId="28" borderId="0" xfId="278" applyFont="1" applyFill="1" applyBorder="1"/>
    <xf numFmtId="0" fontId="43" fillId="28" borderId="0" xfId="278" applyFont="1" applyFill="1" applyAlignment="1">
      <alignment vertical="top"/>
    </xf>
    <xf numFmtId="0" fontId="50" fillId="28" borderId="0" xfId="278" applyFont="1" applyFill="1" applyAlignment="1">
      <alignment horizontal="center" vertical="center" wrapText="1"/>
    </xf>
    <xf numFmtId="0" fontId="50" fillId="28" borderId="0" xfId="278" applyFont="1" applyFill="1" applyAlignment="1">
      <alignment vertical="center" wrapText="1"/>
    </xf>
    <xf numFmtId="0" fontId="51" fillId="28" borderId="3" xfId="278" applyFont="1" applyFill="1" applyBorder="1" applyAlignment="1">
      <alignment horizontal="center" wrapText="1"/>
    </xf>
    <xf numFmtId="1" fontId="51" fillId="28" borderId="3" xfId="278" applyNumberFormat="1" applyFont="1" applyFill="1" applyBorder="1" applyAlignment="1">
      <alignment horizontal="center" wrapText="1"/>
    </xf>
    <xf numFmtId="0" fontId="51" fillId="28" borderId="0" xfId="278" applyFont="1" applyFill="1" applyAlignment="1">
      <alignment vertical="center" wrapText="1"/>
    </xf>
    <xf numFmtId="0" fontId="49" fillId="28" borderId="21" xfId="278" applyFont="1" applyFill="1" applyBorder="1" applyAlignment="1">
      <alignment horizontal="left" vertical="center"/>
    </xf>
    <xf numFmtId="3" fontId="49" fillId="28" borderId="3" xfId="278" applyNumberFormat="1" applyFont="1" applyFill="1" applyBorder="1" applyAlignment="1">
      <alignment horizontal="center" vertical="center"/>
    </xf>
    <xf numFmtId="167" fontId="49" fillId="28" borderId="3" xfId="278" applyNumberFormat="1" applyFont="1" applyFill="1" applyBorder="1" applyAlignment="1">
      <alignment horizontal="center" vertical="center"/>
    </xf>
    <xf numFmtId="3" fontId="49" fillId="28" borderId="0" xfId="278" applyNumberFormat="1" applyFont="1" applyFill="1" applyAlignment="1">
      <alignment vertical="center"/>
    </xf>
    <xf numFmtId="0" fontId="49" fillId="28" borderId="0" xfId="278" applyFont="1" applyFill="1" applyAlignment="1">
      <alignment vertical="center"/>
    </xf>
    <xf numFmtId="0" fontId="52" fillId="28" borderId="0" xfId="278" applyFont="1" applyFill="1"/>
    <xf numFmtId="0" fontId="52" fillId="28" borderId="3" xfId="278" applyFont="1" applyFill="1" applyBorder="1" applyAlignment="1">
      <alignment horizontal="left" vertical="center"/>
    </xf>
    <xf numFmtId="3" fontId="52" fillId="28" borderId="3" xfId="278" applyNumberFormat="1" applyFont="1" applyFill="1" applyBorder="1" applyAlignment="1">
      <alignment horizontal="center" vertical="center"/>
    </xf>
    <xf numFmtId="167" fontId="52" fillId="28" borderId="3" xfId="278" applyNumberFormat="1" applyFont="1" applyFill="1" applyBorder="1" applyAlignment="1">
      <alignment horizontal="center" vertical="center"/>
    </xf>
    <xf numFmtId="3" fontId="53" fillId="28" borderId="3" xfId="256" applyNumberFormat="1" applyFont="1" applyFill="1" applyBorder="1" applyAlignment="1">
      <alignment horizontal="center" vertical="center"/>
    </xf>
    <xf numFmtId="3" fontId="52" fillId="28" borderId="0" xfId="278" applyNumberFormat="1" applyFont="1" applyFill="1"/>
    <xf numFmtId="0" fontId="52" fillId="28" borderId="0" xfId="278" applyFont="1" applyFill="1" applyAlignment="1">
      <alignment horizontal="center" vertical="top"/>
    </xf>
    <xf numFmtId="0" fontId="43" fillId="28" borderId="0" xfId="278" applyFont="1" applyFill="1"/>
    <xf numFmtId="0" fontId="54" fillId="28" borderId="0" xfId="257" applyFont="1" applyFill="1"/>
    <xf numFmtId="49" fontId="56" fillId="28" borderId="3" xfId="278" applyNumberFormat="1" applyFont="1" applyFill="1" applyBorder="1" applyAlignment="1">
      <alignment horizontal="center" vertical="center" wrapText="1"/>
    </xf>
    <xf numFmtId="0" fontId="54" fillId="28" borderId="3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vertical="center" wrapText="1"/>
    </xf>
    <xf numFmtId="3" fontId="27" fillId="28" borderId="3" xfId="256" applyNumberFormat="1" applyFont="1" applyFill="1" applyBorder="1" applyAlignment="1">
      <alignment horizontal="center"/>
    </xf>
    <xf numFmtId="0" fontId="27" fillId="28" borderId="3" xfId="256" applyFont="1" applyFill="1" applyBorder="1" applyAlignment="1">
      <alignment horizontal="center"/>
    </xf>
    <xf numFmtId="49" fontId="56" fillId="28" borderId="20" xfId="278" applyNumberFormat="1" applyFont="1" applyFill="1" applyBorder="1" applyAlignment="1">
      <alignment horizontal="center" vertical="center" wrapText="1"/>
    </xf>
    <xf numFmtId="1" fontId="51" fillId="28" borderId="33" xfId="278" applyNumberFormat="1" applyFont="1" applyFill="1" applyBorder="1" applyAlignment="1">
      <alignment horizontal="center" wrapText="1"/>
    </xf>
    <xf numFmtId="167" fontId="49" fillId="28" borderId="33" xfId="278" applyNumberFormat="1" applyFont="1" applyFill="1" applyBorder="1" applyAlignment="1">
      <alignment horizontal="center" vertical="center"/>
    </xf>
    <xf numFmtId="167" fontId="52" fillId="28" borderId="33" xfId="278" applyNumberFormat="1" applyFont="1" applyFill="1" applyBorder="1" applyAlignment="1">
      <alignment horizontal="center" vertical="center"/>
    </xf>
    <xf numFmtId="0" fontId="43" fillId="28" borderId="0" xfId="278" applyFont="1" applyFill="1" applyAlignment="1"/>
    <xf numFmtId="1" fontId="58" fillId="28" borderId="19" xfId="279" applyNumberFormat="1" applyFont="1" applyFill="1" applyBorder="1" applyAlignment="1" applyProtection="1">
      <protection locked="0"/>
    </xf>
    <xf numFmtId="3" fontId="38" fillId="27" borderId="3" xfId="258" applyNumberFormat="1" applyFont="1" applyFill="1" applyBorder="1" applyAlignment="1">
      <alignment horizontal="center" vertical="center" wrapText="1"/>
    </xf>
    <xf numFmtId="3" fontId="38" fillId="27" borderId="3" xfId="251" applyNumberFormat="1" applyFont="1" applyFill="1" applyBorder="1" applyAlignment="1">
      <alignment horizontal="center" vertical="center" wrapText="1"/>
    </xf>
    <xf numFmtId="3" fontId="43" fillId="28" borderId="0" xfId="278" applyNumberFormat="1" applyFont="1" applyFill="1"/>
    <xf numFmtId="3" fontId="49" fillId="28" borderId="33" xfId="278" applyNumberFormat="1" applyFont="1" applyFill="1" applyBorder="1" applyAlignment="1">
      <alignment horizontal="center" vertical="center"/>
    </xf>
    <xf numFmtId="3" fontId="52" fillId="28" borderId="33" xfId="278" applyNumberFormat="1" applyFont="1" applyFill="1" applyBorder="1" applyAlignment="1">
      <alignment horizontal="center" vertical="center"/>
    </xf>
    <xf numFmtId="0" fontId="44" fillId="28" borderId="0" xfId="278" applyFont="1" applyFill="1" applyBorder="1" applyAlignment="1">
      <alignment vertical="top" wrapText="1"/>
    </xf>
    <xf numFmtId="0" fontId="43" fillId="28" borderId="0" xfId="278" applyFont="1" applyFill="1" applyBorder="1" applyAlignment="1">
      <alignment vertical="top"/>
    </xf>
    <xf numFmtId="0" fontId="50" fillId="28" borderId="0" xfId="278" applyFont="1" applyFill="1" applyBorder="1" applyAlignment="1">
      <alignment horizontal="center" vertical="center" wrapText="1"/>
    </xf>
    <xf numFmtId="0" fontId="50" fillId="28" borderId="0" xfId="278" applyFont="1" applyFill="1" applyBorder="1" applyAlignment="1">
      <alignment vertical="center" wrapText="1"/>
    </xf>
    <xf numFmtId="0" fontId="55" fillId="28" borderId="33" xfId="278" applyFont="1" applyFill="1" applyBorder="1" applyAlignment="1">
      <alignment horizontal="center" vertical="center" wrapText="1"/>
    </xf>
    <xf numFmtId="1" fontId="55" fillId="28" borderId="33" xfId="278" applyNumberFormat="1" applyFont="1" applyFill="1" applyBorder="1" applyAlignment="1">
      <alignment horizontal="center" vertical="center" wrapText="1"/>
    </xf>
    <xf numFmtId="0" fontId="55" fillId="28" borderId="0" xfId="278" applyFont="1" applyFill="1" applyBorder="1" applyAlignment="1">
      <alignment vertical="center" wrapText="1"/>
    </xf>
    <xf numFmtId="0" fontId="55" fillId="28" borderId="0" xfId="278" applyFont="1" applyFill="1" applyAlignment="1">
      <alignment vertical="center" wrapText="1"/>
    </xf>
    <xf numFmtId="0" fontId="49" fillId="28" borderId="34" xfId="278" applyFont="1" applyFill="1" applyBorder="1" applyAlignment="1">
      <alignment horizontal="left" vertical="center"/>
    </xf>
    <xf numFmtId="3" fontId="49" fillId="28" borderId="0" xfId="278" applyNumberFormat="1" applyFont="1" applyFill="1" applyBorder="1" applyAlignment="1">
      <alignment vertical="center"/>
    </xf>
    <xf numFmtId="0" fontId="49" fillId="28" borderId="0" xfId="278" applyFont="1" applyFill="1" applyBorder="1" applyAlignment="1">
      <alignment vertical="center"/>
    </xf>
    <xf numFmtId="0" fontId="52" fillId="28" borderId="33" xfId="278" applyFont="1" applyFill="1" applyBorder="1"/>
    <xf numFmtId="0" fontId="53" fillId="28" borderId="33" xfId="256" applyFont="1" applyFill="1" applyBorder="1" applyAlignment="1">
      <alignment horizontal="center" vertical="center"/>
    </xf>
    <xf numFmtId="167" fontId="53" fillId="28" borderId="33" xfId="256" applyNumberFormat="1" applyFont="1" applyFill="1" applyBorder="1" applyAlignment="1">
      <alignment horizontal="center" vertical="center"/>
    </xf>
    <xf numFmtId="3" fontId="53" fillId="28" borderId="33" xfId="278" applyNumberFormat="1" applyFont="1" applyFill="1" applyBorder="1" applyAlignment="1">
      <alignment horizontal="center" vertical="center"/>
    </xf>
    <xf numFmtId="167" fontId="53" fillId="28" borderId="33" xfId="278" applyNumberFormat="1" applyFont="1" applyFill="1" applyBorder="1" applyAlignment="1">
      <alignment horizontal="center" vertical="center"/>
    </xf>
    <xf numFmtId="3" fontId="53" fillId="28" borderId="0" xfId="256" applyNumberFormat="1" applyFont="1" applyFill="1" applyBorder="1" applyAlignment="1">
      <alignment horizontal="center"/>
    </xf>
    <xf numFmtId="3" fontId="53" fillId="28" borderId="0" xfId="286" applyNumberFormat="1" applyFont="1" applyFill="1" applyBorder="1" applyAlignment="1" applyProtection="1">
      <alignment horizontal="center" vertical="center"/>
      <protection locked="0"/>
    </xf>
    <xf numFmtId="3" fontId="52" fillId="28" borderId="0" xfId="278" applyNumberFormat="1" applyFont="1" applyFill="1" applyBorder="1"/>
    <xf numFmtId="0" fontId="43" fillId="28" borderId="0" xfId="278" applyFont="1" applyFill="1" applyBorder="1"/>
    <xf numFmtId="49" fontId="56" fillId="28" borderId="33" xfId="278" applyNumberFormat="1" applyFont="1" applyFill="1" applyBorder="1" applyAlignment="1">
      <alignment horizontal="center" vertical="center" wrapText="1"/>
    </xf>
    <xf numFmtId="0" fontId="38" fillId="28" borderId="33" xfId="258" applyFont="1" applyFill="1" applyBorder="1" applyAlignment="1">
      <alignment vertical="center" wrapText="1"/>
    </xf>
    <xf numFmtId="3" fontId="38" fillId="28" borderId="33" xfId="255" applyNumberFormat="1" applyFont="1" applyFill="1" applyBorder="1" applyAlignment="1">
      <alignment horizontal="center" vertical="center" wrapText="1"/>
    </xf>
    <xf numFmtId="1" fontId="38" fillId="28" borderId="33" xfId="258" applyNumberFormat="1" applyFont="1" applyFill="1" applyBorder="1" applyAlignment="1">
      <alignment horizontal="center" vertical="center" wrapText="1"/>
    </xf>
    <xf numFmtId="1" fontId="59" fillId="28" borderId="0" xfId="279" applyNumberFormat="1" applyFont="1" applyFill="1" applyBorder="1" applyAlignment="1" applyProtection="1">
      <alignment vertical="center" wrapText="1"/>
      <protection locked="0"/>
    </xf>
    <xf numFmtId="1" fontId="27" fillId="28" borderId="0" xfId="279" applyNumberFormat="1" applyFont="1" applyFill="1" applyProtection="1">
      <protection locked="0"/>
    </xf>
    <xf numFmtId="1" fontId="60" fillId="28" borderId="0" xfId="279" applyNumberFormat="1" applyFont="1" applyFill="1" applyBorder="1" applyAlignment="1" applyProtection="1">
      <alignment vertical="center" wrapText="1"/>
      <protection locked="0"/>
    </xf>
    <xf numFmtId="1" fontId="65" fillId="28" borderId="23" xfId="279" applyNumberFormat="1" applyFont="1" applyFill="1" applyBorder="1" applyAlignment="1" applyProtection="1">
      <alignment horizontal="center" vertical="center"/>
      <protection locked="0"/>
    </xf>
    <xf numFmtId="1" fontId="84" fillId="28" borderId="23" xfId="279" applyNumberFormat="1" applyFont="1" applyFill="1" applyBorder="1" applyAlignment="1" applyProtection="1">
      <alignment horizontal="center" vertical="center"/>
      <protection locked="0"/>
    </xf>
    <xf numFmtId="1" fontId="27" fillId="28" borderId="0" xfId="279" applyNumberFormat="1" applyFont="1" applyFill="1" applyBorder="1" applyAlignment="1" applyProtection="1">
      <protection locked="0"/>
    </xf>
    <xf numFmtId="1" fontId="64" fillId="28" borderId="33" xfId="279" applyNumberFormat="1" applyFont="1" applyFill="1" applyBorder="1" applyAlignment="1" applyProtection="1">
      <alignment horizontal="center" vertical="center"/>
    </xf>
    <xf numFmtId="1" fontId="64" fillId="28" borderId="0" xfId="279" applyNumberFormat="1" applyFont="1" applyFill="1" applyAlignment="1" applyProtection="1">
      <alignment vertical="center"/>
      <protection locked="0"/>
    </xf>
    <xf numFmtId="3" fontId="63" fillId="28" borderId="33" xfId="279" applyNumberFormat="1" applyFont="1" applyFill="1" applyBorder="1" applyAlignment="1" applyProtection="1">
      <alignment horizontal="center" vertical="center"/>
    </xf>
    <xf numFmtId="167" fontId="63" fillId="28" borderId="33" xfId="279" applyNumberFormat="1" applyFont="1" applyFill="1" applyBorder="1" applyAlignment="1" applyProtection="1">
      <alignment horizontal="center" vertical="center"/>
    </xf>
    <xf numFmtId="168" fontId="63" fillId="28" borderId="33" xfId="279" applyNumberFormat="1" applyFont="1" applyFill="1" applyBorder="1" applyAlignment="1" applyProtection="1">
      <alignment horizontal="center" vertical="center"/>
      <protection locked="0"/>
    </xf>
    <xf numFmtId="1" fontId="65" fillId="28" borderId="0" xfId="279" applyNumberFormat="1" applyFont="1" applyFill="1" applyBorder="1" applyAlignment="1" applyProtection="1">
      <alignment vertical="center"/>
      <protection locked="0"/>
    </xf>
    <xf numFmtId="3" fontId="53" fillId="28" borderId="33" xfId="279" applyNumberFormat="1" applyFont="1" applyFill="1" applyBorder="1" applyAlignment="1" applyProtection="1">
      <alignment horizontal="center"/>
      <protection locked="0"/>
    </xf>
    <xf numFmtId="167" fontId="53" fillId="28" borderId="33" xfId="279" applyNumberFormat="1" applyFont="1" applyFill="1" applyBorder="1" applyAlignment="1" applyProtection="1">
      <alignment horizontal="center"/>
      <protection locked="0"/>
    </xf>
    <xf numFmtId="3" fontId="53" fillId="28" borderId="33" xfId="279" applyNumberFormat="1" applyFont="1" applyFill="1" applyBorder="1" applyAlignment="1" applyProtection="1">
      <alignment horizontal="center" vertical="center"/>
      <protection locked="0"/>
    </xf>
    <xf numFmtId="167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 applyProtection="1">
      <alignment horizontal="center" vertical="center"/>
    </xf>
    <xf numFmtId="3" fontId="53" fillId="28" borderId="33" xfId="279" applyNumberFormat="1" applyFont="1" applyFill="1" applyBorder="1" applyAlignment="1">
      <alignment horizontal="center" vertical="center"/>
    </xf>
    <xf numFmtId="168" fontId="53" fillId="28" borderId="33" xfId="279" applyNumberFormat="1" applyFont="1" applyFill="1" applyBorder="1" applyAlignment="1" applyProtection="1">
      <alignment horizontal="center" vertical="center"/>
      <protection locked="0"/>
    </xf>
    <xf numFmtId="1" fontId="39" fillId="28" borderId="0" xfId="279" applyNumberFormat="1" applyFont="1" applyFill="1" applyBorder="1" applyAlignment="1" applyProtection="1">
      <alignment vertical="center"/>
      <protection locked="0"/>
    </xf>
    <xf numFmtId="1" fontId="39" fillId="28" borderId="0" xfId="279" applyNumberFormat="1" applyFont="1" applyFill="1" applyBorder="1" applyAlignment="1" applyProtection="1">
      <alignment horizontal="right"/>
      <protection locked="0"/>
    </xf>
    <xf numFmtId="1" fontId="39" fillId="28" borderId="0" xfId="279" applyNumberFormat="1" applyFont="1" applyFill="1" applyBorder="1" applyAlignment="1" applyProtection="1">
      <alignment horizontal="left" wrapText="1" shrinkToFit="1"/>
      <protection locked="0"/>
    </xf>
    <xf numFmtId="1" fontId="58" fillId="28" borderId="0" xfId="279" applyNumberFormat="1" applyFont="1" applyFill="1" applyBorder="1" applyAlignment="1" applyProtection="1">
      <alignment horizontal="right"/>
      <protection locked="0"/>
    </xf>
    <xf numFmtId="0" fontId="87" fillId="28" borderId="0" xfId="278" applyFont="1" applyFill="1" applyBorder="1" applyAlignment="1">
      <alignment vertical="top" wrapText="1"/>
    </xf>
    <xf numFmtId="0" fontId="87" fillId="28" borderId="0" xfId="278" applyFont="1" applyFill="1" applyBorder="1" applyAlignment="1">
      <alignment horizontal="center" vertical="top" wrapText="1"/>
    </xf>
    <xf numFmtId="0" fontId="45" fillId="28" borderId="33" xfId="278" applyFont="1" applyFill="1" applyBorder="1" applyAlignment="1">
      <alignment horizontal="center" vertical="center" wrapText="1"/>
    </xf>
    <xf numFmtId="0" fontId="43" fillId="28" borderId="33" xfId="278" applyFont="1" applyFill="1" applyBorder="1" applyAlignment="1">
      <alignment horizontal="center" vertical="center" wrapText="1"/>
    </xf>
    <xf numFmtId="3" fontId="53" fillId="28" borderId="33" xfId="287" applyNumberFormat="1" applyFont="1" applyFill="1" applyBorder="1" applyAlignment="1">
      <alignment horizontal="center"/>
    </xf>
    <xf numFmtId="0" fontId="88" fillId="28" borderId="0" xfId="278" applyFont="1" applyFill="1" applyAlignment="1">
      <alignment wrapText="1"/>
    </xf>
    <xf numFmtId="0" fontId="88" fillId="28" borderId="0" xfId="278" applyFont="1" applyFill="1" applyBorder="1" applyAlignment="1">
      <alignment vertical="center" wrapText="1"/>
    </xf>
    <xf numFmtId="0" fontId="43" fillId="28" borderId="0" xfId="278" applyFont="1" applyFill="1" applyAlignment="1">
      <alignment wrapText="1"/>
    </xf>
    <xf numFmtId="0" fontId="88" fillId="28" borderId="0" xfId="257" applyFont="1" applyFill="1" applyAlignment="1">
      <alignment wrapText="1"/>
    </xf>
    <xf numFmtId="0" fontId="88" fillId="28" borderId="0" xfId="278" applyFont="1" applyFill="1"/>
    <xf numFmtId="0" fontId="88" fillId="28" borderId="0" xfId="257" applyFont="1" applyFill="1"/>
    <xf numFmtId="0" fontId="85" fillId="28" borderId="0" xfId="278" applyFont="1" applyFill="1" applyBorder="1" applyAlignment="1">
      <alignment vertical="top" wrapText="1"/>
    </xf>
    <xf numFmtId="3" fontId="88" fillId="28" borderId="0" xfId="278" applyNumberFormat="1" applyFont="1" applyFill="1" applyBorder="1" applyAlignment="1">
      <alignment vertical="center" wrapText="1"/>
    </xf>
    <xf numFmtId="1" fontId="38" fillId="28" borderId="33" xfId="255" applyNumberFormat="1" applyFont="1" applyFill="1" applyBorder="1" applyAlignment="1">
      <alignment horizontal="center" vertical="center" wrapText="1"/>
    </xf>
    <xf numFmtId="0" fontId="51" fillId="28" borderId="33" xfId="278" applyFont="1" applyFill="1" applyBorder="1" applyAlignment="1">
      <alignment horizontal="center" wrapText="1"/>
    </xf>
    <xf numFmtId="0" fontId="52" fillId="28" borderId="33" xfId="278" applyFont="1" applyFill="1" applyBorder="1" applyAlignment="1">
      <alignment horizontal="left" vertical="center"/>
    </xf>
    <xf numFmtId="3" fontId="27" fillId="28" borderId="33" xfId="256" applyNumberFormat="1" applyFont="1" applyFill="1" applyBorder="1" applyAlignment="1">
      <alignment horizontal="center"/>
    </xf>
    <xf numFmtId="3" fontId="53" fillId="28" borderId="33" xfId="256" applyNumberFormat="1" applyFont="1" applyFill="1" applyBorder="1" applyAlignment="1">
      <alignment horizontal="center" vertical="center"/>
    </xf>
    <xf numFmtId="0" fontId="27" fillId="28" borderId="33" xfId="256" applyFont="1" applyFill="1" applyBorder="1" applyAlignment="1">
      <alignment horizontal="center"/>
    </xf>
    <xf numFmtId="3" fontId="88" fillId="28" borderId="0" xfId="278" applyNumberFormat="1" applyFont="1" applyFill="1"/>
    <xf numFmtId="0" fontId="38" fillId="6" borderId="33" xfId="258" applyFont="1" applyFill="1" applyBorder="1" applyAlignment="1">
      <alignment vertical="center" wrapText="1"/>
    </xf>
    <xf numFmtId="3" fontId="38" fillId="0" borderId="33" xfId="255" applyNumberFormat="1" applyFont="1" applyBorder="1" applyAlignment="1">
      <alignment horizontal="center" vertical="center" wrapText="1"/>
    </xf>
    <xf numFmtId="0" fontId="38" fillId="0" borderId="33" xfId="258" applyFont="1" applyBorder="1" applyAlignment="1">
      <alignment vertical="center" wrapText="1"/>
    </xf>
    <xf numFmtId="167" fontId="72" fillId="28" borderId="33" xfId="255" applyNumberFormat="1" applyFont="1" applyFill="1" applyBorder="1" applyAlignment="1">
      <alignment horizontal="center" vertical="center" wrapText="1"/>
    </xf>
    <xf numFmtId="3" fontId="72" fillId="28" borderId="33" xfId="255" applyNumberFormat="1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vertical="center" wrapText="1"/>
      <protection locked="0"/>
    </xf>
    <xf numFmtId="1" fontId="27" fillId="28" borderId="0" xfId="288" applyNumberFormat="1" applyFont="1" applyFill="1" applyProtection="1">
      <protection locked="0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2" fillId="28" borderId="20" xfId="288" applyNumberFormat="1" applyFont="1" applyFill="1" applyBorder="1" applyAlignment="1" applyProtection="1">
      <protection locked="0"/>
    </xf>
    <xf numFmtId="1" fontId="27" fillId="28" borderId="0" xfId="288" applyNumberFormat="1" applyFont="1" applyFill="1" applyBorder="1" applyAlignment="1" applyProtection="1">
      <alignment horizontal="center" vertical="center" wrapText="1"/>
    </xf>
    <xf numFmtId="1" fontId="71" fillId="28" borderId="0" xfId="288" applyNumberFormat="1" applyFont="1" applyFill="1" applyProtection="1">
      <protection locked="0"/>
    </xf>
    <xf numFmtId="1" fontId="62" fillId="28" borderId="36" xfId="288" applyNumberFormat="1" applyFont="1" applyFill="1" applyBorder="1" applyAlignment="1" applyProtection="1">
      <protection locked="0"/>
    </xf>
    <xf numFmtId="1" fontId="71" fillId="28" borderId="0" xfId="288" applyNumberFormat="1" applyFont="1" applyFill="1" applyBorder="1" applyAlignment="1" applyProtection="1">
      <protection locked="0"/>
    </xf>
    <xf numFmtId="1" fontId="62" fillId="28" borderId="23" xfId="288" applyNumberFormat="1" applyFont="1" applyFill="1" applyBorder="1" applyAlignment="1" applyProtection="1">
      <protection locked="0"/>
    </xf>
    <xf numFmtId="1" fontId="65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23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alignment horizontal="center" vertical="center"/>
      <protection locked="0"/>
    </xf>
    <xf numFmtId="1" fontId="27" fillId="28" borderId="0" xfId="288" applyNumberFormat="1" applyFont="1" applyFill="1" applyBorder="1" applyAlignment="1" applyProtection="1">
      <protection locked="0"/>
    </xf>
    <xf numFmtId="1" fontId="71" fillId="28" borderId="33" xfId="288" applyNumberFormat="1" applyFont="1" applyFill="1" applyBorder="1" applyAlignment="1" applyProtection="1">
      <alignment horizontal="center"/>
    </xf>
    <xf numFmtId="1" fontId="71" fillId="28" borderId="0" xfId="288" applyNumberFormat="1" applyFont="1" applyFill="1" applyBorder="1" applyAlignment="1" applyProtection="1">
      <alignment horizontal="center"/>
    </xf>
    <xf numFmtId="3" fontId="63" fillId="28" borderId="33" xfId="288" applyNumberFormat="1" applyFont="1" applyFill="1" applyBorder="1" applyAlignment="1" applyProtection="1">
      <alignment horizontal="center" vertical="center"/>
    </xf>
    <xf numFmtId="167" fontId="63" fillId="28" borderId="33" xfId="288" applyNumberFormat="1" applyFont="1" applyFill="1" applyBorder="1" applyAlignment="1" applyProtection="1">
      <alignment horizontal="center" vertical="center"/>
    </xf>
    <xf numFmtId="167" fontId="74" fillId="28" borderId="0" xfId="288" applyNumberFormat="1" applyFont="1" applyFill="1" applyBorder="1" applyAlignment="1" applyProtection="1">
      <alignment horizontal="center" vertical="center"/>
    </xf>
    <xf numFmtId="1" fontId="61" fillId="28" borderId="0" xfId="288" applyNumberFormat="1" applyFont="1" applyFill="1" applyBorder="1" applyAlignment="1" applyProtection="1">
      <alignment vertical="center"/>
      <protection locked="0"/>
    </xf>
    <xf numFmtId="3" fontId="53" fillId="28" borderId="33" xfId="288" applyNumberFormat="1" applyFont="1" applyFill="1" applyBorder="1" applyAlignment="1" applyProtection="1">
      <alignment horizontal="center"/>
      <protection locked="0"/>
    </xf>
    <xf numFmtId="167" fontId="53" fillId="28" borderId="33" xfId="288" applyNumberFormat="1" applyFont="1" applyFill="1" applyBorder="1" applyAlignment="1" applyProtection="1">
      <alignment horizontal="center" vertical="center"/>
    </xf>
    <xf numFmtId="167" fontId="40" fillId="28" borderId="0" xfId="288" applyNumberFormat="1" applyFont="1" applyFill="1" applyBorder="1" applyAlignment="1" applyProtection="1">
      <alignment horizontal="center" vertical="center"/>
    </xf>
    <xf numFmtId="1" fontId="39" fillId="28" borderId="0" xfId="288" applyNumberFormat="1" applyFont="1" applyFill="1" applyBorder="1" applyAlignment="1" applyProtection="1">
      <alignment horizontal="right"/>
      <protection locked="0"/>
    </xf>
    <xf numFmtId="1" fontId="39" fillId="28" borderId="0" xfId="288" applyNumberFormat="1" applyFont="1" applyFill="1" applyBorder="1" applyAlignment="1" applyProtection="1">
      <alignment horizontal="left" wrapText="1" shrinkToFit="1"/>
      <protection locked="0"/>
    </xf>
    <xf numFmtId="1" fontId="59" fillId="28" borderId="0" xfId="288" applyNumberFormat="1" applyFont="1" applyFill="1" applyBorder="1" applyAlignment="1" applyProtection="1">
      <alignment vertical="center" wrapText="1"/>
      <protection locked="0"/>
    </xf>
    <xf numFmtId="0" fontId="88" fillId="28" borderId="0" xfId="278" applyFont="1" applyFill="1" applyAlignment="1"/>
    <xf numFmtId="3" fontId="53" fillId="28" borderId="33" xfId="288" applyNumberFormat="1" applyFont="1" applyFill="1" applyBorder="1" applyAlignment="1" applyProtection="1">
      <alignment horizontal="center" vertical="center"/>
    </xf>
    <xf numFmtId="3" fontId="88" fillId="28" borderId="0" xfId="278" applyNumberFormat="1" applyFont="1" applyFill="1" applyAlignment="1"/>
    <xf numFmtId="168" fontId="72" fillId="28" borderId="3" xfId="255" applyNumberFormat="1" applyFont="1" applyFill="1" applyBorder="1" applyAlignment="1">
      <alignment horizontal="center" vertical="center"/>
    </xf>
    <xf numFmtId="167" fontId="72" fillId="0" borderId="3" xfId="251" applyNumberFormat="1" applyFont="1" applyFill="1" applyBorder="1" applyAlignment="1">
      <alignment horizontal="center" vertical="center"/>
    </xf>
    <xf numFmtId="168" fontId="58" fillId="6" borderId="3" xfId="258" applyNumberFormat="1" applyFont="1" applyFill="1" applyBorder="1" applyAlignment="1">
      <alignment horizontal="center" vertical="center" wrapText="1"/>
    </xf>
    <xf numFmtId="3" fontId="58" fillId="6" borderId="3" xfId="258" applyNumberFormat="1" applyFont="1" applyFill="1" applyBorder="1" applyAlignment="1">
      <alignment horizontal="center" vertical="center" wrapText="1"/>
    </xf>
    <xf numFmtId="168" fontId="39" fillId="6" borderId="3" xfId="255" applyNumberFormat="1" applyFont="1" applyFill="1" applyBorder="1" applyAlignment="1">
      <alignment horizontal="center" vertical="center"/>
    </xf>
    <xf numFmtId="0" fontId="39" fillId="6" borderId="3" xfId="255" applyFont="1" applyFill="1" applyBorder="1" applyAlignment="1">
      <alignment horizontal="center" vertical="center"/>
    </xf>
    <xf numFmtId="168" fontId="72" fillId="28" borderId="3" xfId="258" applyNumberFormat="1" applyFont="1" applyFill="1" applyBorder="1" applyAlignment="1">
      <alignment horizontal="center" vertical="center" wrapText="1"/>
    </xf>
    <xf numFmtId="168" fontId="72" fillId="28" borderId="33" xfId="258" applyNumberFormat="1" applyFont="1" applyFill="1" applyBorder="1" applyAlignment="1">
      <alignment horizontal="center" vertical="center" wrapText="1"/>
    </xf>
    <xf numFmtId="0" fontId="47" fillId="28" borderId="0" xfId="278" applyFont="1" applyFill="1" applyBorder="1" applyAlignment="1">
      <alignment vertical="top" wrapText="1"/>
    </xf>
    <xf numFmtId="1" fontId="64" fillId="6" borderId="0" xfId="247" applyNumberFormat="1" applyFont="1" applyFill="1" applyAlignment="1" applyProtection="1">
      <alignment vertical="center"/>
      <protection locked="0"/>
    </xf>
    <xf numFmtId="0" fontId="47" fillId="28" borderId="0" xfId="278" applyFont="1" applyFill="1" applyBorder="1" applyAlignment="1">
      <alignment horizontal="center" vertical="top" wrapText="1"/>
    </xf>
    <xf numFmtId="3" fontId="53" fillId="0" borderId="33" xfId="289" applyNumberFormat="1" applyFont="1" applyBorder="1" applyAlignment="1" applyProtection="1">
      <alignment horizontal="center"/>
      <protection locked="0"/>
    </xf>
    <xf numFmtId="3" fontId="53" fillId="0" borderId="33" xfId="289" applyNumberFormat="1" applyFont="1" applyBorder="1" applyAlignment="1">
      <alignment horizontal="center" vertical="center"/>
    </xf>
    <xf numFmtId="3" fontId="53" fillId="0" borderId="33" xfId="260" applyNumberFormat="1" applyFont="1" applyBorder="1" applyAlignment="1">
      <alignment horizontal="center" vertical="center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3" fontId="42" fillId="6" borderId="18" xfId="259" applyNumberFormat="1" applyFont="1" applyFill="1" applyBorder="1" applyAlignment="1">
      <alignment horizontal="left" vertical="center" wrapText="1"/>
    </xf>
    <xf numFmtId="0" fontId="37" fillId="6" borderId="0" xfId="255" applyFont="1" applyFill="1" applyBorder="1" applyAlignment="1">
      <alignment horizontal="center" vertical="top" wrapText="1"/>
    </xf>
    <xf numFmtId="0" fontId="38" fillId="6" borderId="3" xfId="251" applyFont="1" applyFill="1" applyBorder="1" applyAlignment="1">
      <alignment horizontal="center" vertical="center" wrapText="1"/>
    </xf>
    <xf numFmtId="0" fontId="38" fillId="28" borderId="3" xfId="251" applyFont="1" applyFill="1" applyBorder="1" applyAlignment="1">
      <alignment horizontal="center" vertical="center" wrapText="1"/>
    </xf>
    <xf numFmtId="0" fontId="39" fillId="0" borderId="21" xfId="251" applyFont="1" applyFill="1" applyBorder="1" applyAlignment="1">
      <alignment horizontal="center" vertical="center"/>
    </xf>
    <xf numFmtId="0" fontId="39" fillId="0" borderId="24" xfId="251" applyFont="1" applyFill="1" applyBorder="1" applyAlignment="1">
      <alignment horizontal="center" vertical="center"/>
    </xf>
    <xf numFmtId="0" fontId="39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8" fillId="6" borderId="20" xfId="251" applyFont="1" applyFill="1" applyBorder="1" applyAlignment="1">
      <alignment horizontal="center" vertical="center" wrapText="1"/>
    </xf>
    <xf numFmtId="0" fontId="38" fillId="6" borderId="23" xfId="251" applyFont="1" applyFill="1" applyBorder="1" applyAlignment="1">
      <alignment horizontal="center" vertical="center" wrapText="1"/>
    </xf>
    <xf numFmtId="0" fontId="38" fillId="27" borderId="20" xfId="251" applyFont="1" applyFill="1" applyBorder="1" applyAlignment="1">
      <alignment horizontal="center" vertical="center" wrapText="1"/>
    </xf>
    <xf numFmtId="0" fontId="38" fillId="27" borderId="23" xfId="251" applyFont="1" applyFill="1" applyBorder="1" applyAlignment="1">
      <alignment horizontal="center" vertical="center" wrapText="1"/>
    </xf>
    <xf numFmtId="0" fontId="38" fillId="0" borderId="20" xfId="255" applyFont="1" applyBorder="1" applyAlignment="1">
      <alignment horizontal="center" vertical="center" wrapText="1"/>
    </xf>
    <xf numFmtId="0" fontId="38" fillId="0" borderId="23" xfId="255" applyFont="1" applyBorder="1" applyAlignment="1">
      <alignment horizontal="center" vertical="center" wrapText="1"/>
    </xf>
    <xf numFmtId="0" fontId="41" fillId="6" borderId="22" xfId="251" applyFont="1" applyFill="1" applyBorder="1" applyAlignment="1">
      <alignment horizontal="center" vertical="center" wrapText="1"/>
    </xf>
    <xf numFmtId="0" fontId="41" fillId="6" borderId="18" xfId="251" applyFont="1" applyFill="1" applyBorder="1" applyAlignment="1">
      <alignment horizontal="center" vertical="center" wrapText="1"/>
    </xf>
    <xf numFmtId="0" fontId="41" fillId="6" borderId="25" xfId="251" applyFont="1" applyFill="1" applyBorder="1" applyAlignment="1">
      <alignment horizontal="center" vertical="center" wrapText="1"/>
    </xf>
    <xf numFmtId="0" fontId="41" fillId="6" borderId="26" xfId="251" applyFont="1" applyFill="1" applyBorder="1" applyAlignment="1">
      <alignment horizontal="center" vertical="center" wrapText="1"/>
    </xf>
    <xf numFmtId="0" fontId="41" fillId="6" borderId="19" xfId="251" applyFont="1" applyFill="1" applyBorder="1" applyAlignment="1">
      <alignment horizontal="center" vertical="center" wrapText="1"/>
    </xf>
    <xf numFmtId="0" fontId="41" fillId="6" borderId="27" xfId="251" applyFont="1" applyFill="1" applyBorder="1" applyAlignment="1">
      <alignment horizontal="center" vertical="center" wrapText="1"/>
    </xf>
    <xf numFmtId="0" fontId="49" fillId="28" borderId="21" xfId="278" applyFont="1" applyFill="1" applyBorder="1" applyAlignment="1">
      <alignment horizontal="center" vertical="center" wrapText="1"/>
    </xf>
    <xf numFmtId="0" fontId="49" fillId="28" borderId="28" xfId="278" applyFont="1" applyFill="1" applyBorder="1" applyAlignment="1">
      <alignment horizontal="center" vertical="center" wrapText="1"/>
    </xf>
    <xf numFmtId="0" fontId="49" fillId="28" borderId="34" xfId="278" applyFont="1" applyFill="1" applyBorder="1" applyAlignment="1">
      <alignment horizontal="center" vertical="center" wrapText="1"/>
    </xf>
    <xf numFmtId="0" fontId="49" fillId="28" borderId="37" xfId="278" applyFont="1" applyFill="1" applyBorder="1" applyAlignment="1">
      <alignment horizontal="center" vertical="center" wrapText="1"/>
    </xf>
    <xf numFmtId="0" fontId="49" fillId="28" borderId="35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center" wrapText="1"/>
    </xf>
    <xf numFmtId="1" fontId="58" fillId="28" borderId="19" xfId="279" applyNumberFormat="1" applyFont="1" applyFill="1" applyBorder="1" applyAlignment="1" applyProtection="1">
      <alignment horizontal="center"/>
      <protection locked="0"/>
    </xf>
    <xf numFmtId="0" fontId="48" fillId="28" borderId="3" xfId="278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/>
    </xf>
    <xf numFmtId="0" fontId="37" fillId="28" borderId="0" xfId="255" applyFont="1" applyFill="1" applyAlignment="1">
      <alignment horizontal="center" vertical="top" wrapText="1"/>
    </xf>
    <xf numFmtId="0" fontId="38" fillId="28" borderId="3" xfId="255" applyFont="1" applyFill="1" applyBorder="1" applyAlignment="1">
      <alignment horizontal="center" vertical="center" wrapText="1"/>
    </xf>
    <xf numFmtId="0" fontId="38" fillId="0" borderId="3" xfId="255" applyFont="1" applyBorder="1" applyAlignment="1">
      <alignment horizontal="center" vertical="center" wrapText="1"/>
    </xf>
    <xf numFmtId="0" fontId="41" fillId="28" borderId="3" xfId="251" applyFont="1" applyFill="1" applyBorder="1" applyAlignment="1">
      <alignment horizontal="center" vertical="center" wrapText="1"/>
    </xf>
    <xf numFmtId="0" fontId="49" fillId="28" borderId="32" xfId="278" applyFont="1" applyFill="1" applyBorder="1" applyAlignment="1">
      <alignment horizontal="center" vertical="center" wrapText="1"/>
    </xf>
    <xf numFmtId="0" fontId="48" fillId="28" borderId="20" xfId="278" applyFont="1" applyFill="1" applyBorder="1" applyAlignment="1">
      <alignment horizontal="center" vertical="center" wrapText="1"/>
    </xf>
    <xf numFmtId="0" fontId="48" fillId="28" borderId="36" xfId="278" applyFont="1" applyFill="1" applyBorder="1" applyAlignment="1">
      <alignment horizontal="center" vertical="center" wrapText="1"/>
    </xf>
    <xf numFmtId="0" fontId="44" fillId="28" borderId="0" xfId="278" applyFont="1" applyFill="1" applyBorder="1" applyAlignment="1">
      <alignment horizontal="center" vertical="top" wrapText="1"/>
    </xf>
    <xf numFmtId="0" fontId="47" fillId="28" borderId="0" xfId="278" applyFont="1" applyFill="1" applyBorder="1" applyAlignment="1">
      <alignment horizontal="center" vertical="top" wrapText="1"/>
    </xf>
    <xf numFmtId="3" fontId="42" fillId="0" borderId="0" xfId="278" applyNumberFormat="1" applyFont="1" applyFill="1" applyBorder="1" applyAlignment="1">
      <alignment horizontal="left" vertical="center" wrapText="1"/>
    </xf>
    <xf numFmtId="0" fontId="37" fillId="28" borderId="0" xfId="258" applyFont="1" applyFill="1" applyAlignment="1">
      <alignment horizontal="center" vertical="top" wrapText="1"/>
    </xf>
    <xf numFmtId="1" fontId="63" fillId="28" borderId="34" xfId="279" applyNumberFormat="1" applyFont="1" applyFill="1" applyBorder="1" applyAlignment="1" applyProtection="1">
      <alignment horizontal="center" vertical="center" wrapText="1"/>
    </xf>
    <xf numFmtId="1" fontId="63" fillId="28" borderId="32" xfId="279" applyNumberFormat="1" applyFont="1" applyFill="1" applyBorder="1" applyAlignment="1" applyProtection="1">
      <alignment horizontal="center" vertical="center" wrapText="1"/>
    </xf>
    <xf numFmtId="1" fontId="63" fillId="28" borderId="35" xfId="279" applyNumberFormat="1" applyFont="1" applyFill="1" applyBorder="1" applyAlignment="1" applyProtection="1">
      <alignment horizontal="center" vertical="center" wrapText="1"/>
    </xf>
    <xf numFmtId="1" fontId="59" fillId="28" borderId="0" xfId="279" applyNumberFormat="1" applyFont="1" applyFill="1" applyBorder="1" applyAlignment="1" applyProtection="1">
      <alignment horizontal="center" vertical="center" wrapText="1"/>
      <protection locked="0"/>
    </xf>
    <xf numFmtId="1" fontId="62" fillId="28" borderId="20" xfId="279" applyNumberFormat="1" applyFont="1" applyFill="1" applyBorder="1" applyAlignment="1" applyProtection="1">
      <alignment horizontal="center"/>
      <protection locked="0"/>
    </xf>
    <xf numFmtId="1" fontId="62" fillId="28" borderId="23" xfId="279" applyNumberFormat="1" applyFont="1" applyFill="1" applyBorder="1" applyAlignment="1" applyProtection="1">
      <alignment horizontal="center"/>
      <protection locked="0"/>
    </xf>
    <xf numFmtId="1" fontId="63" fillId="28" borderId="33" xfId="279" applyNumberFormat="1" applyFont="1" applyFill="1" applyBorder="1" applyAlignment="1" applyProtection="1">
      <alignment horizontal="center" vertical="center" wrapText="1"/>
    </xf>
    <xf numFmtId="1" fontId="63" fillId="28" borderId="34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2" xfId="279" applyNumberFormat="1" applyFont="1" applyFill="1" applyBorder="1" applyAlignment="1" applyProtection="1">
      <alignment horizontal="center" vertical="center" wrapText="1"/>
      <protection locked="0"/>
    </xf>
    <xf numFmtId="1" fontId="63" fillId="28" borderId="35" xfId="279" applyNumberFormat="1" applyFont="1" applyFill="1" applyBorder="1" applyAlignment="1" applyProtection="1">
      <alignment horizontal="center" vertical="center" wrapText="1"/>
      <protection locked="0"/>
    </xf>
    <xf numFmtId="0" fontId="66" fillId="28" borderId="19" xfId="258" applyFont="1" applyFill="1" applyBorder="1" applyAlignment="1">
      <alignment horizontal="center" vertical="top" wrapText="1"/>
    </xf>
    <xf numFmtId="0" fontId="49" fillId="28" borderId="33" xfId="278" applyFont="1" applyFill="1" applyBorder="1" applyAlignment="1">
      <alignment horizontal="center" vertical="center" wrapText="1"/>
    </xf>
    <xf numFmtId="0" fontId="87" fillId="28" borderId="0" xfId="278" applyFont="1" applyFill="1" applyBorder="1" applyAlignment="1">
      <alignment horizontal="center" vertical="top" wrapText="1"/>
    </xf>
    <xf numFmtId="0" fontId="85" fillId="28" borderId="0" xfId="278" applyFont="1" applyFill="1" applyBorder="1" applyAlignment="1">
      <alignment horizontal="center" vertical="top" wrapText="1"/>
    </xf>
    <xf numFmtId="0" fontId="48" fillId="28" borderId="33" xfId="278" applyFont="1" applyFill="1" applyBorder="1" applyAlignment="1">
      <alignment horizontal="center" vertical="center" wrapText="1"/>
    </xf>
    <xf numFmtId="0" fontId="46" fillId="28" borderId="0" xfId="278" applyFont="1" applyFill="1" applyBorder="1" applyAlignment="1">
      <alignment horizontal="center" vertical="center" wrapText="1"/>
    </xf>
    <xf numFmtId="0" fontId="41" fillId="0" borderId="3" xfId="251" applyFont="1" applyBorder="1" applyAlignment="1">
      <alignment horizontal="center" vertical="center" wrapText="1"/>
    </xf>
    <xf numFmtId="0" fontId="38" fillId="0" borderId="3" xfId="251" applyFont="1" applyBorder="1" applyAlignment="1">
      <alignment horizontal="center" vertical="center" wrapText="1"/>
    </xf>
    <xf numFmtId="0" fontId="59" fillId="0" borderId="3" xfId="258" applyFont="1" applyBorder="1" applyAlignment="1">
      <alignment horizontal="center" vertical="center" wrapText="1"/>
    </xf>
    <xf numFmtId="0" fontId="37" fillId="0" borderId="0" xfId="255" applyFont="1" applyBorder="1" applyAlignment="1">
      <alignment horizontal="center" vertical="center" wrapText="1"/>
    </xf>
    <xf numFmtId="0" fontId="37" fillId="0" borderId="0" xfId="258" applyFont="1" applyBorder="1" applyAlignment="1">
      <alignment horizontal="center" vertical="top" wrapText="1"/>
    </xf>
    <xf numFmtId="1" fontId="5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60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73" fillId="28" borderId="3" xfId="251" applyFont="1" applyFill="1" applyBorder="1" applyAlignment="1">
      <alignment horizontal="center" vertical="center"/>
    </xf>
    <xf numFmtId="0" fontId="38" fillId="28" borderId="20" xfId="251" applyFont="1" applyFill="1" applyBorder="1" applyAlignment="1">
      <alignment horizontal="center" vertical="center" wrapText="1"/>
    </xf>
    <xf numFmtId="0" fontId="38" fillId="28" borderId="23" xfId="251" applyFont="1" applyFill="1" applyBorder="1" applyAlignment="1">
      <alignment horizontal="center" vertical="center" wrapText="1"/>
    </xf>
    <xf numFmtId="0" fontId="57" fillId="28" borderId="0" xfId="255" applyFont="1" applyFill="1" applyAlignment="1">
      <alignment horizontal="center" vertical="top" wrapText="1"/>
    </xf>
    <xf numFmtId="0" fontId="37" fillId="28" borderId="19" xfId="258" applyFont="1" applyFill="1" applyBorder="1" applyAlignment="1">
      <alignment horizontal="center" vertical="top" wrapText="1"/>
    </xf>
    <xf numFmtId="0" fontId="59" fillId="28" borderId="3" xfId="258" applyFont="1" applyFill="1" applyBorder="1" applyAlignment="1">
      <alignment horizontal="center" vertical="center" wrapText="1"/>
    </xf>
    <xf numFmtId="1" fontId="59" fillId="28" borderId="0" xfId="288" applyNumberFormat="1" applyFont="1" applyFill="1" applyAlignment="1" applyProtection="1">
      <alignment horizontal="center" vertical="center" wrapText="1"/>
      <protection locked="0"/>
    </xf>
    <xf numFmtId="1" fontId="63" fillId="28" borderId="22" xfId="288" applyNumberFormat="1" applyFont="1" applyFill="1" applyBorder="1" applyAlignment="1" applyProtection="1">
      <alignment horizontal="center" vertical="center" wrapText="1"/>
    </xf>
    <xf numFmtId="1" fontId="63" fillId="28" borderId="18" xfId="288" applyNumberFormat="1" applyFont="1" applyFill="1" applyBorder="1" applyAlignment="1" applyProtection="1">
      <alignment horizontal="center" vertical="center" wrapText="1"/>
    </xf>
    <xf numFmtId="1" fontId="63" fillId="28" borderId="25" xfId="288" applyNumberFormat="1" applyFont="1" applyFill="1" applyBorder="1" applyAlignment="1" applyProtection="1">
      <alignment horizontal="center" vertical="center" wrapText="1"/>
    </xf>
    <xf numFmtId="1" fontId="63" fillId="28" borderId="26" xfId="288" applyNumberFormat="1" applyFont="1" applyFill="1" applyBorder="1" applyAlignment="1" applyProtection="1">
      <alignment horizontal="center" vertical="center" wrapText="1"/>
    </xf>
    <xf numFmtId="1" fontId="63" fillId="28" borderId="19" xfId="288" applyNumberFormat="1" applyFont="1" applyFill="1" applyBorder="1" applyAlignment="1" applyProtection="1">
      <alignment horizontal="center" vertical="center" wrapText="1"/>
    </xf>
    <xf numFmtId="1" fontId="63" fillId="28" borderId="27" xfId="288" applyNumberFormat="1" applyFont="1" applyFill="1" applyBorder="1" applyAlignment="1" applyProtection="1">
      <alignment horizontal="center" vertical="center" wrapText="1"/>
    </xf>
    <xf numFmtId="0" fontId="49" fillId="28" borderId="22" xfId="278" applyFont="1" applyFill="1" applyBorder="1" applyAlignment="1">
      <alignment horizontal="center" vertical="center" wrapText="1"/>
    </xf>
    <xf numFmtId="0" fontId="49" fillId="28" borderId="18" xfId="278" applyFont="1" applyFill="1" applyBorder="1" applyAlignment="1">
      <alignment horizontal="center" vertical="center" wrapText="1"/>
    </xf>
    <xf numFmtId="0" fontId="49" fillId="28" borderId="25" xfId="278" applyFont="1" applyFill="1" applyBorder="1" applyAlignment="1">
      <alignment horizontal="center" vertical="center" wrapText="1"/>
    </xf>
    <xf numFmtId="0" fontId="49" fillId="28" borderId="26" xfId="278" applyFont="1" applyFill="1" applyBorder="1" applyAlignment="1">
      <alignment horizontal="center" vertical="center" wrapText="1"/>
    </xf>
    <xf numFmtId="0" fontId="49" fillId="28" borderId="19" xfId="278" applyFont="1" applyFill="1" applyBorder="1" applyAlignment="1">
      <alignment horizontal="center" vertical="center" wrapText="1"/>
    </xf>
    <xf numFmtId="0" fontId="49" fillId="28" borderId="27" xfId="278" applyFont="1" applyFill="1" applyBorder="1" applyAlignment="1">
      <alignment horizontal="center" vertical="center" wrapText="1"/>
    </xf>
    <xf numFmtId="1" fontId="63" fillId="28" borderId="33" xfId="288" applyNumberFormat="1" applyFont="1" applyFill="1" applyBorder="1" applyAlignment="1" applyProtection="1">
      <alignment horizontal="center" vertical="center" wrapText="1"/>
    </xf>
    <xf numFmtId="1" fontId="59" fillId="28" borderId="0" xfId="288" applyNumberFormat="1" applyFont="1" applyFill="1" applyBorder="1" applyAlignment="1" applyProtection="1">
      <alignment horizontal="center" vertical="center" wrapText="1"/>
      <protection locked="0"/>
    </xf>
  </cellXfs>
  <cellStyles count="29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" xfId="280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" xfId="281"/>
    <cellStyle name="Good 2" xfId="190"/>
    <cellStyle name="Good 3" xfId="191"/>
    <cellStyle name="Good 4" xfId="192"/>
    <cellStyle name="Heading 1" xfId="282"/>
    <cellStyle name="Heading 1 2" xfId="193"/>
    <cellStyle name="Heading 1 5" xfId="194"/>
    <cellStyle name="Heading 2" xfId="283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" xfId="284"/>
    <cellStyle name="Neutral 2" xfId="206"/>
    <cellStyle name="Neutral 3" xfId="207"/>
    <cellStyle name="Neutral 7" xfId="208"/>
    <cellStyle name="Note" xfId="285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" xfId="289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2 2 2" xfId="279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06" xfId="286"/>
    <cellStyle name="Обычный_12 Зинкевич" xfId="254"/>
    <cellStyle name="Обычный_12.01.2015" xfId="287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 2" xfId="288"/>
    <cellStyle name="Обычный_Перевірка_Молодь_до 18 років" xfId="258"/>
    <cellStyle name="Обычный_Табл. 3.15" xfId="259"/>
    <cellStyle name="Обычный_Табл. 3.15 2" xfId="278"/>
    <cellStyle name="Обычный_Укомплектування_11_2013" xfId="260"/>
    <cellStyle name="Підсумок" xfId="266"/>
    <cellStyle name="Плохой 2" xfId="261"/>
    <cellStyle name="Поганий" xfId="262"/>
    <cellStyle name="Пояснение 2" xfId="263"/>
    <cellStyle name="Примечание 2" xfId="264"/>
    <cellStyle name="Примітка" xfId="265"/>
    <cellStyle name="Результат" xfId="267"/>
    <cellStyle name="Связанная ячейка 2" xfId="268"/>
    <cellStyle name="Середній" xfId="269"/>
    <cellStyle name="Стиль 1" xfId="270"/>
    <cellStyle name="Текст попередження" xfId="271"/>
    <cellStyle name="Текст пояснення" xfId="272"/>
    <cellStyle name="Текст предупреждения 2" xfId="273"/>
    <cellStyle name="Тысячи [0]_Анализ" xfId="274"/>
    <cellStyle name="Тысячи_Анализ" xfId="275"/>
    <cellStyle name="ФинᎰнсовый_Лист1 (3)_1" xfId="276"/>
    <cellStyle name="Хороший 2" xfId="2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85725</xdr:colOff>
      <xdr:row>9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24375" y="296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6"/>
  <sheetViews>
    <sheetView tabSelected="1" zoomScaleNormal="100" workbookViewId="0">
      <selection activeCell="J9" sqref="J9"/>
    </sheetView>
  </sheetViews>
  <sheetFormatPr defaultColWidth="8" defaultRowHeight="15"/>
  <cols>
    <col min="1" max="1" width="60.28515625" style="1" customWidth="1"/>
    <col min="2" max="2" width="17.5703125" style="139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300" t="s">
        <v>65</v>
      </c>
      <c r="B1" s="300"/>
      <c r="C1" s="300"/>
      <c r="D1" s="300"/>
      <c r="E1" s="300"/>
    </row>
    <row r="2" spans="1:9" ht="20.100000000000001" customHeight="1">
      <c r="A2" s="294"/>
      <c r="B2" s="294"/>
      <c r="C2" s="294"/>
    </row>
    <row r="3" spans="1:9" s="3" customFormat="1" ht="39.950000000000003" customHeight="1">
      <c r="A3" s="301" t="s">
        <v>0</v>
      </c>
      <c r="B3" s="303" t="s">
        <v>89</v>
      </c>
      <c r="C3" s="305" t="s">
        <v>90</v>
      </c>
      <c r="D3" s="297" t="s">
        <v>50</v>
      </c>
      <c r="E3" s="298"/>
    </row>
    <row r="4" spans="1:9" s="3" customFormat="1" ht="39.950000000000003" customHeight="1">
      <c r="A4" s="302"/>
      <c r="B4" s="304"/>
      <c r="C4" s="306"/>
      <c r="D4" s="80" t="s">
        <v>51</v>
      </c>
      <c r="E4" s="81" t="s">
        <v>86</v>
      </c>
    </row>
    <row r="5" spans="1:9" s="5" customFormat="1" ht="15" customHeight="1">
      <c r="A5" s="4" t="s">
        <v>1</v>
      </c>
      <c r="B5" s="135">
        <v>1</v>
      </c>
      <c r="C5" s="4">
        <v>2</v>
      </c>
      <c r="D5" s="82">
        <v>3</v>
      </c>
      <c r="E5" s="82">
        <v>4</v>
      </c>
    </row>
    <row r="6" spans="1:9" s="5" customFormat="1" ht="30" customHeight="1">
      <c r="A6" s="6" t="s">
        <v>2</v>
      </c>
      <c r="B6" s="173">
        <f>'2'!B8</f>
        <v>11051</v>
      </c>
      <c r="C6" s="7">
        <f>'2'!C8</f>
        <v>6297</v>
      </c>
      <c r="D6" s="280">
        <f>C6/B6*100</f>
        <v>56.981268663469365</v>
      </c>
      <c r="E6" s="281">
        <f>C6-B6</f>
        <v>-4754</v>
      </c>
    </row>
    <row r="7" spans="1:9" s="3" customFormat="1" ht="30" customHeight="1">
      <c r="A7" s="6" t="s">
        <v>3</v>
      </c>
      <c r="B7" s="173">
        <f>'2'!E8</f>
        <v>10241</v>
      </c>
      <c r="C7" s="8">
        <f>'2'!F8</f>
        <v>5711</v>
      </c>
      <c r="D7" s="280">
        <f t="shared" ref="D7:D13" si="0">C7/B7*100</f>
        <v>55.766038472805391</v>
      </c>
      <c r="E7" s="281">
        <f t="shared" ref="E7:E13" si="1">C7-B7</f>
        <v>-4530</v>
      </c>
      <c r="I7" s="9"/>
    </row>
    <row r="8" spans="1:9" s="3" customFormat="1" ht="30" customHeight="1">
      <c r="A8" s="6" t="s">
        <v>69</v>
      </c>
      <c r="B8" s="136">
        <f>'2'!H8</f>
        <v>5755</v>
      </c>
      <c r="C8" s="8">
        <f>'2'!I8</f>
        <v>3363</v>
      </c>
      <c r="D8" s="280">
        <f t="shared" ref="D8" si="2">C8/B8*100</f>
        <v>58.43614248479583</v>
      </c>
      <c r="E8" s="281">
        <f t="shared" ref="E8" si="3">C8-B8</f>
        <v>-2392</v>
      </c>
      <c r="I8" s="9"/>
    </row>
    <row r="9" spans="1:9" s="3" customFormat="1" ht="30" customHeight="1">
      <c r="A9" s="10" t="s">
        <v>4</v>
      </c>
      <c r="B9" s="137">
        <f>'2'!K8</f>
        <v>1728</v>
      </c>
      <c r="C9" s="8">
        <f>'2'!L8</f>
        <v>1113</v>
      </c>
      <c r="D9" s="280">
        <f t="shared" si="0"/>
        <v>64.409722222222214</v>
      </c>
      <c r="E9" s="281">
        <f t="shared" si="1"/>
        <v>-615</v>
      </c>
      <c r="I9" s="9"/>
    </row>
    <row r="10" spans="1:9" s="3" customFormat="1" ht="30" customHeight="1">
      <c r="A10" s="6" t="s">
        <v>5</v>
      </c>
      <c r="B10" s="173">
        <f>'2'!N8</f>
        <v>510</v>
      </c>
      <c r="C10" s="8">
        <f>'2'!O8</f>
        <v>325</v>
      </c>
      <c r="D10" s="280">
        <f t="shared" si="0"/>
        <v>63.725490196078425</v>
      </c>
      <c r="E10" s="281">
        <f t="shared" si="1"/>
        <v>-185</v>
      </c>
      <c r="I10" s="9"/>
    </row>
    <row r="11" spans="1:9" s="3" customFormat="1" ht="30" customHeight="1">
      <c r="A11" s="6" t="s">
        <v>66</v>
      </c>
      <c r="B11" s="136">
        <f>'2'!Q8</f>
        <v>8</v>
      </c>
      <c r="C11" s="8">
        <f>'2'!R8</f>
        <v>191</v>
      </c>
      <c r="D11" s="280">
        <f t="shared" ref="D11" si="4">C11/B11*100</f>
        <v>2387.5</v>
      </c>
      <c r="E11" s="281">
        <f t="shared" ref="E11" si="5">C11-B11</f>
        <v>183</v>
      </c>
      <c r="I11" s="9"/>
    </row>
    <row r="12" spans="1:9" s="3" customFormat="1" ht="45.75" customHeight="1">
      <c r="A12" s="6" t="s">
        <v>6</v>
      </c>
      <c r="B12" s="173">
        <f>'2'!S8</f>
        <v>380</v>
      </c>
      <c r="C12" s="11">
        <f>'2'!T8</f>
        <v>481</v>
      </c>
      <c r="D12" s="280">
        <f t="shared" si="0"/>
        <v>126.57894736842105</v>
      </c>
      <c r="E12" s="281">
        <f t="shared" si="1"/>
        <v>101</v>
      </c>
      <c r="I12" s="9"/>
    </row>
    <row r="13" spans="1:9" s="3" customFormat="1" ht="55.5" customHeight="1">
      <c r="A13" s="6" t="s">
        <v>67</v>
      </c>
      <c r="B13" s="173">
        <f>'2'!V8</f>
        <v>9072</v>
      </c>
      <c r="C13" s="11">
        <f>'2'!W8</f>
        <v>4854</v>
      </c>
      <c r="D13" s="280">
        <f t="shared" si="0"/>
        <v>53.505291005290999</v>
      </c>
      <c r="E13" s="281">
        <f t="shared" si="1"/>
        <v>-4218</v>
      </c>
      <c r="I13" s="9"/>
    </row>
    <row r="14" spans="1:9" s="3" customFormat="1" ht="15" customHeight="1">
      <c r="A14" s="307" t="s">
        <v>7</v>
      </c>
      <c r="B14" s="308"/>
      <c r="C14" s="308"/>
      <c r="D14" s="308"/>
      <c r="E14" s="309"/>
      <c r="I14" s="9"/>
    </row>
    <row r="15" spans="1:9" s="3" customFormat="1" ht="15" customHeight="1">
      <c r="A15" s="310"/>
      <c r="B15" s="311"/>
      <c r="C15" s="311"/>
      <c r="D15" s="311"/>
      <c r="E15" s="312"/>
      <c r="I15" s="9"/>
    </row>
    <row r="16" spans="1:9" s="3" customFormat="1" ht="39.950000000000003" customHeight="1">
      <c r="A16" s="295" t="s">
        <v>0</v>
      </c>
      <c r="B16" s="296" t="s">
        <v>91</v>
      </c>
      <c r="C16" s="296" t="s">
        <v>92</v>
      </c>
      <c r="D16" s="299" t="s">
        <v>50</v>
      </c>
      <c r="E16" s="299"/>
      <c r="I16" s="9"/>
    </row>
    <row r="17" spans="1:14" ht="39.950000000000003" customHeight="1">
      <c r="A17" s="295"/>
      <c r="B17" s="296"/>
      <c r="C17" s="296"/>
      <c r="D17" s="80" t="s">
        <v>51</v>
      </c>
      <c r="E17" s="81" t="s">
        <v>87</v>
      </c>
      <c r="I17" s="9"/>
    </row>
    <row r="18" spans="1:14" ht="30" customHeight="1">
      <c r="A18" s="6" t="s">
        <v>8</v>
      </c>
      <c r="B18" s="173">
        <f>'2'!Y8</f>
        <v>4003</v>
      </c>
      <c r="C18" s="12">
        <f>'2'!Z8</f>
        <v>1790</v>
      </c>
      <c r="D18" s="282">
        <f t="shared" ref="D18" si="6">C18/B18*100</f>
        <v>44.71646265301024</v>
      </c>
      <c r="E18" s="283">
        <f t="shared" ref="E18" si="7">C18-B18</f>
        <v>-2213</v>
      </c>
      <c r="I18" s="9"/>
    </row>
    <row r="19" spans="1:14" ht="30" customHeight="1">
      <c r="A19" s="13" t="s">
        <v>68</v>
      </c>
      <c r="B19" s="174">
        <f>'2'!AB8</f>
        <v>3857</v>
      </c>
      <c r="C19" s="14">
        <f>'2'!AC8</f>
        <v>1672</v>
      </c>
      <c r="D19" s="282">
        <f t="shared" ref="D19:D20" si="8">C19/B19*100</f>
        <v>43.349753694581281</v>
      </c>
      <c r="E19" s="283">
        <f t="shared" ref="E19:E20" si="9">C19-B19</f>
        <v>-2185</v>
      </c>
      <c r="I19" s="9"/>
    </row>
    <row r="20" spans="1:14" ht="30" customHeight="1">
      <c r="A20" s="6" t="s">
        <v>10</v>
      </c>
      <c r="B20" s="173">
        <f>'2'!AE8</f>
        <v>3449</v>
      </c>
      <c r="C20" s="14">
        <f>'2'!AF8</f>
        <v>997</v>
      </c>
      <c r="D20" s="282">
        <f t="shared" si="8"/>
        <v>28.906929544795595</v>
      </c>
      <c r="E20" s="283">
        <f t="shared" si="9"/>
        <v>-2452</v>
      </c>
    </row>
    <row r="21" spans="1:14" ht="12.75" customHeight="1">
      <c r="A21" s="293"/>
      <c r="B21" s="293"/>
      <c r="C21" s="293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293"/>
      <c r="B22" s="293"/>
      <c r="C22" s="293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293"/>
      <c r="B23" s="293"/>
      <c r="C23" s="293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</row>
    <row r="24" spans="1:14">
      <c r="A24" s="293"/>
      <c r="B24" s="293"/>
      <c r="C24" s="293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6"/>
    </row>
    <row r="25" spans="1:14">
      <c r="A25" s="15"/>
      <c r="B25" s="138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12">
    <mergeCell ref="D3:E3"/>
    <mergeCell ref="D16:E16"/>
    <mergeCell ref="A1:E1"/>
    <mergeCell ref="A3:A4"/>
    <mergeCell ref="B3:B4"/>
    <mergeCell ref="C3:C4"/>
    <mergeCell ref="A14:E15"/>
    <mergeCell ref="A21:C24"/>
    <mergeCell ref="A2:C2"/>
    <mergeCell ref="A16:A17"/>
    <mergeCell ref="C16:C17"/>
    <mergeCell ref="B16:B17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6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Q25" sqref="Q25"/>
    </sheetView>
  </sheetViews>
  <sheetFormatPr defaultRowHeight="14.25"/>
  <cols>
    <col min="1" max="1" width="26.140625" style="160" customWidth="1"/>
    <col min="2" max="19" width="7.28515625" style="160" customWidth="1"/>
    <col min="20" max="22" width="7.7109375" style="160" customWidth="1"/>
    <col min="23" max="25" width="9.140625" style="160" customWidth="1"/>
    <col min="26" max="26" width="6.42578125" style="160" customWidth="1"/>
    <col min="27" max="27" width="7.140625" style="160" customWidth="1"/>
    <col min="28" max="28" width="7.7109375" style="160" customWidth="1"/>
    <col min="29" max="29" width="6.42578125" style="160" customWidth="1"/>
    <col min="30" max="30" width="6.7109375" style="160" customWidth="1"/>
    <col min="31" max="31" width="6.42578125" style="160" customWidth="1"/>
    <col min="32" max="16384" width="9.140625" style="160"/>
  </cols>
  <sheetData>
    <row r="1" spans="1:37" s="141" customFormat="1" ht="20.100000000000001" hidden="1" customHeight="1">
      <c r="A1" s="318" t="s">
        <v>11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</row>
    <row r="2" spans="1:37" s="141" customFormat="1" ht="17.25" customHeight="1">
      <c r="A2" s="164"/>
      <c r="B2" s="318" t="s">
        <v>32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7" s="141" customFormat="1" ht="17.25" customHeight="1">
      <c r="A3" s="164"/>
      <c r="B3" s="348" t="s">
        <v>100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319" t="s">
        <v>12</v>
      </c>
      <c r="O4" s="319"/>
      <c r="P4" s="160"/>
      <c r="S4" s="160"/>
      <c r="T4" s="160"/>
      <c r="U4" s="160"/>
      <c r="V4" s="160"/>
      <c r="W4" s="160"/>
      <c r="X4" s="160"/>
      <c r="Y4" s="160"/>
      <c r="Z4" s="172" t="s">
        <v>79</v>
      </c>
      <c r="AA4" s="160"/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143" customFormat="1" ht="70.5" customHeight="1">
      <c r="A5" s="347"/>
      <c r="B5" s="315" t="s">
        <v>73</v>
      </c>
      <c r="C5" s="326"/>
      <c r="D5" s="326"/>
      <c r="E5" s="315" t="s">
        <v>14</v>
      </c>
      <c r="F5" s="326"/>
      <c r="G5" s="317"/>
      <c r="H5" s="313" t="s">
        <v>76</v>
      </c>
      <c r="I5" s="314"/>
      <c r="J5" s="314"/>
      <c r="K5" s="315" t="s">
        <v>15</v>
      </c>
      <c r="L5" s="326"/>
      <c r="M5" s="326"/>
      <c r="N5" s="315" t="s">
        <v>16</v>
      </c>
      <c r="O5" s="326"/>
      <c r="P5" s="326"/>
      <c r="Q5" s="315" t="s">
        <v>17</v>
      </c>
      <c r="R5" s="326"/>
      <c r="S5" s="326"/>
      <c r="T5" s="315" t="s">
        <v>78</v>
      </c>
      <c r="U5" s="326"/>
      <c r="V5" s="326"/>
      <c r="W5" s="344" t="s">
        <v>74</v>
      </c>
      <c r="X5" s="344"/>
      <c r="Y5" s="344"/>
      <c r="Z5" s="315" t="s">
        <v>19</v>
      </c>
      <c r="AA5" s="326"/>
      <c r="AB5" s="326"/>
      <c r="AC5" s="315" t="s">
        <v>20</v>
      </c>
      <c r="AD5" s="326"/>
      <c r="AE5" s="317"/>
    </row>
    <row r="6" spans="1:37" s="144" customFormat="1" ht="30" customHeight="1">
      <c r="A6" s="347"/>
      <c r="B6" s="198" t="s">
        <v>70</v>
      </c>
      <c r="C6" s="198" t="s">
        <v>75</v>
      </c>
      <c r="D6" s="167" t="s">
        <v>88</v>
      </c>
      <c r="E6" s="198" t="s">
        <v>70</v>
      </c>
      <c r="F6" s="198" t="s">
        <v>75</v>
      </c>
      <c r="G6" s="167" t="s">
        <v>88</v>
      </c>
      <c r="H6" s="198" t="s">
        <v>70</v>
      </c>
      <c r="I6" s="198" t="s">
        <v>75</v>
      </c>
      <c r="J6" s="167" t="s">
        <v>88</v>
      </c>
      <c r="K6" s="198" t="s">
        <v>70</v>
      </c>
      <c r="L6" s="198" t="s">
        <v>75</v>
      </c>
      <c r="M6" s="167" t="s">
        <v>88</v>
      </c>
      <c r="N6" s="198" t="s">
        <v>70</v>
      </c>
      <c r="O6" s="198" t="s">
        <v>75</v>
      </c>
      <c r="P6" s="167" t="s">
        <v>88</v>
      </c>
      <c r="Q6" s="198" t="s">
        <v>70</v>
      </c>
      <c r="R6" s="198" t="s">
        <v>75</v>
      </c>
      <c r="S6" s="167" t="s">
        <v>88</v>
      </c>
      <c r="T6" s="198" t="s">
        <v>70</v>
      </c>
      <c r="U6" s="198" t="s">
        <v>75</v>
      </c>
      <c r="V6" s="167" t="s">
        <v>88</v>
      </c>
      <c r="W6" s="198" t="s">
        <v>70</v>
      </c>
      <c r="X6" s="198" t="s">
        <v>75</v>
      </c>
      <c r="Y6" s="167" t="s">
        <v>88</v>
      </c>
      <c r="Z6" s="198" t="s">
        <v>70</v>
      </c>
      <c r="AA6" s="198" t="s">
        <v>75</v>
      </c>
      <c r="AB6" s="167" t="s">
        <v>88</v>
      </c>
      <c r="AC6" s="198" t="s">
        <v>70</v>
      </c>
      <c r="AD6" s="198" t="s">
        <v>75</v>
      </c>
      <c r="AE6" s="167" t="s">
        <v>88</v>
      </c>
    </row>
    <row r="7" spans="1:37" s="147" customFormat="1" ht="20.100000000000001" customHeight="1">
      <c r="A7" s="239" t="s">
        <v>1</v>
      </c>
      <c r="B7" s="168">
        <v>1</v>
      </c>
      <c r="C7" s="168">
        <v>2</v>
      </c>
      <c r="D7" s="168">
        <v>3</v>
      </c>
      <c r="E7" s="168">
        <v>4</v>
      </c>
      <c r="F7" s="168">
        <v>5</v>
      </c>
      <c r="G7" s="168">
        <v>6</v>
      </c>
      <c r="H7" s="168">
        <v>7</v>
      </c>
      <c r="I7" s="168">
        <v>8</v>
      </c>
      <c r="J7" s="168">
        <v>9</v>
      </c>
      <c r="K7" s="168">
        <v>10</v>
      </c>
      <c r="L7" s="168">
        <v>11</v>
      </c>
      <c r="M7" s="168">
        <v>12</v>
      </c>
      <c r="N7" s="168">
        <v>13</v>
      </c>
      <c r="O7" s="168">
        <v>14</v>
      </c>
      <c r="P7" s="168">
        <v>15</v>
      </c>
      <c r="Q7" s="168">
        <v>16</v>
      </c>
      <c r="R7" s="168">
        <v>17</v>
      </c>
      <c r="S7" s="168">
        <v>18</v>
      </c>
      <c r="T7" s="168">
        <v>19</v>
      </c>
      <c r="U7" s="168">
        <v>20</v>
      </c>
      <c r="V7" s="168">
        <v>21</v>
      </c>
      <c r="W7" s="168">
        <v>22</v>
      </c>
      <c r="X7" s="168">
        <v>23</v>
      </c>
      <c r="Y7" s="168">
        <v>24</v>
      </c>
      <c r="Z7" s="168">
        <v>25</v>
      </c>
      <c r="AA7" s="168">
        <v>26</v>
      </c>
      <c r="AB7" s="168">
        <v>27</v>
      </c>
      <c r="AC7" s="168">
        <v>28</v>
      </c>
      <c r="AD7" s="168">
        <v>29</v>
      </c>
      <c r="AE7" s="168">
        <v>30</v>
      </c>
    </row>
    <row r="8" spans="1:37" s="152" customFormat="1" ht="20.100000000000001" customHeight="1">
      <c r="A8" s="186" t="s">
        <v>21</v>
      </c>
      <c r="B8" s="176">
        <f>SUM(B9:B12)</f>
        <v>14371</v>
      </c>
      <c r="C8" s="176">
        <f>SUM(C9:C12)</f>
        <v>6201</v>
      </c>
      <c r="D8" s="169">
        <f>C8/B8*100</f>
        <v>43.149398093382509</v>
      </c>
      <c r="E8" s="176">
        <f>SUM(E9:E12)</f>
        <v>12128</v>
      </c>
      <c r="F8" s="176">
        <f>SUM(F9:F12)</f>
        <v>4715</v>
      </c>
      <c r="G8" s="169">
        <f>F8/E8*100</f>
        <v>38.876978891820578</v>
      </c>
      <c r="H8" s="176">
        <f>SUM(H9:H12)</f>
        <v>7568</v>
      </c>
      <c r="I8" s="176">
        <f>SUM(I9:I12)</f>
        <v>2839</v>
      </c>
      <c r="J8" s="169">
        <f>I8/H8*100</f>
        <v>37.513213530655392</v>
      </c>
      <c r="K8" s="176">
        <f>SUM(K9:K12)</f>
        <v>2843</v>
      </c>
      <c r="L8" s="176">
        <f>SUM(L9:L12)</f>
        <v>1686</v>
      </c>
      <c r="M8" s="169">
        <f>L8/K8*100</f>
        <v>59.303552585297226</v>
      </c>
      <c r="N8" s="176">
        <f>SUM(N9:N12)</f>
        <v>582</v>
      </c>
      <c r="O8" s="176">
        <f>SUM(O9:O12)</f>
        <v>263</v>
      </c>
      <c r="P8" s="169">
        <f>O8/N8*100</f>
        <v>45.18900343642612</v>
      </c>
      <c r="Q8" s="176">
        <f>SUM(Q9:Q12)</f>
        <v>380</v>
      </c>
      <c r="R8" s="176">
        <f>SUM(R9:R12)</f>
        <v>285</v>
      </c>
      <c r="S8" s="169">
        <f>R8/Q8*100</f>
        <v>75</v>
      </c>
      <c r="T8" s="176">
        <f>SUM(T9:T12)</f>
        <v>10893</v>
      </c>
      <c r="U8" s="176">
        <f>SUM(U9:U12)</f>
        <v>3893</v>
      </c>
      <c r="V8" s="169">
        <f>U8/T8*100</f>
        <v>35.738547691177821</v>
      </c>
      <c r="W8" s="176">
        <f>SUM(W9:W12)</f>
        <v>4180</v>
      </c>
      <c r="X8" s="176">
        <f>SUM(X9:X12)</f>
        <v>1426</v>
      </c>
      <c r="Y8" s="169">
        <f>X8/W8*100</f>
        <v>34.114832535885171</v>
      </c>
      <c r="Z8" s="176">
        <f>SUM(Z9:Z12)</f>
        <v>3699</v>
      </c>
      <c r="AA8" s="176">
        <f>SUM(AA9:AA12)</f>
        <v>1146</v>
      </c>
      <c r="AB8" s="169">
        <f>AA8/Z8*100</f>
        <v>30.98134630981346</v>
      </c>
      <c r="AC8" s="176">
        <f>SUM(AC9:AC12)</f>
        <v>3092</v>
      </c>
      <c r="AD8" s="176">
        <f>SUM(AD9:AD12)</f>
        <v>626</v>
      </c>
      <c r="AE8" s="169">
        <f>AD8/AC8*100</f>
        <v>20.245795601552395</v>
      </c>
      <c r="AF8" s="151"/>
      <c r="AI8" s="153"/>
    </row>
    <row r="9" spans="1:37" s="153" customFormat="1" ht="20.100000000000001" customHeight="1">
      <c r="A9" s="240" t="s">
        <v>22</v>
      </c>
      <c r="B9" s="177">
        <v>6137</v>
      </c>
      <c r="C9" s="177">
        <v>2328</v>
      </c>
      <c r="D9" s="170">
        <f t="shared" ref="D9:D12" si="0">C9/B9*100</f>
        <v>37.933843897669874</v>
      </c>
      <c r="E9" s="177">
        <v>5317</v>
      </c>
      <c r="F9" s="241">
        <v>1874</v>
      </c>
      <c r="G9" s="170">
        <f t="shared" ref="G9:G12" si="1">F9/E9*100</f>
        <v>35.245439157419597</v>
      </c>
      <c r="H9" s="177">
        <v>3343</v>
      </c>
      <c r="I9" s="177">
        <v>1139</v>
      </c>
      <c r="J9" s="170">
        <f t="shared" ref="J9:J12" si="2">I9/H9*100</f>
        <v>34.07119353873766</v>
      </c>
      <c r="K9" s="177">
        <v>1327</v>
      </c>
      <c r="L9" s="177">
        <v>640</v>
      </c>
      <c r="M9" s="170">
        <f t="shared" ref="M9:M12" si="3">L9/K9*100</f>
        <v>48.229088168801809</v>
      </c>
      <c r="N9" s="177">
        <v>271</v>
      </c>
      <c r="O9" s="177">
        <v>112</v>
      </c>
      <c r="P9" s="170">
        <f t="shared" ref="P9:P12" si="4">O9/N9*100</f>
        <v>41.328413284132843</v>
      </c>
      <c r="Q9" s="177">
        <v>152</v>
      </c>
      <c r="R9" s="177">
        <v>118</v>
      </c>
      <c r="S9" s="170">
        <f t="shared" ref="S9:S12" si="5">R9/Q9*100</f>
        <v>77.631578947368425</v>
      </c>
      <c r="T9" s="242">
        <v>4775</v>
      </c>
      <c r="U9" s="242">
        <v>1565</v>
      </c>
      <c r="V9" s="170">
        <f t="shared" ref="V9:V12" si="6">U9/T9*100</f>
        <v>32.774869109947645</v>
      </c>
      <c r="W9" s="177">
        <v>1627</v>
      </c>
      <c r="X9" s="177">
        <v>557</v>
      </c>
      <c r="Y9" s="170">
        <f t="shared" ref="Y9:Y12" si="7">X9/W9*100</f>
        <v>34.234787953288262</v>
      </c>
      <c r="Z9" s="177">
        <v>1494</v>
      </c>
      <c r="AA9" s="242">
        <v>439</v>
      </c>
      <c r="AB9" s="170">
        <f t="shared" ref="AB9:AB12" si="8">AA9/Z9*100</f>
        <v>29.384203480589022</v>
      </c>
      <c r="AC9" s="242">
        <v>1229</v>
      </c>
      <c r="AD9" s="242">
        <v>251</v>
      </c>
      <c r="AE9" s="170">
        <f t="shared" ref="AE9:AE12" si="9">AD9/AC9*100</f>
        <v>20.423108218063465</v>
      </c>
      <c r="AF9" s="151"/>
      <c r="AG9" s="158"/>
    </row>
    <row r="10" spans="1:37" s="159" customFormat="1" ht="20.100000000000001" customHeight="1">
      <c r="A10" s="240" t="s">
        <v>23</v>
      </c>
      <c r="B10" s="177">
        <v>3479</v>
      </c>
      <c r="C10" s="177">
        <v>1701</v>
      </c>
      <c r="D10" s="170">
        <f t="shared" si="0"/>
        <v>48.893360160965791</v>
      </c>
      <c r="E10" s="177">
        <v>2801</v>
      </c>
      <c r="F10" s="243">
        <v>1131</v>
      </c>
      <c r="G10" s="170">
        <f t="shared" si="1"/>
        <v>40.378436272759728</v>
      </c>
      <c r="H10" s="177">
        <v>1769</v>
      </c>
      <c r="I10" s="177">
        <v>718</v>
      </c>
      <c r="J10" s="170">
        <f t="shared" si="2"/>
        <v>40.587902769926515</v>
      </c>
      <c r="K10" s="177">
        <v>565</v>
      </c>
      <c r="L10" s="177">
        <v>402</v>
      </c>
      <c r="M10" s="170">
        <f t="shared" si="3"/>
        <v>71.150442477876112</v>
      </c>
      <c r="N10" s="177">
        <v>77</v>
      </c>
      <c r="O10" s="177">
        <v>60</v>
      </c>
      <c r="P10" s="170">
        <f t="shared" si="4"/>
        <v>77.922077922077932</v>
      </c>
      <c r="Q10" s="177">
        <v>22</v>
      </c>
      <c r="R10" s="177">
        <v>16</v>
      </c>
      <c r="S10" s="170">
        <f t="shared" si="5"/>
        <v>72.727272727272734</v>
      </c>
      <c r="T10" s="242">
        <v>2395</v>
      </c>
      <c r="U10" s="242">
        <v>879</v>
      </c>
      <c r="V10" s="170">
        <f t="shared" si="6"/>
        <v>36.701461377870565</v>
      </c>
      <c r="W10" s="177">
        <v>992</v>
      </c>
      <c r="X10" s="177">
        <v>371</v>
      </c>
      <c r="Y10" s="170">
        <f t="shared" si="7"/>
        <v>37.399193548387096</v>
      </c>
      <c r="Z10" s="177">
        <v>768</v>
      </c>
      <c r="AA10" s="242">
        <v>283</v>
      </c>
      <c r="AB10" s="170">
        <f t="shared" si="8"/>
        <v>36.848958333333329</v>
      </c>
      <c r="AC10" s="242">
        <v>622</v>
      </c>
      <c r="AD10" s="242">
        <v>171</v>
      </c>
      <c r="AE10" s="170">
        <f t="shared" si="9"/>
        <v>27.491961414790993</v>
      </c>
      <c r="AF10" s="151"/>
      <c r="AG10" s="158"/>
    </row>
    <row r="11" spans="1:37" s="153" customFormat="1" ht="20.100000000000001" customHeight="1">
      <c r="A11" s="240" t="s">
        <v>24</v>
      </c>
      <c r="B11" s="177">
        <v>2157</v>
      </c>
      <c r="C11" s="177">
        <v>991</v>
      </c>
      <c r="D11" s="170">
        <f t="shared" si="0"/>
        <v>45.943439962911455</v>
      </c>
      <c r="E11" s="177">
        <v>1838</v>
      </c>
      <c r="F11" s="243">
        <v>766</v>
      </c>
      <c r="G11" s="170">
        <f t="shared" si="1"/>
        <v>41.675734494015231</v>
      </c>
      <c r="H11" s="177">
        <v>1119</v>
      </c>
      <c r="I11" s="177">
        <v>474</v>
      </c>
      <c r="J11" s="170">
        <f t="shared" si="2"/>
        <v>42.359249329758711</v>
      </c>
      <c r="K11" s="177">
        <v>472</v>
      </c>
      <c r="L11" s="177">
        <v>321</v>
      </c>
      <c r="M11" s="170">
        <f t="shared" si="3"/>
        <v>68.008474576271183</v>
      </c>
      <c r="N11" s="177">
        <v>83</v>
      </c>
      <c r="O11" s="177">
        <v>38</v>
      </c>
      <c r="P11" s="170">
        <f t="shared" si="4"/>
        <v>45.783132530120483</v>
      </c>
      <c r="Q11" s="177">
        <v>38</v>
      </c>
      <c r="R11" s="177">
        <v>33</v>
      </c>
      <c r="S11" s="170">
        <f t="shared" si="5"/>
        <v>86.842105263157904</v>
      </c>
      <c r="T11" s="242">
        <v>1653</v>
      </c>
      <c r="U11" s="242">
        <v>610</v>
      </c>
      <c r="V11" s="170">
        <f t="shared" si="6"/>
        <v>36.902601330913491</v>
      </c>
      <c r="W11" s="177">
        <v>664</v>
      </c>
      <c r="X11" s="177">
        <v>218</v>
      </c>
      <c r="Y11" s="170">
        <f t="shared" si="7"/>
        <v>32.831325301204814</v>
      </c>
      <c r="Z11" s="177">
        <v>588</v>
      </c>
      <c r="AA11" s="242">
        <v>182</v>
      </c>
      <c r="AB11" s="170">
        <f t="shared" si="8"/>
        <v>30.952380952380953</v>
      </c>
      <c r="AC11" s="242">
        <v>520</v>
      </c>
      <c r="AD11" s="242">
        <v>103</v>
      </c>
      <c r="AE11" s="170">
        <f t="shared" si="9"/>
        <v>19.807692307692307</v>
      </c>
      <c r="AF11" s="151"/>
      <c r="AG11" s="158"/>
    </row>
    <row r="12" spans="1:37" s="153" customFormat="1" ht="20.100000000000001" customHeight="1">
      <c r="A12" s="240" t="s">
        <v>25</v>
      </c>
      <c r="B12" s="177">
        <v>2598</v>
      </c>
      <c r="C12" s="177">
        <v>1181</v>
      </c>
      <c r="D12" s="170">
        <f t="shared" si="0"/>
        <v>45.45804464973056</v>
      </c>
      <c r="E12" s="177">
        <v>2172</v>
      </c>
      <c r="F12" s="243">
        <v>944</v>
      </c>
      <c r="G12" s="170">
        <f t="shared" si="1"/>
        <v>43.462246777163905</v>
      </c>
      <c r="H12" s="177">
        <v>1337</v>
      </c>
      <c r="I12" s="177">
        <v>508</v>
      </c>
      <c r="J12" s="170">
        <f t="shared" si="2"/>
        <v>37.995512341062074</v>
      </c>
      <c r="K12" s="177">
        <v>479</v>
      </c>
      <c r="L12" s="177">
        <v>323</v>
      </c>
      <c r="M12" s="170">
        <f t="shared" si="3"/>
        <v>67.432150313152405</v>
      </c>
      <c r="N12" s="177">
        <v>151</v>
      </c>
      <c r="O12" s="177">
        <v>53</v>
      </c>
      <c r="P12" s="170">
        <f t="shared" si="4"/>
        <v>35.099337748344375</v>
      </c>
      <c r="Q12" s="177">
        <v>168</v>
      </c>
      <c r="R12" s="177">
        <v>118</v>
      </c>
      <c r="S12" s="170">
        <f t="shared" si="5"/>
        <v>70.238095238095227</v>
      </c>
      <c r="T12" s="242">
        <v>2070</v>
      </c>
      <c r="U12" s="242">
        <v>839</v>
      </c>
      <c r="V12" s="170">
        <f t="shared" si="6"/>
        <v>40.531400966183575</v>
      </c>
      <c r="W12" s="177">
        <v>897</v>
      </c>
      <c r="X12" s="177">
        <v>280</v>
      </c>
      <c r="Y12" s="170">
        <f t="shared" si="7"/>
        <v>31.215161649944257</v>
      </c>
      <c r="Z12" s="177">
        <v>849</v>
      </c>
      <c r="AA12" s="242">
        <v>242</v>
      </c>
      <c r="AB12" s="170">
        <f t="shared" si="8"/>
        <v>28.504122497055363</v>
      </c>
      <c r="AC12" s="242">
        <v>721</v>
      </c>
      <c r="AD12" s="242">
        <v>101</v>
      </c>
      <c r="AE12" s="170">
        <f t="shared" si="9"/>
        <v>14.008321775312066</v>
      </c>
      <c r="AF12" s="151"/>
      <c r="AG12" s="158"/>
    </row>
    <row r="13" spans="1:37" ht="15.7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44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4"/>
      <c r="AD13" s="234"/>
      <c r="AE13" s="234"/>
    </row>
    <row r="14" spans="1:37" ht="15.75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4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4"/>
      <c r="AD14" s="234"/>
      <c r="AE14" s="234"/>
    </row>
    <row r="15" spans="1:37" ht="15.75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4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4"/>
      <c r="AD15" s="234"/>
      <c r="AE15" s="234"/>
    </row>
    <row r="16" spans="1:37" ht="15.75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4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4"/>
      <c r="AD16" s="234"/>
      <c r="AE16" s="234"/>
    </row>
    <row r="17" spans="1:31" ht="15.75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4"/>
      <c r="AD17" s="234"/>
      <c r="AE17" s="234"/>
    </row>
    <row r="18" spans="1:31"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1:31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1:31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1:31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1:31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1:31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</row>
    <row r="24" spans="1:31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</row>
    <row r="25" spans="1:31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1:31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</row>
    <row r="27" spans="1:31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1:31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1:31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1:31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</row>
    <row r="31" spans="1:31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</row>
    <row r="32" spans="1:31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</row>
    <row r="33" spans="14:28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</row>
    <row r="34" spans="14:28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</row>
    <row r="35" spans="14:28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14:28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4:28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</row>
    <row r="38" spans="14:28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14:28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14:28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14:28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14:28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14:28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14:28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14:28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14:28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14:28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14:28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14:28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14:28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14:28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14:28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14:28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14:28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14:28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14:28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14:28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14:28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14:28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14:28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14:28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</sheetData>
  <mergeCells count="15">
    <mergeCell ref="W5:Y5"/>
    <mergeCell ref="Z5:AB5"/>
    <mergeCell ref="AC5:AE5"/>
    <mergeCell ref="A1:AE1"/>
    <mergeCell ref="A5:A6"/>
    <mergeCell ref="B5:D5"/>
    <mergeCell ref="E5:G5"/>
    <mergeCell ref="K5:M5"/>
    <mergeCell ref="N5:P5"/>
    <mergeCell ref="Q5:S5"/>
    <mergeCell ref="H5:J5"/>
    <mergeCell ref="N4:O4"/>
    <mergeCell ref="B2:P2"/>
    <mergeCell ref="B3:P3"/>
    <mergeCell ref="T5:V5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  <colBreaks count="1" manualBreakCount="1">
    <brk id="16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5"/>
  <sheetViews>
    <sheetView zoomScaleNormal="100" workbookViewId="0">
      <selection activeCell="A12" sqref="A12"/>
    </sheetView>
  </sheetViews>
  <sheetFormatPr defaultColWidth="8" defaultRowHeight="15"/>
  <cols>
    <col min="1" max="1" width="71" style="39" customWidth="1"/>
    <col min="2" max="3" width="25.7109375" style="40" customWidth="1"/>
    <col min="4" max="4" width="25.7109375" style="39" customWidth="1"/>
    <col min="5" max="5" width="13.140625" style="39" customWidth="1"/>
    <col min="6" max="6" width="11.42578125" style="39" customWidth="1"/>
    <col min="7" max="1024" width="8" style="39"/>
  </cols>
  <sheetData>
    <row r="1" spans="1:7" ht="82.5" customHeight="1">
      <c r="A1" s="352" t="s">
        <v>93</v>
      </c>
      <c r="B1" s="352"/>
      <c r="C1" s="352"/>
      <c r="D1" s="352"/>
    </row>
    <row r="2" spans="1:7" ht="20.100000000000001" customHeight="1">
      <c r="A2" s="353"/>
      <c r="B2" s="353"/>
      <c r="C2" s="353"/>
      <c r="D2" s="41"/>
    </row>
    <row r="3" spans="1:7" s="42" customFormat="1" ht="39.950000000000003" customHeight="1">
      <c r="A3" s="350" t="s">
        <v>0</v>
      </c>
      <c r="B3" s="351" t="s">
        <v>33</v>
      </c>
      <c r="C3" s="351" t="s">
        <v>34</v>
      </c>
      <c r="D3" s="351"/>
    </row>
    <row r="4" spans="1:7" s="42" customFormat="1" ht="39.950000000000003" customHeight="1">
      <c r="A4" s="350"/>
      <c r="B4" s="351"/>
      <c r="C4" s="127" t="s">
        <v>35</v>
      </c>
      <c r="D4" s="127" t="s">
        <v>36</v>
      </c>
    </row>
    <row r="5" spans="1:7" s="44" customFormat="1" ht="15" customHeight="1">
      <c r="A5" s="43" t="s">
        <v>1</v>
      </c>
      <c r="B5" s="43">
        <v>1</v>
      </c>
      <c r="C5" s="43">
        <v>2</v>
      </c>
      <c r="D5" s="43">
        <v>3</v>
      </c>
    </row>
    <row r="6" spans="1:7" s="5" customFormat="1" ht="30" customHeight="1">
      <c r="A6" s="6" t="s">
        <v>2</v>
      </c>
      <c r="B6" s="7">
        <f t="shared" ref="B6:B13" si="0">C6+D6</f>
        <v>25362</v>
      </c>
      <c r="C6" s="7">
        <f>'12 '!B7</f>
        <v>17531</v>
      </c>
      <c r="D6" s="8">
        <f>'13'!B7</f>
        <v>7831</v>
      </c>
      <c r="E6" s="45"/>
    </row>
    <row r="7" spans="1:7" s="42" customFormat="1" ht="30" customHeight="1">
      <c r="A7" s="6" t="s">
        <v>3</v>
      </c>
      <c r="B7" s="46">
        <f t="shared" si="0"/>
        <v>19228</v>
      </c>
      <c r="C7" s="47">
        <f>'12 '!C7</f>
        <v>14017</v>
      </c>
      <c r="D7" s="47">
        <f>'13'!C7</f>
        <v>5211</v>
      </c>
      <c r="E7" s="48"/>
      <c r="F7" s="49"/>
      <c r="G7" s="50"/>
    </row>
    <row r="8" spans="1:7" s="42" customFormat="1" ht="30" customHeight="1">
      <c r="A8" s="245" t="s">
        <v>69</v>
      </c>
      <c r="B8" s="46">
        <f t="shared" si="0"/>
        <v>10837</v>
      </c>
      <c r="C8" s="246">
        <f>'12 '!D7</f>
        <v>8001</v>
      </c>
      <c r="D8" s="246">
        <f>'13'!D7</f>
        <v>2836</v>
      </c>
      <c r="E8" s="48"/>
      <c r="F8" s="49"/>
      <c r="G8" s="50"/>
    </row>
    <row r="9" spans="1:7" s="42" customFormat="1" ht="30" customHeight="1">
      <c r="A9" s="51" t="s">
        <v>4</v>
      </c>
      <c r="B9" s="46">
        <f t="shared" si="0"/>
        <v>7186</v>
      </c>
      <c r="C9" s="47">
        <f>'12 '!E7</f>
        <v>4730</v>
      </c>
      <c r="D9" s="47">
        <f>'13'!E7</f>
        <v>2456</v>
      </c>
      <c r="E9" s="48"/>
      <c r="F9" s="49"/>
      <c r="G9" s="50"/>
    </row>
    <row r="10" spans="1:7" s="42" customFormat="1" ht="30" customHeight="1">
      <c r="A10" s="52" t="s">
        <v>5</v>
      </c>
      <c r="B10" s="46">
        <f t="shared" si="0"/>
        <v>1302</v>
      </c>
      <c r="C10" s="47">
        <f>'12 '!G7</f>
        <v>1017</v>
      </c>
      <c r="D10" s="47">
        <f>'13'!G7</f>
        <v>285</v>
      </c>
      <c r="E10" s="48"/>
      <c r="F10" s="49"/>
      <c r="G10" s="50"/>
    </row>
    <row r="11" spans="1:7" s="42" customFormat="1" ht="30" customHeight="1">
      <c r="A11" s="247" t="s">
        <v>66</v>
      </c>
      <c r="B11" s="46">
        <f t="shared" si="0"/>
        <v>1177</v>
      </c>
      <c r="C11" s="246">
        <f>'12 '!H7</f>
        <v>841</v>
      </c>
      <c r="D11" s="246">
        <f>'13'!H7</f>
        <v>336</v>
      </c>
      <c r="E11" s="48"/>
      <c r="F11" s="49"/>
      <c r="G11" s="50"/>
    </row>
    <row r="12" spans="1:7" s="42" customFormat="1" ht="45.75" customHeight="1">
      <c r="A12" s="52" t="s">
        <v>6</v>
      </c>
      <c r="B12" s="46">
        <f t="shared" si="0"/>
        <v>1854</v>
      </c>
      <c r="C12" s="47">
        <f>'12 '!I7</f>
        <v>1349</v>
      </c>
      <c r="D12" s="47">
        <f>'13'!I7</f>
        <v>505</v>
      </c>
      <c r="E12" s="48"/>
      <c r="F12" s="49"/>
      <c r="G12" s="50"/>
    </row>
    <row r="13" spans="1:7" s="42" customFormat="1" ht="55.5" customHeight="1">
      <c r="A13" s="52" t="s">
        <v>67</v>
      </c>
      <c r="B13" s="46">
        <f t="shared" si="0"/>
        <v>16127</v>
      </c>
      <c r="C13" s="47">
        <f>'12 '!J7</f>
        <v>11899</v>
      </c>
      <c r="D13" s="47">
        <f>'13'!J7</f>
        <v>4228</v>
      </c>
      <c r="E13" s="48"/>
      <c r="F13" s="49"/>
      <c r="G13" s="50"/>
    </row>
    <row r="14" spans="1:7" s="42" customFormat="1" ht="15" customHeight="1">
      <c r="A14" s="349" t="s">
        <v>94</v>
      </c>
      <c r="B14" s="349"/>
      <c r="C14" s="349"/>
      <c r="D14" s="349"/>
      <c r="E14" s="48"/>
      <c r="F14" s="49"/>
      <c r="G14" s="50"/>
    </row>
    <row r="15" spans="1:7" s="42" customFormat="1" ht="15" customHeight="1">
      <c r="A15" s="349"/>
      <c r="B15" s="349"/>
      <c r="C15" s="349"/>
      <c r="D15" s="349"/>
      <c r="E15" s="48"/>
      <c r="F15" s="49"/>
      <c r="G15" s="50"/>
    </row>
    <row r="16" spans="1:7" s="42" customFormat="1" ht="39.950000000000003" customHeight="1">
      <c r="A16" s="350" t="s">
        <v>0</v>
      </c>
      <c r="B16" s="350" t="s">
        <v>33</v>
      </c>
      <c r="C16" s="351" t="s">
        <v>34</v>
      </c>
      <c r="D16" s="351"/>
      <c r="E16" s="48"/>
      <c r="F16" s="49"/>
      <c r="G16" s="50"/>
    </row>
    <row r="17" spans="1:9" ht="39.950000000000003" customHeight="1">
      <c r="A17" s="350"/>
      <c r="B17" s="350"/>
      <c r="C17" s="125" t="s">
        <v>35</v>
      </c>
      <c r="D17" s="125" t="s">
        <v>36</v>
      </c>
      <c r="E17" s="48"/>
      <c r="F17" s="49"/>
      <c r="G17" s="50"/>
    </row>
    <row r="18" spans="1:9" s="1" customFormat="1" ht="30" customHeight="1">
      <c r="A18" s="128" t="s">
        <v>8</v>
      </c>
      <c r="B18" s="19">
        <f>C18+D18</f>
        <v>6586</v>
      </c>
      <c r="C18" s="19">
        <f>'12 '!K7</f>
        <v>4861</v>
      </c>
      <c r="D18" s="22">
        <f>'13'!K7</f>
        <v>1725</v>
      </c>
      <c r="E18" s="53"/>
      <c r="I18" s="9"/>
    </row>
    <row r="19" spans="1:9" ht="30" customHeight="1">
      <c r="A19" s="54" t="s">
        <v>9</v>
      </c>
      <c r="B19" s="55">
        <f>C19+D19</f>
        <v>5063</v>
      </c>
      <c r="C19" s="55">
        <f>'12 '!L7</f>
        <v>3889</v>
      </c>
      <c r="D19" s="56">
        <f>'13'!L7</f>
        <v>1174</v>
      </c>
      <c r="E19" s="48"/>
      <c r="F19" s="49"/>
      <c r="G19" s="50"/>
    </row>
    <row r="20" spans="1:9" s="15" customFormat="1" ht="30" customHeight="1">
      <c r="A20" s="54" t="s">
        <v>26</v>
      </c>
      <c r="B20" s="55">
        <f>C20+D20</f>
        <v>2624</v>
      </c>
      <c r="C20" s="55">
        <f>'12 '!M7</f>
        <v>1979</v>
      </c>
      <c r="D20" s="56">
        <f>'13'!M7</f>
        <v>645</v>
      </c>
    </row>
    <row r="21" spans="1:9" s="15" customFormat="1" ht="12.75" customHeight="1"/>
    <row r="22" spans="1:9" s="15" customFormat="1" ht="12.75" customHeight="1"/>
    <row r="23" spans="1:9" s="15" customFormat="1" ht="12.75" customHeight="1"/>
    <row r="24" spans="1:9" s="15" customFormat="1" ht="12.75" customHeight="1"/>
    <row r="25" spans="1:9" s="57" customFormat="1" ht="12.75">
      <c r="B25" s="58"/>
      <c r="C25" s="58"/>
    </row>
  </sheetData>
  <mergeCells count="9">
    <mergeCell ref="A14:D15"/>
    <mergeCell ref="A16:A17"/>
    <mergeCell ref="B16:B17"/>
    <mergeCell ref="C16:D16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78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D24" sqref="D24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5" width="14.7109375" style="24" customWidth="1"/>
    <col min="6" max="6" width="14.7109375" style="79" customWidth="1"/>
    <col min="7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8.425781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8.425781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8.425781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8.42578125" style="24" customWidth="1"/>
  </cols>
  <sheetData>
    <row r="1" spans="1:13" ht="20.100000000000001" customHeight="1"/>
    <row r="2" spans="1:13" s="59" customFormat="1" ht="20.100000000000001" customHeight="1">
      <c r="B2" s="354" t="s">
        <v>37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s="59" customFormat="1" ht="20.100000000000001" customHeight="1">
      <c r="B3" s="355" t="s">
        <v>96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s="25" customFormat="1" ht="15.75" customHeight="1">
      <c r="C4" s="60"/>
      <c r="D4" s="60"/>
      <c r="E4" s="60"/>
      <c r="F4" s="130"/>
      <c r="J4" s="60"/>
      <c r="K4" s="60"/>
      <c r="M4" s="61" t="s">
        <v>12</v>
      </c>
    </row>
    <row r="5" spans="1:13" s="64" customFormat="1" ht="99.95" customHeight="1">
      <c r="A5" s="26"/>
      <c r="B5" s="62" t="s">
        <v>13</v>
      </c>
      <c r="C5" s="62" t="s">
        <v>38</v>
      </c>
      <c r="D5" s="62" t="s">
        <v>63</v>
      </c>
      <c r="E5" s="62" t="s">
        <v>39</v>
      </c>
      <c r="F5" s="131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3" t="s">
        <v>31</v>
      </c>
      <c r="M5" s="63" t="s">
        <v>20</v>
      </c>
    </row>
    <row r="6" spans="1:13" s="28" customFormat="1" ht="20.100000000000001" customHeight="1">
      <c r="A6" s="27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3" s="31" customFormat="1" ht="30" customHeight="1">
      <c r="A7" s="29" t="s">
        <v>21</v>
      </c>
      <c r="B7" s="30">
        <f t="shared" ref="B7:M7" si="0">SUM(B8:B33)</f>
        <v>17531</v>
      </c>
      <c r="C7" s="30">
        <f t="shared" si="0"/>
        <v>14017</v>
      </c>
      <c r="D7" s="30">
        <f t="shared" si="0"/>
        <v>8001</v>
      </c>
      <c r="E7" s="30">
        <f t="shared" si="0"/>
        <v>4730</v>
      </c>
      <c r="F7" s="78">
        <f t="shared" si="0"/>
        <v>3506</v>
      </c>
      <c r="G7" s="30">
        <f t="shared" si="0"/>
        <v>1017</v>
      </c>
      <c r="H7" s="30">
        <f t="shared" si="0"/>
        <v>841</v>
      </c>
      <c r="I7" s="30">
        <f t="shared" si="0"/>
        <v>1349</v>
      </c>
      <c r="J7" s="30">
        <f t="shared" si="0"/>
        <v>11899</v>
      </c>
      <c r="K7" s="30">
        <f t="shared" si="0"/>
        <v>4861</v>
      </c>
      <c r="L7" s="30">
        <f t="shared" si="0"/>
        <v>3889</v>
      </c>
      <c r="M7" s="30">
        <f t="shared" si="0"/>
        <v>1979</v>
      </c>
    </row>
    <row r="8" spans="1:13" ht="30" customHeight="1">
      <c r="A8" s="20" t="s">
        <v>22</v>
      </c>
      <c r="B8" s="291">
        <v>6880</v>
      </c>
      <c r="C8" s="289">
        <v>5647</v>
      </c>
      <c r="D8" s="289">
        <v>3223</v>
      </c>
      <c r="E8" s="290">
        <v>2017</v>
      </c>
      <c r="F8" s="289">
        <v>1558</v>
      </c>
      <c r="G8" s="289">
        <v>456</v>
      </c>
      <c r="H8" s="289">
        <v>319</v>
      </c>
      <c r="I8" s="290">
        <v>574</v>
      </c>
      <c r="J8" s="290">
        <v>4804</v>
      </c>
      <c r="K8" s="290">
        <v>1861</v>
      </c>
      <c r="L8" s="289">
        <v>1477</v>
      </c>
      <c r="M8" s="289">
        <v>746</v>
      </c>
    </row>
    <row r="9" spans="1:13" ht="30" customHeight="1">
      <c r="A9" s="20" t="s">
        <v>23</v>
      </c>
      <c r="B9" s="291">
        <v>4128</v>
      </c>
      <c r="C9" s="289">
        <v>3025</v>
      </c>
      <c r="D9" s="289">
        <v>1831</v>
      </c>
      <c r="E9" s="290">
        <v>963</v>
      </c>
      <c r="F9" s="289">
        <v>611</v>
      </c>
      <c r="G9" s="289">
        <v>184</v>
      </c>
      <c r="H9" s="289">
        <v>161</v>
      </c>
      <c r="I9" s="290">
        <v>82</v>
      </c>
      <c r="J9" s="290">
        <v>2429</v>
      </c>
      <c r="K9" s="290">
        <v>1144</v>
      </c>
      <c r="L9" s="289">
        <v>817</v>
      </c>
      <c r="M9" s="289">
        <v>478</v>
      </c>
    </row>
    <row r="10" spans="1:13" ht="30" customHeight="1">
      <c r="A10" s="20" t="s">
        <v>24</v>
      </c>
      <c r="B10" s="291">
        <v>3122</v>
      </c>
      <c r="C10" s="289">
        <v>2489</v>
      </c>
      <c r="D10" s="289">
        <v>1419</v>
      </c>
      <c r="E10" s="290">
        <v>859</v>
      </c>
      <c r="F10" s="289">
        <v>699</v>
      </c>
      <c r="G10" s="289">
        <v>145</v>
      </c>
      <c r="H10" s="289">
        <v>259</v>
      </c>
      <c r="I10" s="290">
        <v>173</v>
      </c>
      <c r="J10" s="290">
        <v>2075</v>
      </c>
      <c r="K10" s="290">
        <v>836</v>
      </c>
      <c r="L10" s="289">
        <v>700</v>
      </c>
      <c r="M10" s="289">
        <v>354</v>
      </c>
    </row>
    <row r="11" spans="1:13" ht="30" customHeight="1">
      <c r="A11" s="20" t="s">
        <v>25</v>
      </c>
      <c r="B11" s="291">
        <v>3401</v>
      </c>
      <c r="C11" s="289">
        <v>2856</v>
      </c>
      <c r="D11" s="289">
        <v>1528</v>
      </c>
      <c r="E11" s="290">
        <v>891</v>
      </c>
      <c r="F11" s="289">
        <v>638</v>
      </c>
      <c r="G11" s="289">
        <v>232</v>
      </c>
      <c r="H11" s="289">
        <v>102</v>
      </c>
      <c r="I11" s="290">
        <v>520</v>
      </c>
      <c r="J11" s="290">
        <v>2591</v>
      </c>
      <c r="K11" s="290">
        <v>1020</v>
      </c>
      <c r="L11" s="289">
        <v>895</v>
      </c>
      <c r="M11" s="289">
        <v>401</v>
      </c>
    </row>
    <row r="12" spans="1:13" ht="16.5" customHeight="1">
      <c r="A12" s="18"/>
      <c r="B12" s="74"/>
      <c r="C12" s="70"/>
      <c r="D12" s="70"/>
      <c r="E12" s="71"/>
      <c r="F12" s="132"/>
      <c r="G12" s="70"/>
      <c r="H12" s="70"/>
      <c r="I12" s="71"/>
      <c r="J12" s="71"/>
      <c r="K12" s="71"/>
      <c r="L12" s="70"/>
      <c r="M12" s="70"/>
    </row>
    <row r="13" spans="1:13" ht="16.5" customHeight="1">
      <c r="A13" s="18"/>
      <c r="B13" s="74"/>
      <c r="C13" s="70"/>
      <c r="D13" s="70"/>
      <c r="E13" s="71"/>
      <c r="F13" s="132"/>
      <c r="G13" s="70"/>
      <c r="H13" s="70"/>
      <c r="I13" s="71"/>
      <c r="J13" s="71"/>
      <c r="K13" s="71"/>
      <c r="L13" s="70"/>
      <c r="M13" s="70"/>
    </row>
    <row r="14" spans="1:13" ht="16.5" customHeight="1">
      <c r="A14" s="18"/>
      <c r="B14" s="74"/>
      <c r="C14" s="70"/>
      <c r="D14" s="70"/>
      <c r="E14" s="71"/>
      <c r="F14" s="132"/>
      <c r="G14" s="70"/>
      <c r="H14" s="70"/>
      <c r="I14" s="71"/>
      <c r="J14" s="71"/>
      <c r="K14" s="71"/>
      <c r="L14" s="70"/>
      <c r="M14" s="70"/>
    </row>
    <row r="15" spans="1:13" ht="16.5" customHeight="1">
      <c r="A15" s="18"/>
      <c r="B15" s="74"/>
      <c r="C15" s="70"/>
      <c r="D15" s="70"/>
      <c r="E15" s="71"/>
      <c r="F15" s="132"/>
      <c r="G15" s="70"/>
      <c r="H15" s="70"/>
      <c r="I15" s="71"/>
      <c r="J15" s="71"/>
      <c r="K15" s="71"/>
      <c r="L15" s="70"/>
      <c r="M15" s="70"/>
    </row>
    <row r="16" spans="1:13" ht="16.5" customHeight="1">
      <c r="A16" s="18"/>
      <c r="B16" s="74"/>
      <c r="C16" s="70"/>
      <c r="D16" s="70"/>
      <c r="E16" s="71"/>
      <c r="F16" s="132"/>
      <c r="G16" s="70"/>
      <c r="H16" s="70"/>
      <c r="I16" s="71"/>
      <c r="J16" s="71"/>
      <c r="K16" s="71"/>
      <c r="L16" s="70"/>
      <c r="M16" s="70"/>
    </row>
    <row r="17" spans="1:13" ht="16.5" customHeight="1">
      <c r="A17" s="18"/>
      <c r="B17" s="74"/>
      <c r="C17" s="70"/>
      <c r="D17" s="70"/>
      <c r="E17" s="71"/>
      <c r="F17" s="132"/>
      <c r="G17" s="70"/>
      <c r="H17" s="70"/>
      <c r="I17" s="71"/>
      <c r="J17" s="71"/>
      <c r="K17" s="71"/>
      <c r="L17" s="70"/>
      <c r="M17" s="70"/>
    </row>
    <row r="18" spans="1:13" ht="16.5" customHeight="1">
      <c r="A18" s="18"/>
      <c r="B18" s="74"/>
      <c r="C18" s="70"/>
      <c r="D18" s="70"/>
      <c r="E18" s="71"/>
      <c r="F18" s="132"/>
      <c r="G18" s="70"/>
      <c r="H18" s="70"/>
      <c r="I18" s="71"/>
      <c r="J18" s="71"/>
      <c r="K18" s="71"/>
      <c r="L18" s="70"/>
      <c r="M18" s="70"/>
    </row>
    <row r="19" spans="1:13" ht="16.5" customHeight="1">
      <c r="A19" s="18"/>
      <c r="B19" s="74"/>
      <c r="C19" s="70"/>
      <c r="D19" s="70"/>
      <c r="E19" s="71"/>
      <c r="F19" s="132"/>
      <c r="G19" s="70"/>
      <c r="H19" s="70"/>
      <c r="I19" s="71"/>
      <c r="J19" s="71"/>
      <c r="K19" s="71"/>
      <c r="L19" s="70"/>
      <c r="M19" s="70"/>
    </row>
    <row r="20" spans="1:13" ht="16.5" customHeight="1">
      <c r="A20" s="18"/>
      <c r="B20" s="74"/>
      <c r="C20" s="70"/>
      <c r="D20" s="70"/>
      <c r="E20" s="71"/>
      <c r="F20" s="132"/>
      <c r="G20" s="70"/>
      <c r="H20" s="70"/>
      <c r="I20" s="71"/>
      <c r="J20" s="71"/>
      <c r="K20" s="71"/>
      <c r="L20" s="70"/>
      <c r="M20" s="70"/>
    </row>
    <row r="21" spans="1:13" ht="16.5" customHeight="1">
      <c r="A21" s="18"/>
      <c r="B21" s="74"/>
      <c r="C21" s="70"/>
      <c r="D21" s="70"/>
      <c r="E21" s="71"/>
      <c r="F21" s="132"/>
      <c r="G21" s="70"/>
      <c r="H21" s="70"/>
      <c r="I21" s="71"/>
      <c r="J21" s="71"/>
      <c r="K21" s="71"/>
      <c r="L21" s="70"/>
      <c r="M21" s="70"/>
    </row>
    <row r="22" spans="1:13" ht="16.5" customHeight="1">
      <c r="A22" s="18"/>
      <c r="B22" s="74"/>
      <c r="C22" s="70"/>
      <c r="D22" s="70"/>
      <c r="E22" s="71"/>
      <c r="F22" s="132"/>
      <c r="G22" s="70"/>
      <c r="H22" s="70"/>
      <c r="I22" s="71"/>
      <c r="J22" s="71"/>
      <c r="K22" s="71"/>
      <c r="L22" s="70"/>
      <c r="M22" s="70"/>
    </row>
    <row r="23" spans="1:13" ht="16.5" customHeight="1">
      <c r="A23" s="18"/>
      <c r="B23" s="74"/>
      <c r="C23" s="70"/>
      <c r="D23" s="70"/>
      <c r="E23" s="71"/>
      <c r="F23" s="132"/>
      <c r="G23" s="70"/>
      <c r="H23" s="70"/>
      <c r="I23" s="71"/>
      <c r="J23" s="71"/>
      <c r="K23" s="71"/>
      <c r="L23" s="70"/>
      <c r="M23" s="70"/>
    </row>
    <row r="24" spans="1:13" ht="16.5" customHeight="1">
      <c r="A24" s="18"/>
      <c r="B24" s="74"/>
      <c r="C24" s="70"/>
      <c r="D24" s="70"/>
      <c r="E24" s="71"/>
      <c r="F24" s="132"/>
      <c r="G24" s="70"/>
      <c r="H24" s="70"/>
      <c r="I24" s="71"/>
      <c r="J24" s="71"/>
      <c r="K24" s="71"/>
      <c r="L24" s="70"/>
      <c r="M24" s="70"/>
    </row>
    <row r="25" spans="1:13" ht="16.5" customHeight="1">
      <c r="A25" s="18"/>
      <c r="B25" s="74"/>
      <c r="C25" s="70"/>
      <c r="D25" s="70"/>
      <c r="E25" s="71"/>
      <c r="F25" s="132"/>
      <c r="G25" s="70"/>
      <c r="H25" s="70"/>
      <c r="I25" s="71"/>
      <c r="J25" s="71"/>
      <c r="K25" s="71"/>
      <c r="L25" s="70"/>
      <c r="M25" s="70"/>
    </row>
    <row r="26" spans="1:13" ht="16.5" customHeight="1">
      <c r="A26" s="18"/>
      <c r="B26" s="74"/>
      <c r="C26" s="70"/>
      <c r="D26" s="70"/>
      <c r="E26" s="71"/>
      <c r="F26" s="132"/>
      <c r="G26" s="70"/>
      <c r="H26" s="70"/>
      <c r="I26" s="71"/>
      <c r="J26" s="71"/>
      <c r="K26" s="71"/>
      <c r="L26" s="70"/>
      <c r="M26" s="70"/>
    </row>
    <row r="27" spans="1:13" ht="16.5" customHeight="1">
      <c r="A27" s="18"/>
      <c r="B27" s="74"/>
      <c r="C27" s="70"/>
      <c r="D27" s="70"/>
      <c r="E27" s="71"/>
      <c r="F27" s="132"/>
      <c r="G27" s="70"/>
      <c r="H27" s="70"/>
      <c r="I27" s="71"/>
      <c r="J27" s="71"/>
      <c r="K27" s="71"/>
      <c r="L27" s="70"/>
      <c r="M27" s="70"/>
    </row>
    <row r="28" spans="1:13" ht="16.5" customHeight="1">
      <c r="A28" s="18"/>
      <c r="B28" s="74"/>
      <c r="C28" s="70"/>
      <c r="D28" s="70"/>
      <c r="E28" s="71"/>
      <c r="F28" s="132"/>
      <c r="G28" s="70"/>
      <c r="H28" s="70"/>
      <c r="I28" s="71"/>
      <c r="J28" s="71"/>
      <c r="K28" s="71"/>
      <c r="L28" s="70"/>
      <c r="M28" s="70"/>
    </row>
    <row r="29" spans="1:13" ht="16.5" customHeight="1">
      <c r="A29" s="18"/>
      <c r="B29" s="74"/>
      <c r="C29" s="70"/>
      <c r="D29" s="70"/>
      <c r="E29" s="71"/>
      <c r="F29" s="132"/>
      <c r="G29" s="70"/>
      <c r="H29" s="70"/>
      <c r="I29" s="71"/>
      <c r="J29" s="71"/>
      <c r="K29" s="71"/>
      <c r="L29" s="70"/>
      <c r="M29" s="70"/>
    </row>
    <row r="30" spans="1:13" ht="16.5" customHeight="1">
      <c r="A30" s="18"/>
      <c r="B30" s="75"/>
      <c r="C30" s="70"/>
      <c r="D30" s="70"/>
      <c r="E30" s="71"/>
      <c r="F30" s="132"/>
      <c r="G30" s="70"/>
      <c r="H30" s="70"/>
      <c r="I30" s="71"/>
      <c r="J30" s="71"/>
      <c r="K30" s="71"/>
      <c r="L30" s="70"/>
      <c r="M30" s="70"/>
    </row>
    <row r="31" spans="1:13" ht="16.5" customHeight="1">
      <c r="A31" s="18"/>
      <c r="B31" s="76"/>
      <c r="C31" s="70"/>
      <c r="D31" s="70"/>
      <c r="E31" s="71"/>
      <c r="F31" s="132"/>
      <c r="G31" s="70"/>
      <c r="H31" s="70"/>
      <c r="I31" s="71"/>
      <c r="J31" s="71"/>
      <c r="K31" s="71"/>
      <c r="L31" s="70"/>
      <c r="M31" s="70"/>
    </row>
    <row r="32" spans="1:13" ht="15" customHeight="1">
      <c r="A32" s="18"/>
      <c r="B32" s="76"/>
      <c r="C32" s="70"/>
      <c r="D32" s="70"/>
      <c r="E32" s="71"/>
      <c r="F32" s="132"/>
      <c r="G32" s="70"/>
      <c r="H32" s="70"/>
      <c r="I32" s="71"/>
      <c r="J32" s="71"/>
      <c r="K32" s="71"/>
      <c r="L32" s="70"/>
      <c r="M32" s="70"/>
    </row>
    <row r="33" spans="1:17">
      <c r="A33" s="21"/>
      <c r="B33" s="77"/>
      <c r="C33" s="73"/>
      <c r="D33" s="73"/>
      <c r="E33" s="73"/>
      <c r="F33" s="132"/>
      <c r="G33" s="73"/>
      <c r="H33" s="73"/>
      <c r="I33" s="73"/>
      <c r="J33" s="70"/>
      <c r="K33" s="70"/>
      <c r="L33" s="73"/>
      <c r="M33" s="73"/>
    </row>
    <row r="35" spans="1:17" s="67" customFormat="1">
      <c r="A35" s="38"/>
      <c r="B35" s="38"/>
      <c r="C35" s="38"/>
      <c r="D35" s="38"/>
      <c r="E35" s="38"/>
      <c r="F35" s="133"/>
      <c r="G35" s="38"/>
      <c r="H35" s="38"/>
      <c r="I35" s="38"/>
      <c r="J35" s="38"/>
      <c r="K35" s="38"/>
      <c r="L35" s="38"/>
      <c r="M35" s="38"/>
      <c r="N35" s="35"/>
      <c r="O35" s="35"/>
      <c r="P35" s="35"/>
      <c r="Q35" s="35"/>
    </row>
    <row r="36" spans="1:17" s="67" customFormat="1">
      <c r="A36" s="38"/>
      <c r="B36" s="38"/>
      <c r="C36" s="38"/>
      <c r="D36" s="38"/>
      <c r="E36" s="38"/>
      <c r="F36" s="133"/>
      <c r="G36" s="38"/>
      <c r="H36" s="38"/>
      <c r="I36" s="38"/>
      <c r="J36" s="38"/>
      <c r="K36" s="38"/>
      <c r="L36" s="38"/>
      <c r="M36" s="38"/>
      <c r="N36" s="35"/>
      <c r="O36" s="35"/>
      <c r="P36" s="35"/>
      <c r="Q36" s="35"/>
    </row>
    <row r="37" spans="1:17" s="67" customFormat="1">
      <c r="A37" s="38"/>
      <c r="B37" s="38"/>
      <c r="C37" s="38"/>
      <c r="D37" s="38"/>
      <c r="E37" s="38"/>
      <c r="F37" s="133"/>
      <c r="G37" s="38"/>
      <c r="H37" s="38"/>
      <c r="I37" s="38"/>
      <c r="J37" s="38"/>
      <c r="K37" s="38"/>
      <c r="L37" s="38"/>
      <c r="M37" s="38"/>
      <c r="N37" s="35"/>
      <c r="O37" s="35"/>
      <c r="P37" s="35"/>
      <c r="Q37" s="35"/>
    </row>
    <row r="38" spans="1:17" s="67" customFormat="1">
      <c r="A38" s="38"/>
      <c r="B38" s="38"/>
      <c r="C38" s="38"/>
      <c r="D38" s="38"/>
      <c r="E38" s="38"/>
      <c r="F38" s="133"/>
      <c r="G38" s="38"/>
      <c r="H38" s="38"/>
      <c r="I38" s="38"/>
      <c r="J38" s="38"/>
      <c r="K38" s="38"/>
      <c r="L38" s="38"/>
      <c r="M38" s="38"/>
      <c r="N38" s="35"/>
      <c r="O38" s="35"/>
      <c r="P38" s="35"/>
      <c r="Q38" s="35"/>
    </row>
    <row r="39" spans="1:17" s="67" customFormat="1">
      <c r="A39" s="38"/>
      <c r="B39" s="38"/>
      <c r="C39" s="38"/>
      <c r="D39" s="38"/>
      <c r="E39" s="38"/>
      <c r="F39" s="133"/>
      <c r="G39" s="38"/>
      <c r="H39" s="38"/>
      <c r="I39" s="38"/>
      <c r="J39" s="38"/>
      <c r="K39" s="38"/>
      <c r="L39" s="38"/>
      <c r="M39" s="38"/>
      <c r="N39" s="35"/>
      <c r="O39" s="35"/>
      <c r="P39" s="35"/>
      <c r="Q39" s="35"/>
    </row>
    <row r="40" spans="1:17">
      <c r="A40" s="34"/>
      <c r="B40" s="34"/>
      <c r="C40" s="36"/>
      <c r="D40" s="36"/>
      <c r="E40" s="36"/>
      <c r="F40" s="134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>
      <c r="A41" s="34"/>
      <c r="B41" s="34"/>
      <c r="C41" s="36"/>
      <c r="D41" s="36"/>
      <c r="E41" s="36"/>
      <c r="F41" s="134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34"/>
      <c r="B42" s="34"/>
      <c r="C42" s="36"/>
      <c r="D42" s="36"/>
      <c r="E42" s="36"/>
      <c r="F42" s="134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>
      <c r="A43" s="34"/>
      <c r="B43" s="34"/>
      <c r="C43" s="36"/>
      <c r="D43" s="36"/>
      <c r="E43" s="36"/>
      <c r="F43" s="134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34"/>
      <c r="B44" s="34"/>
      <c r="C44" s="36"/>
      <c r="D44" s="36"/>
      <c r="E44" s="36"/>
      <c r="F44" s="134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>
      <c r="A45" s="34"/>
      <c r="B45" s="34"/>
      <c r="C45" s="36"/>
      <c r="D45" s="36"/>
      <c r="E45" s="36"/>
      <c r="F45" s="134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L45"/>
  <sheetViews>
    <sheetView zoomScaleNormal="100" workbookViewId="0">
      <selection activeCell="I23" sqref="I23"/>
    </sheetView>
  </sheetViews>
  <sheetFormatPr defaultColWidth="9.140625" defaultRowHeight="15.75"/>
  <cols>
    <col min="1" max="1" width="33.7109375" style="23" customWidth="1"/>
    <col min="2" max="2" width="14.7109375" style="23" customWidth="1"/>
    <col min="3" max="13" width="14.7109375" style="24" customWidth="1"/>
    <col min="14" max="237" width="9.140625" style="24"/>
    <col min="238" max="238" width="19.28515625" style="24" customWidth="1"/>
    <col min="239" max="239" width="9.7109375" style="24" customWidth="1"/>
    <col min="240" max="240" width="9.42578125" style="24" customWidth="1"/>
    <col min="241" max="241" width="8.7109375" style="24" customWidth="1"/>
    <col min="242" max="243" width="9.42578125" style="24" customWidth="1"/>
    <col min="244" max="244" width="7.7109375" style="24" customWidth="1"/>
    <col min="245" max="245" width="8.85546875" style="24" customWidth="1"/>
    <col min="246" max="246" width="8.7109375" style="24" customWidth="1"/>
    <col min="247" max="247" width="7.7109375" style="24" customWidth="1"/>
    <col min="248" max="249" width="8.140625" style="24" customWidth="1"/>
    <col min="250" max="250" width="6.42578125" style="24" customWidth="1"/>
    <col min="251" max="252" width="7.42578125" style="24" customWidth="1"/>
    <col min="253" max="253" width="6.28515625" style="24" customWidth="1"/>
    <col min="254" max="254" width="7.7109375" style="24" customWidth="1"/>
    <col min="255" max="255" width="7.28515625" style="24" customWidth="1"/>
    <col min="256" max="256" width="7.5703125" style="24" customWidth="1"/>
    <col min="257" max="257" width="8.28515625" style="24" customWidth="1"/>
    <col min="258" max="258" width="9.28515625" style="24" customWidth="1"/>
    <col min="259" max="259" width="7.28515625" style="24" customWidth="1"/>
    <col min="260" max="261" width="9.140625" style="24"/>
    <col min="262" max="262" width="8" style="24" customWidth="1"/>
    <col min="263" max="264" width="9.140625" style="24"/>
    <col min="265" max="265" width="8" style="24" customWidth="1"/>
    <col min="266" max="266" width="9" style="24" customWidth="1"/>
    <col min="267" max="267" width="9.28515625" style="24" customWidth="1"/>
    <col min="268" max="268" width="6.85546875" style="24" customWidth="1"/>
    <col min="269" max="493" width="9.140625" style="24"/>
    <col min="494" max="494" width="19.28515625" style="24" customWidth="1"/>
    <col min="495" max="495" width="9.7109375" style="24" customWidth="1"/>
    <col min="496" max="496" width="9.42578125" style="24" customWidth="1"/>
    <col min="497" max="497" width="8.7109375" style="24" customWidth="1"/>
    <col min="498" max="499" width="9.42578125" style="24" customWidth="1"/>
    <col min="500" max="500" width="7.7109375" style="24" customWidth="1"/>
    <col min="501" max="501" width="8.85546875" style="24" customWidth="1"/>
    <col min="502" max="502" width="8.7109375" style="24" customWidth="1"/>
    <col min="503" max="503" width="7.7109375" style="24" customWidth="1"/>
    <col min="504" max="505" width="8.140625" style="24" customWidth="1"/>
    <col min="506" max="506" width="6.42578125" style="24" customWidth="1"/>
    <col min="507" max="508" width="7.42578125" style="24" customWidth="1"/>
    <col min="509" max="509" width="6.28515625" style="24" customWidth="1"/>
    <col min="510" max="510" width="7.7109375" style="24" customWidth="1"/>
    <col min="511" max="511" width="7.28515625" style="24" customWidth="1"/>
    <col min="512" max="512" width="7.5703125" style="24" customWidth="1"/>
    <col min="513" max="513" width="8.28515625" style="24" customWidth="1"/>
    <col min="514" max="514" width="9.28515625" style="24" customWidth="1"/>
    <col min="515" max="515" width="7.28515625" style="24" customWidth="1"/>
    <col min="516" max="517" width="9.140625" style="24"/>
    <col min="518" max="518" width="8" style="24" customWidth="1"/>
    <col min="519" max="520" width="9.140625" style="24"/>
    <col min="521" max="521" width="8" style="24" customWidth="1"/>
    <col min="522" max="522" width="9" style="24" customWidth="1"/>
    <col min="523" max="523" width="9.28515625" style="24" customWidth="1"/>
    <col min="524" max="524" width="6.85546875" style="24" customWidth="1"/>
    <col min="525" max="749" width="9.140625" style="24"/>
    <col min="750" max="750" width="19.28515625" style="24" customWidth="1"/>
    <col min="751" max="751" width="9.7109375" style="24" customWidth="1"/>
    <col min="752" max="752" width="9.42578125" style="24" customWidth="1"/>
    <col min="753" max="753" width="8.7109375" style="24" customWidth="1"/>
    <col min="754" max="755" width="9.42578125" style="24" customWidth="1"/>
    <col min="756" max="756" width="7.7109375" style="24" customWidth="1"/>
    <col min="757" max="757" width="8.85546875" style="24" customWidth="1"/>
    <col min="758" max="758" width="8.7109375" style="24" customWidth="1"/>
    <col min="759" max="759" width="7.7109375" style="24" customWidth="1"/>
    <col min="760" max="761" width="8.140625" style="24" customWidth="1"/>
    <col min="762" max="762" width="6.42578125" style="24" customWidth="1"/>
    <col min="763" max="764" width="7.42578125" style="24" customWidth="1"/>
    <col min="765" max="765" width="6.28515625" style="24" customWidth="1"/>
    <col min="766" max="766" width="7.7109375" style="24" customWidth="1"/>
    <col min="767" max="767" width="7.28515625" style="24" customWidth="1"/>
    <col min="768" max="768" width="7.5703125" style="24" customWidth="1"/>
    <col min="769" max="769" width="8.28515625" style="24" customWidth="1"/>
    <col min="770" max="770" width="9.28515625" style="24" customWidth="1"/>
    <col min="771" max="771" width="7.28515625" style="24" customWidth="1"/>
    <col min="772" max="773" width="9.140625" style="24"/>
    <col min="774" max="774" width="8" style="24" customWidth="1"/>
    <col min="775" max="776" width="9.140625" style="24"/>
    <col min="777" max="777" width="8" style="24" customWidth="1"/>
    <col min="778" max="778" width="9" style="24" customWidth="1"/>
    <col min="779" max="779" width="9.28515625" style="24" customWidth="1"/>
    <col min="780" max="780" width="6.85546875" style="24" customWidth="1"/>
    <col min="781" max="1005" width="9.140625" style="24"/>
    <col min="1006" max="1006" width="19.28515625" style="24" customWidth="1"/>
    <col min="1007" max="1007" width="9.7109375" style="24" customWidth="1"/>
    <col min="1008" max="1008" width="9.42578125" style="24" customWidth="1"/>
    <col min="1009" max="1009" width="8.7109375" style="24" customWidth="1"/>
    <col min="1010" max="1011" width="9.42578125" style="24" customWidth="1"/>
    <col min="1012" max="1012" width="7.7109375" style="24" customWidth="1"/>
    <col min="1013" max="1013" width="8.85546875" style="24" customWidth="1"/>
    <col min="1014" max="1014" width="8.7109375" style="24" customWidth="1"/>
    <col min="1015" max="1015" width="7.7109375" style="24" customWidth="1"/>
    <col min="1016" max="1017" width="8.140625" style="24" customWidth="1"/>
    <col min="1018" max="1018" width="6.42578125" style="24" customWidth="1"/>
    <col min="1019" max="1020" width="7.42578125" style="24" customWidth="1"/>
    <col min="1021" max="1021" width="6.28515625" style="24" customWidth="1"/>
    <col min="1022" max="1022" width="7.7109375" style="24" customWidth="1"/>
    <col min="1023" max="1023" width="7.28515625" style="24" customWidth="1"/>
    <col min="1024" max="1024" width="7.5703125" style="24" customWidth="1"/>
    <col min="1025" max="1025" width="8.28515625" style="24" customWidth="1"/>
    <col min="1026" max="1026" width="9.28515625" style="24" customWidth="1"/>
  </cols>
  <sheetData>
    <row r="1" spans="1:1026" ht="20.100000000000001" customHeight="1"/>
    <row r="2" spans="1:1026" s="37" customFormat="1" ht="20.100000000000001" customHeight="1">
      <c r="B2" s="354" t="s">
        <v>43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026" s="37" customFormat="1" ht="20.100000000000001" customHeight="1">
      <c r="B3" s="355" t="s">
        <v>97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026" s="25" customFormat="1" ht="20.100000000000001" customHeight="1">
      <c r="C4" s="60"/>
      <c r="D4" s="60"/>
      <c r="E4" s="60"/>
      <c r="F4" s="60"/>
      <c r="I4" s="60"/>
      <c r="J4" s="60"/>
      <c r="K4" s="60"/>
      <c r="L4" s="61"/>
      <c r="M4" s="61" t="s">
        <v>12</v>
      </c>
    </row>
    <row r="5" spans="1:1026" s="64" customFormat="1" ht="99.95" customHeight="1">
      <c r="A5" s="68"/>
      <c r="B5" s="62" t="s">
        <v>13</v>
      </c>
      <c r="C5" s="62" t="s">
        <v>38</v>
      </c>
      <c r="D5" s="62" t="s">
        <v>63</v>
      </c>
      <c r="E5" s="62" t="s">
        <v>39</v>
      </c>
      <c r="F5" s="62" t="s">
        <v>40</v>
      </c>
      <c r="G5" s="62" t="s">
        <v>41</v>
      </c>
      <c r="H5" s="62" t="s">
        <v>64</v>
      </c>
      <c r="I5" s="62" t="s">
        <v>42</v>
      </c>
      <c r="J5" s="62" t="s">
        <v>83</v>
      </c>
      <c r="K5" s="62" t="s">
        <v>18</v>
      </c>
      <c r="L5" s="62" t="s">
        <v>31</v>
      </c>
      <c r="M5" s="62" t="s">
        <v>20</v>
      </c>
    </row>
    <row r="6" spans="1:1026" s="287" customFormat="1" ht="20.100000000000001" customHeight="1">
      <c r="A6" s="65" t="s">
        <v>1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</row>
    <row r="7" spans="1:1026" s="31" customFormat="1" ht="30" customHeight="1">
      <c r="A7" s="17" t="s">
        <v>21</v>
      </c>
      <c r="B7" s="69">
        <f t="shared" ref="B7:M7" si="0">SUM(B8:B33)</f>
        <v>7831</v>
      </c>
      <c r="C7" s="30">
        <f t="shared" si="0"/>
        <v>5211</v>
      </c>
      <c r="D7" s="30">
        <f t="shared" si="0"/>
        <v>2836</v>
      </c>
      <c r="E7" s="30">
        <f t="shared" si="0"/>
        <v>2456</v>
      </c>
      <c r="F7" s="30">
        <f t="shared" si="0"/>
        <v>1388</v>
      </c>
      <c r="G7" s="30">
        <f t="shared" si="0"/>
        <v>285</v>
      </c>
      <c r="H7" s="30">
        <f t="shared" si="0"/>
        <v>336</v>
      </c>
      <c r="I7" s="30">
        <f t="shared" si="0"/>
        <v>505</v>
      </c>
      <c r="J7" s="30">
        <f t="shared" si="0"/>
        <v>4228</v>
      </c>
      <c r="K7" s="30">
        <f t="shared" si="0"/>
        <v>1725</v>
      </c>
      <c r="L7" s="30">
        <f t="shared" si="0"/>
        <v>1174</v>
      </c>
      <c r="M7" s="30">
        <f t="shared" si="0"/>
        <v>645</v>
      </c>
    </row>
    <row r="8" spans="1:1026" ht="30" customHeight="1">
      <c r="A8" s="20" t="s">
        <v>22</v>
      </c>
      <c r="B8" s="66">
        <v>2902</v>
      </c>
      <c r="C8" s="32">
        <v>2004</v>
      </c>
      <c r="D8" s="32">
        <v>1020</v>
      </c>
      <c r="E8" s="33">
        <v>925</v>
      </c>
      <c r="F8" s="33">
        <v>534</v>
      </c>
      <c r="G8" s="32">
        <v>130</v>
      </c>
      <c r="H8" s="32">
        <v>159</v>
      </c>
      <c r="I8" s="33">
        <v>184</v>
      </c>
      <c r="J8" s="33">
        <v>1649</v>
      </c>
      <c r="K8" s="33">
        <v>616</v>
      </c>
      <c r="L8" s="32">
        <v>406</v>
      </c>
      <c r="M8" s="32">
        <v>240</v>
      </c>
    </row>
    <row r="9" spans="1:1026" ht="30" customHeight="1">
      <c r="A9" s="20" t="s">
        <v>23</v>
      </c>
      <c r="B9" s="66">
        <v>2308</v>
      </c>
      <c r="C9" s="32">
        <v>1354</v>
      </c>
      <c r="D9" s="32">
        <v>778</v>
      </c>
      <c r="E9" s="33">
        <v>656</v>
      </c>
      <c r="F9" s="33">
        <v>317</v>
      </c>
      <c r="G9" s="32">
        <v>54</v>
      </c>
      <c r="H9" s="32">
        <v>68</v>
      </c>
      <c r="I9" s="33">
        <v>7</v>
      </c>
      <c r="J9" s="33">
        <v>1023</v>
      </c>
      <c r="K9" s="33">
        <v>488</v>
      </c>
      <c r="L9" s="32">
        <v>284</v>
      </c>
      <c r="M9" s="32">
        <v>162</v>
      </c>
    </row>
    <row r="10" spans="1:1026" ht="30" customHeight="1">
      <c r="A10" s="20" t="s">
        <v>24</v>
      </c>
      <c r="B10" s="66">
        <v>1400</v>
      </c>
      <c r="C10" s="32">
        <v>961</v>
      </c>
      <c r="D10" s="32">
        <v>566</v>
      </c>
      <c r="E10" s="33">
        <v>485</v>
      </c>
      <c r="F10" s="33">
        <v>312</v>
      </c>
      <c r="G10" s="32">
        <v>36</v>
      </c>
      <c r="H10" s="32">
        <v>79</v>
      </c>
      <c r="I10" s="33">
        <v>120</v>
      </c>
      <c r="J10" s="33">
        <v>775</v>
      </c>
      <c r="K10" s="33">
        <v>318</v>
      </c>
      <c r="L10" s="32">
        <v>246</v>
      </c>
      <c r="M10" s="32">
        <v>127</v>
      </c>
    </row>
    <row r="11" spans="1:1026" ht="30" customHeight="1">
      <c r="A11" s="20" t="s">
        <v>25</v>
      </c>
      <c r="B11" s="66">
        <v>1221</v>
      </c>
      <c r="C11" s="32">
        <v>892</v>
      </c>
      <c r="D11" s="32">
        <v>472</v>
      </c>
      <c r="E11" s="33">
        <v>390</v>
      </c>
      <c r="F11" s="33">
        <v>225</v>
      </c>
      <c r="G11" s="32">
        <v>65</v>
      </c>
      <c r="H11" s="32">
        <v>30</v>
      </c>
      <c r="I11" s="33">
        <v>194</v>
      </c>
      <c r="J11" s="33">
        <v>781</v>
      </c>
      <c r="K11" s="33">
        <v>303</v>
      </c>
      <c r="L11" s="32">
        <v>238</v>
      </c>
      <c r="M11" s="32">
        <v>116</v>
      </c>
    </row>
    <row r="12" spans="1:1026" s="72" customFormat="1" ht="18" customHeight="1">
      <c r="A12" s="18"/>
      <c r="B12" s="74"/>
      <c r="C12" s="70"/>
      <c r="D12" s="70"/>
      <c r="E12" s="71"/>
      <c r="F12" s="71"/>
      <c r="G12" s="70"/>
      <c r="H12" s="70"/>
      <c r="I12" s="71"/>
      <c r="J12" s="71"/>
      <c r="K12" s="71"/>
      <c r="L12" s="70"/>
      <c r="M12" s="70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</row>
    <row r="13" spans="1:1026" s="72" customFormat="1" ht="18" customHeight="1">
      <c r="A13" s="18"/>
      <c r="B13" s="74"/>
      <c r="C13" s="70"/>
      <c r="D13" s="70"/>
      <c r="E13" s="71"/>
      <c r="F13" s="71"/>
      <c r="G13" s="70"/>
      <c r="H13" s="70"/>
      <c r="I13" s="71"/>
      <c r="J13" s="71"/>
      <c r="K13" s="71"/>
      <c r="L13" s="70"/>
      <c r="M13" s="70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</row>
    <row r="14" spans="1:1026" s="72" customFormat="1" ht="18" customHeight="1">
      <c r="A14" s="18"/>
      <c r="B14" s="74"/>
      <c r="C14" s="70"/>
      <c r="D14" s="70"/>
      <c r="E14" s="71"/>
      <c r="F14" s="71"/>
      <c r="G14" s="70"/>
      <c r="H14" s="70"/>
      <c r="I14" s="71"/>
      <c r="J14" s="71"/>
      <c r="K14" s="71"/>
      <c r="L14" s="70"/>
      <c r="M14" s="7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</row>
    <row r="15" spans="1:1026" s="72" customFormat="1" ht="18" customHeight="1">
      <c r="A15" s="18"/>
      <c r="B15" s="74"/>
      <c r="C15" s="70"/>
      <c r="D15" s="70"/>
      <c r="E15" s="71"/>
      <c r="F15" s="71"/>
      <c r="G15" s="70"/>
      <c r="H15" s="70"/>
      <c r="I15" s="71"/>
      <c r="J15" s="71"/>
      <c r="K15" s="71"/>
      <c r="L15" s="70"/>
      <c r="M15" s="7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</row>
    <row r="16" spans="1:1026" s="72" customFormat="1" ht="18" customHeight="1">
      <c r="A16" s="18"/>
      <c r="B16" s="74"/>
      <c r="C16" s="70"/>
      <c r="D16" s="70"/>
      <c r="E16" s="71"/>
      <c r="F16" s="71"/>
      <c r="G16" s="70"/>
      <c r="H16" s="70"/>
      <c r="I16" s="71"/>
      <c r="J16" s="71"/>
      <c r="K16" s="71"/>
      <c r="L16" s="70"/>
      <c r="M16" s="70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</row>
    <row r="17" spans="1:1026" s="72" customFormat="1" ht="18" customHeight="1">
      <c r="A17" s="18"/>
      <c r="B17" s="74"/>
      <c r="C17" s="70"/>
      <c r="D17" s="70"/>
      <c r="E17" s="71"/>
      <c r="F17" s="71"/>
      <c r="G17" s="70"/>
      <c r="H17" s="70"/>
      <c r="I17" s="71"/>
      <c r="J17" s="71"/>
      <c r="K17" s="71"/>
      <c r="L17" s="70"/>
      <c r="M17" s="70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</row>
    <row r="18" spans="1:1026" s="72" customFormat="1" ht="18" customHeight="1">
      <c r="A18" s="18"/>
      <c r="B18" s="74"/>
      <c r="C18" s="70"/>
      <c r="D18" s="70"/>
      <c r="E18" s="71"/>
      <c r="F18" s="71"/>
      <c r="G18" s="70"/>
      <c r="H18" s="70"/>
      <c r="I18" s="71"/>
      <c r="J18" s="71"/>
      <c r="K18" s="71"/>
      <c r="L18" s="70"/>
      <c r="M18" s="70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</row>
    <row r="19" spans="1:1026" s="72" customFormat="1" ht="18" customHeight="1">
      <c r="A19" s="18"/>
      <c r="B19" s="74"/>
      <c r="C19" s="70"/>
      <c r="D19" s="70"/>
      <c r="E19" s="71"/>
      <c r="F19" s="71"/>
      <c r="G19" s="70"/>
      <c r="H19" s="70"/>
      <c r="I19" s="71"/>
      <c r="J19" s="71"/>
      <c r="K19" s="71"/>
      <c r="L19" s="70"/>
      <c r="M19" s="70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</row>
    <row r="20" spans="1:1026" s="72" customFormat="1" ht="18" customHeight="1">
      <c r="A20" s="18"/>
      <c r="B20" s="74"/>
      <c r="C20" s="70"/>
      <c r="D20" s="70"/>
      <c r="E20" s="71"/>
      <c r="F20" s="71"/>
      <c r="G20" s="70"/>
      <c r="H20" s="70"/>
      <c r="I20" s="71"/>
      <c r="J20" s="71"/>
      <c r="K20" s="71"/>
      <c r="L20" s="70"/>
      <c r="M20" s="70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</row>
    <row r="21" spans="1:1026" s="72" customFormat="1" ht="18" customHeight="1">
      <c r="A21" s="18"/>
      <c r="B21" s="74"/>
      <c r="C21" s="70"/>
      <c r="D21" s="70"/>
      <c r="E21" s="71"/>
      <c r="F21" s="71"/>
      <c r="G21" s="70"/>
      <c r="H21" s="70"/>
      <c r="I21" s="71"/>
      <c r="J21" s="71"/>
      <c r="K21" s="71"/>
      <c r="L21" s="70"/>
      <c r="M21" s="70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</row>
    <row r="22" spans="1:1026" s="72" customFormat="1" ht="18" customHeight="1">
      <c r="A22" s="18"/>
      <c r="B22" s="74"/>
      <c r="C22" s="70"/>
      <c r="D22" s="70"/>
      <c r="E22" s="71"/>
      <c r="F22" s="71"/>
      <c r="G22" s="70"/>
      <c r="H22" s="70"/>
      <c r="I22" s="71"/>
      <c r="J22" s="71"/>
      <c r="K22" s="71"/>
      <c r="L22" s="70"/>
      <c r="M22" s="70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</row>
    <row r="23" spans="1:1026" s="72" customFormat="1" ht="18" customHeight="1">
      <c r="A23" s="18"/>
      <c r="B23" s="74"/>
      <c r="C23" s="70"/>
      <c r="D23" s="70"/>
      <c r="E23" s="71"/>
      <c r="F23" s="71"/>
      <c r="G23" s="70"/>
      <c r="H23" s="70"/>
      <c r="I23" s="71"/>
      <c r="J23" s="71"/>
      <c r="K23" s="71"/>
      <c r="L23" s="70"/>
      <c r="M23" s="70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</row>
    <row r="24" spans="1:1026" s="72" customFormat="1" ht="18" customHeight="1">
      <c r="A24" s="18"/>
      <c r="B24" s="74"/>
      <c r="C24" s="70"/>
      <c r="D24" s="70"/>
      <c r="E24" s="71"/>
      <c r="F24" s="71"/>
      <c r="G24" s="70"/>
      <c r="H24" s="70"/>
      <c r="I24" s="71"/>
      <c r="J24" s="71"/>
      <c r="K24" s="71"/>
      <c r="L24" s="70"/>
      <c r="M24" s="70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</row>
    <row r="25" spans="1:1026" s="72" customFormat="1" ht="18" customHeight="1">
      <c r="A25" s="18"/>
      <c r="B25" s="74"/>
      <c r="C25" s="70"/>
      <c r="D25" s="70"/>
      <c r="E25" s="71"/>
      <c r="F25" s="71"/>
      <c r="G25" s="70"/>
      <c r="H25" s="70"/>
      <c r="I25" s="71"/>
      <c r="J25" s="71"/>
      <c r="K25" s="71"/>
      <c r="L25" s="70"/>
      <c r="M25" s="70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</row>
    <row r="26" spans="1:1026" s="72" customFormat="1" ht="18" customHeight="1">
      <c r="A26" s="18"/>
      <c r="B26" s="74"/>
      <c r="C26" s="70"/>
      <c r="D26" s="70"/>
      <c r="E26" s="71"/>
      <c r="F26" s="71"/>
      <c r="G26" s="70"/>
      <c r="H26" s="70"/>
      <c r="I26" s="71"/>
      <c r="J26" s="71"/>
      <c r="K26" s="71"/>
      <c r="L26" s="70"/>
      <c r="M26" s="70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</row>
    <row r="27" spans="1:1026" s="72" customFormat="1" ht="18" customHeight="1">
      <c r="A27" s="18"/>
      <c r="B27" s="74"/>
      <c r="C27" s="70"/>
      <c r="D27" s="70"/>
      <c r="E27" s="71"/>
      <c r="F27" s="71"/>
      <c r="G27" s="70"/>
      <c r="H27" s="70"/>
      <c r="I27" s="71"/>
      <c r="J27" s="71"/>
      <c r="K27" s="71"/>
      <c r="L27" s="70"/>
      <c r="M27" s="70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</row>
    <row r="28" spans="1:1026" s="72" customFormat="1" ht="18" customHeight="1">
      <c r="A28" s="18"/>
      <c r="B28" s="74"/>
      <c r="C28" s="70"/>
      <c r="D28" s="70"/>
      <c r="E28" s="71"/>
      <c r="F28" s="71"/>
      <c r="G28" s="70"/>
      <c r="H28" s="70"/>
      <c r="I28" s="71"/>
      <c r="J28" s="71"/>
      <c r="K28" s="71"/>
      <c r="L28" s="70"/>
      <c r="M28" s="70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</row>
    <row r="29" spans="1:1026" s="72" customFormat="1" ht="18" customHeight="1">
      <c r="A29" s="18"/>
      <c r="B29" s="74"/>
      <c r="C29" s="70"/>
      <c r="D29" s="70"/>
      <c r="E29" s="71"/>
      <c r="F29" s="71"/>
      <c r="G29" s="70"/>
      <c r="H29" s="70"/>
      <c r="I29" s="71"/>
      <c r="J29" s="71"/>
      <c r="K29" s="71"/>
      <c r="L29" s="70"/>
      <c r="M29" s="70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</row>
    <row r="30" spans="1:1026" s="72" customFormat="1" ht="18" customHeight="1">
      <c r="A30" s="18"/>
      <c r="B30" s="75"/>
      <c r="C30" s="70"/>
      <c r="D30" s="70"/>
      <c r="E30" s="71"/>
      <c r="F30" s="71"/>
      <c r="G30" s="70"/>
      <c r="H30" s="70"/>
      <c r="I30" s="71"/>
      <c r="J30" s="71"/>
      <c r="K30" s="71"/>
      <c r="L30" s="70"/>
      <c r="M30" s="70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</row>
    <row r="31" spans="1:1026" s="72" customFormat="1" ht="18" customHeight="1">
      <c r="A31" s="18"/>
      <c r="B31" s="76"/>
      <c r="C31" s="70"/>
      <c r="D31" s="70"/>
      <c r="E31" s="71"/>
      <c r="F31" s="71"/>
      <c r="G31" s="70"/>
      <c r="H31" s="70"/>
      <c r="I31" s="71"/>
      <c r="J31" s="71"/>
      <c r="K31" s="71"/>
      <c r="L31" s="70"/>
      <c r="M31" s="70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</row>
    <row r="32" spans="1:1026" s="72" customFormat="1" ht="18" customHeight="1">
      <c r="A32" s="18"/>
      <c r="B32" s="76"/>
      <c r="C32" s="70"/>
      <c r="D32" s="70"/>
      <c r="E32" s="71"/>
      <c r="F32" s="71"/>
      <c r="G32" s="70"/>
      <c r="H32" s="70"/>
      <c r="I32" s="71"/>
      <c r="J32" s="71"/>
      <c r="K32" s="71"/>
      <c r="L32" s="70"/>
      <c r="M32" s="70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</row>
    <row r="33" spans="1:1026" s="72" customFormat="1">
      <c r="A33" s="21"/>
      <c r="B33" s="77"/>
      <c r="C33" s="73"/>
      <c r="D33" s="73"/>
      <c r="E33" s="73"/>
      <c r="F33" s="71"/>
      <c r="G33" s="73"/>
      <c r="H33" s="73"/>
      <c r="I33" s="73"/>
      <c r="J33" s="70"/>
      <c r="K33" s="70"/>
      <c r="L33" s="73"/>
      <c r="M33" s="7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</row>
    <row r="34" spans="1:1026" s="72" customForma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</row>
    <row r="35" spans="1:1026" s="67" customFormat="1">
      <c r="A35" s="38"/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026" s="67" customFormat="1">
      <c r="A36" s="38"/>
      <c r="B36" s="3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026" s="67" customFormat="1">
      <c r="A37" s="38"/>
      <c r="B37" s="3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026" s="67" customFormat="1">
      <c r="A38" s="38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026" s="67" customFormat="1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026" s="72" customFormat="1">
      <c r="A40" s="34"/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</row>
    <row r="41" spans="1:1026" s="72" customFormat="1">
      <c r="A41" s="34"/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</row>
    <row r="42" spans="1:1026" s="72" customFormat="1">
      <c r="A42" s="34"/>
      <c r="B42" s="3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</row>
    <row r="43" spans="1:1026" s="72" customFormat="1">
      <c r="A43" s="34"/>
      <c r="B43" s="3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</row>
    <row r="44" spans="1:1026">
      <c r="A44" s="34"/>
      <c r="B44" s="3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026">
      <c r="A45" s="34"/>
      <c r="B45" s="3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</sheetData>
  <mergeCells count="2">
    <mergeCell ref="B2:M2"/>
    <mergeCell ref="B3:M3"/>
  </mergeCells>
  <printOptions horizontalCentered="1"/>
  <pageMargins left="0" right="0" top="0" bottom="0" header="0.51180555555555496" footer="0.51180555555555496"/>
  <pageSetup paperSize="9" scale="58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9"/>
  <sheetViews>
    <sheetView zoomScaleNormal="100" zoomScaleSheetLayoutView="80" workbookViewId="0">
      <selection activeCell="A4" sqref="A4:A6"/>
    </sheetView>
  </sheetViews>
  <sheetFormatPr defaultColWidth="8" defaultRowHeight="12.75"/>
  <cols>
    <col min="1" max="1" width="57.42578125" style="83" customWidth="1"/>
    <col min="2" max="3" width="13.7109375" style="100" customWidth="1"/>
    <col min="4" max="5" width="10.7109375" style="83" customWidth="1"/>
    <col min="6" max="7" width="13.7109375" style="83" customWidth="1"/>
    <col min="8" max="9" width="10.7109375" style="83" customWidth="1"/>
    <col min="10" max="10" width="10.85546875" style="83" customWidth="1"/>
    <col min="11" max="11" width="11.28515625" style="83" customWidth="1"/>
    <col min="12" max="12" width="11.7109375" style="83" customWidth="1"/>
    <col min="13" max="16384" width="8" style="83"/>
  </cols>
  <sheetData>
    <row r="1" spans="1:19" ht="27" customHeight="1">
      <c r="A1" s="322" t="s">
        <v>59</v>
      </c>
      <c r="B1" s="322"/>
      <c r="C1" s="322"/>
      <c r="D1" s="322"/>
      <c r="E1" s="322"/>
      <c r="F1" s="322"/>
      <c r="G1" s="322"/>
      <c r="H1" s="322"/>
      <c r="I1" s="322"/>
      <c r="J1" s="104"/>
    </row>
    <row r="2" spans="1:19" ht="23.25" customHeight="1">
      <c r="A2" s="359" t="s">
        <v>60</v>
      </c>
      <c r="B2" s="322"/>
      <c r="C2" s="322"/>
      <c r="D2" s="322"/>
      <c r="E2" s="322"/>
      <c r="F2" s="322"/>
      <c r="G2" s="322"/>
      <c r="H2" s="322"/>
      <c r="I2" s="322"/>
      <c r="J2" s="104"/>
    </row>
    <row r="3" spans="1:19" ht="13.5" customHeight="1">
      <c r="A3" s="360"/>
      <c r="B3" s="360"/>
      <c r="C3" s="360"/>
      <c r="D3" s="360"/>
      <c r="E3" s="360"/>
    </row>
    <row r="4" spans="1:19" s="90" customFormat="1" ht="39.950000000000003" customHeight="1">
      <c r="A4" s="296" t="s">
        <v>0</v>
      </c>
      <c r="B4" s="361" t="s">
        <v>44</v>
      </c>
      <c r="C4" s="361"/>
      <c r="D4" s="361"/>
      <c r="E4" s="361"/>
      <c r="F4" s="361" t="s">
        <v>45</v>
      </c>
      <c r="G4" s="361"/>
      <c r="H4" s="361"/>
      <c r="I4" s="361"/>
      <c r="J4" s="105"/>
    </row>
    <row r="5" spans="1:19" s="90" customFormat="1" ht="39.950000000000003" customHeight="1">
      <c r="A5" s="296"/>
      <c r="B5" s="323" t="s">
        <v>89</v>
      </c>
      <c r="C5" s="324" t="s">
        <v>90</v>
      </c>
      <c r="D5" s="356" t="s">
        <v>50</v>
      </c>
      <c r="E5" s="356"/>
      <c r="F5" s="323" t="s">
        <v>89</v>
      </c>
      <c r="G5" s="324" t="s">
        <v>90</v>
      </c>
      <c r="H5" s="356" t="s">
        <v>50</v>
      </c>
      <c r="I5" s="356"/>
      <c r="J5" s="106"/>
    </row>
    <row r="6" spans="1:19" s="90" customFormat="1" ht="39.950000000000003" customHeight="1">
      <c r="A6" s="296"/>
      <c r="B6" s="323"/>
      <c r="C6" s="324"/>
      <c r="D6" s="89" t="s">
        <v>51</v>
      </c>
      <c r="E6" s="88" t="s">
        <v>61</v>
      </c>
      <c r="F6" s="323"/>
      <c r="G6" s="324"/>
      <c r="H6" s="89" t="s">
        <v>51</v>
      </c>
      <c r="I6" s="88" t="s">
        <v>61</v>
      </c>
      <c r="J6" s="107"/>
    </row>
    <row r="7" spans="1:19" s="94" customFormat="1" ht="15.75" customHeight="1">
      <c r="A7" s="96" t="s">
        <v>1</v>
      </c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108"/>
    </row>
    <row r="8" spans="1:19" s="94" customFormat="1" ht="30" customHeight="1">
      <c r="A8" s="92" t="s">
        <v>2</v>
      </c>
      <c r="B8" s="95">
        <f>'15'!B9</f>
        <v>27174</v>
      </c>
      <c r="C8" s="95">
        <f>'15'!C9</f>
        <v>14819</v>
      </c>
      <c r="D8" s="109">
        <f t="shared" ref="D8" si="0">C8/B8*100</f>
        <v>54.533745492014432</v>
      </c>
      <c r="E8" s="110">
        <f t="shared" ref="E8" si="1">C8-B8</f>
        <v>-12355</v>
      </c>
      <c r="F8" s="95">
        <f>'16'!B8</f>
        <v>21279</v>
      </c>
      <c r="G8" s="95">
        <f>'16'!C8</f>
        <v>10543</v>
      </c>
      <c r="H8" s="109">
        <f t="shared" ref="H8" si="2">G8/F8*100</f>
        <v>49.546501245359273</v>
      </c>
      <c r="I8" s="110">
        <f t="shared" ref="I8" si="3">G8-F8</f>
        <v>-10736</v>
      </c>
      <c r="K8" s="129"/>
      <c r="L8" s="129"/>
    </row>
    <row r="9" spans="1:19" s="90" customFormat="1" ht="30" customHeight="1">
      <c r="A9" s="92" t="s">
        <v>3</v>
      </c>
      <c r="B9" s="91">
        <f>'15'!E9</f>
        <v>22999</v>
      </c>
      <c r="C9" s="91">
        <f>'15'!F9</f>
        <v>10967</v>
      </c>
      <c r="D9" s="109">
        <f t="shared" ref="D9:D15" si="4">C9/B9*100</f>
        <v>47.68468194269316</v>
      </c>
      <c r="E9" s="110">
        <f t="shared" ref="E9:E15" si="5">C9-B9</f>
        <v>-12032</v>
      </c>
      <c r="F9" s="91">
        <f>'16'!E8</f>
        <v>19394</v>
      </c>
      <c r="G9" s="91">
        <f>'16'!F8</f>
        <v>8261</v>
      </c>
      <c r="H9" s="109">
        <f t="shared" ref="H9:H15" si="6">G9/F9*100</f>
        <v>42.595648138599564</v>
      </c>
      <c r="I9" s="110">
        <f t="shared" ref="I9:I15" si="7">G9-F9</f>
        <v>-11133</v>
      </c>
      <c r="J9" s="111"/>
      <c r="K9" s="129"/>
      <c r="L9" s="129"/>
      <c r="M9" s="112"/>
      <c r="R9" s="113"/>
      <c r="S9" s="113"/>
    </row>
    <row r="10" spans="1:19" s="90" customFormat="1" ht="30" customHeight="1">
      <c r="A10" s="199" t="s">
        <v>69</v>
      </c>
      <c r="B10" s="200">
        <f>'15'!H9</f>
        <v>15035</v>
      </c>
      <c r="C10" s="200">
        <f>'15'!I9</f>
        <v>6269</v>
      </c>
      <c r="D10" s="109">
        <f t="shared" ref="D10:D13" si="8">C10/B10*100</f>
        <v>41.696042567342865</v>
      </c>
      <c r="E10" s="110">
        <f t="shared" ref="E10:E13" si="9">C10-B10</f>
        <v>-8766</v>
      </c>
      <c r="F10" s="200">
        <f>'16'!H8</f>
        <v>9415</v>
      </c>
      <c r="G10" s="200">
        <f>'16'!I8</f>
        <v>4568</v>
      </c>
      <c r="H10" s="109">
        <f t="shared" ref="H10:H13" si="10">G10/F10*100</f>
        <v>48.518321826872011</v>
      </c>
      <c r="I10" s="110">
        <f t="shared" ref="I10:I13" si="11">G10-F10</f>
        <v>-4847</v>
      </c>
      <c r="J10" s="111"/>
      <c r="K10" s="129"/>
      <c r="L10" s="129"/>
      <c r="M10" s="112"/>
      <c r="R10" s="113"/>
      <c r="S10" s="113"/>
    </row>
    <row r="11" spans="1:19" s="90" customFormat="1" ht="30" customHeight="1">
      <c r="A11" s="93" t="s">
        <v>4</v>
      </c>
      <c r="B11" s="91">
        <f>'15'!K9</f>
        <v>5100</v>
      </c>
      <c r="C11" s="91">
        <f>'15'!L9</f>
        <v>4004</v>
      </c>
      <c r="D11" s="109">
        <f t="shared" si="8"/>
        <v>78.509803921568633</v>
      </c>
      <c r="E11" s="110">
        <f t="shared" si="9"/>
        <v>-1096</v>
      </c>
      <c r="F11" s="91">
        <f>'16'!K8</f>
        <v>7058</v>
      </c>
      <c r="G11" s="91">
        <f>'16'!L8</f>
        <v>3182</v>
      </c>
      <c r="H11" s="109">
        <f t="shared" si="10"/>
        <v>45.083593085860016</v>
      </c>
      <c r="I11" s="110">
        <f t="shared" si="11"/>
        <v>-3876</v>
      </c>
      <c r="J11" s="111"/>
      <c r="K11" s="129"/>
      <c r="L11" s="129"/>
      <c r="M11" s="112"/>
      <c r="R11" s="113"/>
      <c r="S11" s="113"/>
    </row>
    <row r="12" spans="1:19" s="90" customFormat="1" ht="30" customHeight="1">
      <c r="A12" s="92" t="s">
        <v>5</v>
      </c>
      <c r="B12" s="91">
        <f>'15'!N9</f>
        <v>560</v>
      </c>
      <c r="C12" s="91">
        <f>'15'!O9</f>
        <v>598</v>
      </c>
      <c r="D12" s="109">
        <f t="shared" si="8"/>
        <v>106.78571428571428</v>
      </c>
      <c r="E12" s="110">
        <f t="shared" si="9"/>
        <v>38</v>
      </c>
      <c r="F12" s="91">
        <f>'16'!N8</f>
        <v>2143</v>
      </c>
      <c r="G12" s="91">
        <f>'16'!O8</f>
        <v>704</v>
      </c>
      <c r="H12" s="109">
        <f t="shared" si="10"/>
        <v>32.851143257116192</v>
      </c>
      <c r="I12" s="110">
        <f t="shared" si="11"/>
        <v>-1439</v>
      </c>
      <c r="J12" s="111"/>
      <c r="K12" s="129"/>
      <c r="L12" s="129"/>
      <c r="M12" s="112"/>
      <c r="R12" s="113"/>
      <c r="S12" s="113"/>
    </row>
    <row r="13" spans="1:19" s="90" customFormat="1" ht="30" customHeight="1">
      <c r="A13" s="199" t="s">
        <v>66</v>
      </c>
      <c r="B13" s="200">
        <f>'15'!Q9</f>
        <v>19</v>
      </c>
      <c r="C13" s="200">
        <f>'15'!R9</f>
        <v>863</v>
      </c>
      <c r="D13" s="109">
        <f t="shared" si="8"/>
        <v>4542.1052631578941</v>
      </c>
      <c r="E13" s="110">
        <f t="shared" si="9"/>
        <v>844</v>
      </c>
      <c r="F13" s="200">
        <f>'16'!Q8</f>
        <v>7</v>
      </c>
      <c r="G13" s="200">
        <f>'16'!R8</f>
        <v>314</v>
      </c>
      <c r="H13" s="109">
        <f t="shared" si="10"/>
        <v>4485.7142857142853</v>
      </c>
      <c r="I13" s="110">
        <f t="shared" si="11"/>
        <v>307</v>
      </c>
      <c r="J13" s="111"/>
      <c r="K13" s="129"/>
      <c r="L13" s="129"/>
      <c r="M13" s="112"/>
      <c r="R13" s="113"/>
      <c r="S13" s="113"/>
    </row>
    <row r="14" spans="1:19" s="90" customFormat="1" ht="45.75" customHeight="1">
      <c r="A14" s="92" t="s">
        <v>6</v>
      </c>
      <c r="B14" s="91">
        <f>'15'!S9</f>
        <v>691</v>
      </c>
      <c r="C14" s="91">
        <f>'15'!T9</f>
        <v>631</v>
      </c>
      <c r="D14" s="109">
        <f t="shared" si="4"/>
        <v>91.316931982633861</v>
      </c>
      <c r="E14" s="110">
        <f t="shared" si="5"/>
        <v>-60</v>
      </c>
      <c r="F14" s="91">
        <f>'16'!S8</f>
        <v>1169</v>
      </c>
      <c r="G14" s="91">
        <f>'16'!T8</f>
        <v>1223</v>
      </c>
      <c r="H14" s="109">
        <f t="shared" si="6"/>
        <v>104.61933276304534</v>
      </c>
      <c r="I14" s="110">
        <f t="shared" si="7"/>
        <v>54</v>
      </c>
      <c r="J14" s="111"/>
      <c r="K14" s="129"/>
      <c r="L14" s="129"/>
      <c r="M14" s="112"/>
      <c r="R14" s="113"/>
      <c r="S14" s="113"/>
    </row>
    <row r="15" spans="1:19" s="90" customFormat="1" ht="49.5" customHeight="1">
      <c r="A15" s="6" t="s">
        <v>67</v>
      </c>
      <c r="B15" s="91">
        <f>'15'!V9</f>
        <v>20653</v>
      </c>
      <c r="C15" s="91">
        <f>'15'!W9</f>
        <v>8953</v>
      </c>
      <c r="D15" s="109">
        <f t="shared" si="4"/>
        <v>43.349634435675206</v>
      </c>
      <c r="E15" s="110">
        <f t="shared" si="5"/>
        <v>-11700</v>
      </c>
      <c r="F15" s="91">
        <f>'16'!V8</f>
        <v>17655</v>
      </c>
      <c r="G15" s="91">
        <f>'16'!W8</f>
        <v>7174</v>
      </c>
      <c r="H15" s="109">
        <f t="shared" si="6"/>
        <v>40.63438119512886</v>
      </c>
      <c r="I15" s="110">
        <f t="shared" si="7"/>
        <v>-10481</v>
      </c>
      <c r="J15" s="111"/>
      <c r="K15" s="129"/>
      <c r="L15" s="129"/>
      <c r="M15" s="112"/>
      <c r="R15" s="113"/>
      <c r="S15" s="113"/>
    </row>
    <row r="16" spans="1:19" s="90" customFormat="1" ht="15" customHeight="1">
      <c r="A16" s="325" t="s">
        <v>7</v>
      </c>
      <c r="B16" s="325"/>
      <c r="C16" s="325"/>
      <c r="D16" s="325"/>
      <c r="E16" s="325"/>
      <c r="F16" s="325"/>
      <c r="G16" s="325"/>
      <c r="H16" s="325"/>
      <c r="I16" s="325"/>
      <c r="J16" s="114"/>
      <c r="K16" s="129"/>
      <c r="L16" s="129"/>
      <c r="M16" s="112"/>
    </row>
    <row r="17" spans="1:13" s="90" customFormat="1" ht="1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114"/>
      <c r="K17" s="129"/>
      <c r="L17" s="129"/>
      <c r="M17" s="112"/>
    </row>
    <row r="18" spans="1:13" s="90" customFormat="1" ht="39.950000000000003" customHeight="1">
      <c r="A18" s="296" t="s">
        <v>0</v>
      </c>
      <c r="B18" s="296" t="s">
        <v>91</v>
      </c>
      <c r="C18" s="296" t="s">
        <v>92</v>
      </c>
      <c r="D18" s="356" t="s">
        <v>50</v>
      </c>
      <c r="E18" s="356"/>
      <c r="F18" s="357" t="s">
        <v>91</v>
      </c>
      <c r="G18" s="357" t="s">
        <v>92</v>
      </c>
      <c r="H18" s="356" t="s">
        <v>50</v>
      </c>
      <c r="I18" s="356"/>
      <c r="J18" s="106"/>
      <c r="K18" s="129"/>
      <c r="L18" s="129"/>
      <c r="M18" s="112"/>
    </row>
    <row r="19" spans="1:13" ht="39.950000000000003" customHeight="1">
      <c r="A19" s="296"/>
      <c r="B19" s="296"/>
      <c r="C19" s="296"/>
      <c r="D19" s="115" t="s">
        <v>51</v>
      </c>
      <c r="E19" s="88" t="s">
        <v>62</v>
      </c>
      <c r="F19" s="358"/>
      <c r="G19" s="358"/>
      <c r="H19" s="115" t="s">
        <v>51</v>
      </c>
      <c r="I19" s="88" t="s">
        <v>62</v>
      </c>
      <c r="J19" s="107"/>
      <c r="K19" s="129"/>
      <c r="L19" s="129"/>
      <c r="M19" s="116"/>
    </row>
    <row r="20" spans="1:13" ht="30" customHeight="1">
      <c r="A20" s="126" t="s">
        <v>8</v>
      </c>
      <c r="B20" s="85">
        <f>'15'!Y9</f>
        <v>9813</v>
      </c>
      <c r="C20" s="87">
        <f>'15'!Z9</f>
        <v>3719</v>
      </c>
      <c r="D20" s="109">
        <f t="shared" ref="D20" si="12">C20/B20*100</f>
        <v>37.898705798430655</v>
      </c>
      <c r="E20" s="110">
        <f t="shared" ref="E20" si="13">C20-B20</f>
        <v>-6094</v>
      </c>
      <c r="F20" s="85">
        <f>'16'!Y8</f>
        <v>6306</v>
      </c>
      <c r="G20" s="87">
        <f>'16'!Z8</f>
        <v>2867</v>
      </c>
      <c r="H20" s="109">
        <f t="shared" ref="H20" si="14">G20/F20*100</f>
        <v>45.46463685379004</v>
      </c>
      <c r="I20" s="110">
        <f t="shared" ref="I20" si="15">G20-F20</f>
        <v>-3439</v>
      </c>
      <c r="K20" s="129"/>
      <c r="L20" s="129"/>
    </row>
    <row r="21" spans="1:13" ht="30" customHeight="1">
      <c r="A21" s="86" t="s">
        <v>9</v>
      </c>
      <c r="B21" s="87">
        <f>'15'!AB9</f>
        <v>8844</v>
      </c>
      <c r="C21" s="87">
        <f>'15'!AC9</f>
        <v>2615</v>
      </c>
      <c r="D21" s="117">
        <f t="shared" ref="D21:D22" si="16">C21/B21*100</f>
        <v>29.568068747173225</v>
      </c>
      <c r="E21" s="118">
        <f t="shared" ref="E21:E22" si="17">C21-B21</f>
        <v>-6229</v>
      </c>
      <c r="F21" s="119">
        <f>'16'!AB8</f>
        <v>5883</v>
      </c>
      <c r="G21" s="119">
        <f>'16'!AC8</f>
        <v>2448</v>
      </c>
      <c r="H21" s="120">
        <f t="shared" ref="H21:H22" si="18">G21/F21*100</f>
        <v>41.611422743498217</v>
      </c>
      <c r="I21" s="121">
        <f t="shared" ref="I21:I22" si="19">G21-F21</f>
        <v>-3435</v>
      </c>
      <c r="J21" s="122"/>
      <c r="K21" s="129"/>
      <c r="L21" s="129"/>
      <c r="M21" s="116"/>
    </row>
    <row r="22" spans="1:13" ht="30" customHeight="1">
      <c r="A22" s="86" t="s">
        <v>52</v>
      </c>
      <c r="B22" s="87">
        <f>'15'!AE9</f>
        <v>7841</v>
      </c>
      <c r="C22" s="87">
        <f>'15'!AF9</f>
        <v>1502</v>
      </c>
      <c r="D22" s="117">
        <f t="shared" si="16"/>
        <v>19.155719933681929</v>
      </c>
      <c r="E22" s="118">
        <f t="shared" si="17"/>
        <v>-6339</v>
      </c>
      <c r="F22" s="119">
        <f>'16'!AE8</f>
        <v>5135</v>
      </c>
      <c r="G22" s="119">
        <f>'16'!AF8</f>
        <v>1122</v>
      </c>
      <c r="H22" s="120">
        <f t="shared" si="18"/>
        <v>21.850048685491725</v>
      </c>
      <c r="I22" s="121">
        <f t="shared" si="19"/>
        <v>-4013</v>
      </c>
      <c r="J22" s="123"/>
      <c r="K22" s="129"/>
      <c r="L22" s="129"/>
      <c r="M22" s="116"/>
    </row>
    <row r="23" spans="1:13">
      <c r="A23" s="331"/>
      <c r="B23" s="331"/>
      <c r="C23" s="331"/>
      <c r="D23" s="331"/>
      <c r="E23" s="331"/>
      <c r="F23" s="331"/>
      <c r="G23" s="331"/>
      <c r="H23" s="331"/>
      <c r="I23" s="331"/>
      <c r="K23" s="100"/>
    </row>
    <row r="24" spans="1:13">
      <c r="A24" s="331"/>
      <c r="B24" s="331"/>
      <c r="C24" s="331"/>
      <c r="D24" s="331"/>
      <c r="E24" s="331"/>
      <c r="F24" s="331"/>
      <c r="G24" s="331"/>
      <c r="H24" s="331"/>
      <c r="I24" s="331"/>
    </row>
    <row r="25" spans="1:13">
      <c r="A25" s="101"/>
      <c r="B25" s="140"/>
      <c r="C25" s="101"/>
      <c r="D25" s="101"/>
      <c r="E25" s="101"/>
      <c r="F25" s="140"/>
      <c r="G25" s="101"/>
      <c r="H25" s="101"/>
      <c r="I25" s="101"/>
    </row>
    <row r="26" spans="1:13">
      <c r="A26" s="101"/>
      <c r="B26" s="140"/>
      <c r="C26" s="101"/>
      <c r="D26" s="101"/>
    </row>
    <row r="29" spans="1:13">
      <c r="A29" s="12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A23:I24"/>
    <mergeCell ref="G5:G6"/>
    <mergeCell ref="H5:I5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3"/>
  <sheetViews>
    <sheetView topLeftCell="C1" zoomScaleNormal="100" zoomScaleSheetLayoutView="90" workbookViewId="0">
      <selection activeCell="Q20" sqref="Q20"/>
    </sheetView>
  </sheetViews>
  <sheetFormatPr defaultColWidth="9.140625" defaultRowHeight="15.75"/>
  <cols>
    <col min="1" max="1" width="29" style="273" customWidth="1"/>
    <col min="2" max="33" width="7.7109375" style="272" customWidth="1"/>
    <col min="34" max="16384" width="9.140625" style="272"/>
  </cols>
  <sheetData>
    <row r="1" spans="1:37" s="251" customFormat="1" ht="20.45" customHeight="1">
      <c r="A1" s="250"/>
      <c r="B1" s="362" t="s">
        <v>46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7" s="251" customFormat="1" ht="20.45" customHeight="1">
      <c r="A2" s="250"/>
      <c r="B2" s="362" t="s">
        <v>98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</row>
    <row r="3" spans="1:37" s="251" customFormat="1" ht="20.45" customHeight="1">
      <c r="A3" s="250"/>
      <c r="B3" s="250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92"/>
      <c r="P3" s="292"/>
      <c r="Q3" s="292"/>
      <c r="R3" s="292"/>
      <c r="S3" s="252"/>
      <c r="T3" s="252"/>
      <c r="U3" s="252"/>
      <c r="V3" s="252"/>
      <c r="W3" s="252"/>
      <c r="X3" s="252"/>
      <c r="Y3" s="250"/>
      <c r="Z3" s="250"/>
      <c r="AA3" s="250"/>
      <c r="AB3" s="250"/>
      <c r="AC3" s="250"/>
      <c r="AD3" s="250"/>
      <c r="AE3" s="250"/>
      <c r="AF3" s="250"/>
      <c r="AG3" s="250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319" t="s">
        <v>12</v>
      </c>
      <c r="R4" s="319"/>
      <c r="S4" s="160"/>
      <c r="T4" s="160"/>
      <c r="U4" s="160"/>
      <c r="V4" s="160"/>
      <c r="W4" s="160"/>
      <c r="X4" s="160"/>
      <c r="Y4" s="160"/>
      <c r="Z4" s="160"/>
      <c r="AA4" s="160"/>
      <c r="AB4" s="172" t="s">
        <v>79</v>
      </c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255" customFormat="1" ht="21.6" customHeight="1">
      <c r="A5" s="253"/>
      <c r="B5" s="363" t="s">
        <v>73</v>
      </c>
      <c r="C5" s="364"/>
      <c r="D5" s="365"/>
      <c r="E5" s="363" t="s">
        <v>47</v>
      </c>
      <c r="F5" s="364"/>
      <c r="G5" s="365"/>
      <c r="H5" s="369" t="s">
        <v>76</v>
      </c>
      <c r="I5" s="370"/>
      <c r="J5" s="371"/>
      <c r="K5" s="375" t="s">
        <v>48</v>
      </c>
      <c r="L5" s="375"/>
      <c r="M5" s="375"/>
      <c r="N5" s="363" t="s">
        <v>29</v>
      </c>
      <c r="O5" s="364"/>
      <c r="P5" s="365"/>
      <c r="Q5" s="363" t="s">
        <v>77</v>
      </c>
      <c r="R5" s="365"/>
      <c r="S5" s="363" t="s">
        <v>42</v>
      </c>
      <c r="T5" s="364"/>
      <c r="U5" s="364"/>
      <c r="V5" s="363" t="s">
        <v>78</v>
      </c>
      <c r="W5" s="364"/>
      <c r="X5" s="365"/>
      <c r="Y5" s="363" t="s">
        <v>84</v>
      </c>
      <c r="Z5" s="364"/>
      <c r="AA5" s="365"/>
      <c r="AB5" s="363" t="s">
        <v>31</v>
      </c>
      <c r="AC5" s="364"/>
      <c r="AD5" s="364"/>
      <c r="AE5" s="363" t="s">
        <v>20</v>
      </c>
      <c r="AF5" s="364"/>
      <c r="AG5" s="365"/>
      <c r="AH5" s="254"/>
      <c r="AI5" s="254"/>
      <c r="AJ5" s="254"/>
      <c r="AK5" s="254"/>
    </row>
    <row r="6" spans="1:37" s="257" customFormat="1" ht="52.5" customHeight="1">
      <c r="A6" s="256"/>
      <c r="B6" s="366"/>
      <c r="C6" s="367"/>
      <c r="D6" s="368"/>
      <c r="E6" s="366"/>
      <c r="F6" s="367"/>
      <c r="G6" s="368"/>
      <c r="H6" s="372"/>
      <c r="I6" s="373"/>
      <c r="J6" s="374"/>
      <c r="K6" s="375"/>
      <c r="L6" s="375"/>
      <c r="M6" s="375"/>
      <c r="N6" s="366"/>
      <c r="O6" s="367"/>
      <c r="P6" s="368"/>
      <c r="Q6" s="366"/>
      <c r="R6" s="368"/>
      <c r="S6" s="366"/>
      <c r="T6" s="367"/>
      <c r="U6" s="367"/>
      <c r="V6" s="366"/>
      <c r="W6" s="367"/>
      <c r="X6" s="368"/>
      <c r="Y6" s="366"/>
      <c r="Z6" s="367"/>
      <c r="AA6" s="368"/>
      <c r="AB6" s="366"/>
      <c r="AC6" s="367"/>
      <c r="AD6" s="367"/>
      <c r="AE6" s="366"/>
      <c r="AF6" s="367"/>
      <c r="AG6" s="368"/>
      <c r="AH6" s="254"/>
      <c r="AI6" s="254"/>
      <c r="AJ6" s="254"/>
      <c r="AK6" s="254"/>
    </row>
    <row r="7" spans="1:37" s="262" customFormat="1" ht="30" customHeight="1">
      <c r="A7" s="258"/>
      <c r="B7" s="259">
        <v>2022</v>
      </c>
      <c r="C7" s="259">
        <v>2023</v>
      </c>
      <c r="D7" s="259" t="s">
        <v>51</v>
      </c>
      <c r="E7" s="259">
        <v>2022</v>
      </c>
      <c r="F7" s="259">
        <v>2023</v>
      </c>
      <c r="G7" s="260" t="s">
        <v>51</v>
      </c>
      <c r="H7" s="259">
        <v>2022</v>
      </c>
      <c r="I7" s="259">
        <v>2023</v>
      </c>
      <c r="J7" s="259" t="s">
        <v>51</v>
      </c>
      <c r="K7" s="259">
        <v>2022</v>
      </c>
      <c r="L7" s="259">
        <v>2023</v>
      </c>
      <c r="M7" s="260" t="s">
        <v>51</v>
      </c>
      <c r="N7" s="259">
        <v>2022</v>
      </c>
      <c r="O7" s="259">
        <v>2023</v>
      </c>
      <c r="P7" s="260" t="s">
        <v>51</v>
      </c>
      <c r="Q7" s="259">
        <v>2022</v>
      </c>
      <c r="R7" s="259">
        <v>2023</v>
      </c>
      <c r="S7" s="259">
        <v>2022</v>
      </c>
      <c r="T7" s="259">
        <v>2023</v>
      </c>
      <c r="U7" s="260" t="s">
        <v>51</v>
      </c>
      <c r="V7" s="259">
        <v>2022</v>
      </c>
      <c r="W7" s="259">
        <v>2023</v>
      </c>
      <c r="X7" s="260" t="s">
        <v>51</v>
      </c>
      <c r="Y7" s="259">
        <v>2022</v>
      </c>
      <c r="Z7" s="259">
        <v>2023</v>
      </c>
      <c r="AA7" s="259" t="s">
        <v>51</v>
      </c>
      <c r="AB7" s="259">
        <v>2022</v>
      </c>
      <c r="AC7" s="259">
        <v>2023</v>
      </c>
      <c r="AD7" s="260" t="s">
        <v>51</v>
      </c>
      <c r="AE7" s="259">
        <v>2022</v>
      </c>
      <c r="AF7" s="259">
        <v>2023</v>
      </c>
      <c r="AG7" s="260" t="s">
        <v>51</v>
      </c>
      <c r="AH7" s="261"/>
      <c r="AI7" s="261"/>
      <c r="AJ7" s="261"/>
      <c r="AK7" s="261"/>
    </row>
    <row r="8" spans="1:37" s="255" customFormat="1" ht="20.100000000000001" customHeight="1">
      <c r="A8" s="263" t="s">
        <v>1</v>
      </c>
      <c r="B8" s="263">
        <v>1</v>
      </c>
      <c r="C8" s="263">
        <v>2</v>
      </c>
      <c r="D8" s="263">
        <v>3</v>
      </c>
      <c r="E8" s="263">
        <v>4</v>
      </c>
      <c r="F8" s="263">
        <v>5</v>
      </c>
      <c r="G8" s="263">
        <v>6</v>
      </c>
      <c r="H8" s="263">
        <v>7</v>
      </c>
      <c r="I8" s="263">
        <v>8</v>
      </c>
      <c r="J8" s="263">
        <v>9</v>
      </c>
      <c r="K8" s="263">
        <v>10</v>
      </c>
      <c r="L8" s="263">
        <v>11</v>
      </c>
      <c r="M8" s="263">
        <v>12</v>
      </c>
      <c r="N8" s="263">
        <v>13</v>
      </c>
      <c r="O8" s="263">
        <v>14</v>
      </c>
      <c r="P8" s="263">
        <v>15</v>
      </c>
      <c r="Q8" s="263">
        <v>16</v>
      </c>
      <c r="R8" s="263">
        <v>17</v>
      </c>
      <c r="S8" s="263">
        <v>18</v>
      </c>
      <c r="T8" s="263">
        <v>19</v>
      </c>
      <c r="U8" s="263">
        <v>20</v>
      </c>
      <c r="V8" s="263">
        <v>21</v>
      </c>
      <c r="W8" s="263">
        <v>22</v>
      </c>
      <c r="X8" s="263">
        <v>23</v>
      </c>
      <c r="Y8" s="263">
        <v>24</v>
      </c>
      <c r="Z8" s="263">
        <v>25</v>
      </c>
      <c r="AA8" s="263">
        <v>26</v>
      </c>
      <c r="AB8" s="263">
        <v>27</v>
      </c>
      <c r="AC8" s="263">
        <v>28</v>
      </c>
      <c r="AD8" s="263">
        <v>29</v>
      </c>
      <c r="AE8" s="263">
        <v>30</v>
      </c>
      <c r="AF8" s="263">
        <v>31</v>
      </c>
      <c r="AG8" s="263">
        <v>32</v>
      </c>
      <c r="AH8" s="264"/>
      <c r="AI8" s="264"/>
      <c r="AJ8" s="264"/>
      <c r="AK8" s="264"/>
    </row>
    <row r="9" spans="1:37" s="268" customFormat="1" ht="20.100000000000001" customHeight="1">
      <c r="A9" s="186" t="s">
        <v>21</v>
      </c>
      <c r="B9" s="265">
        <f>SUM(B10:B13)</f>
        <v>27174</v>
      </c>
      <c r="C9" s="265">
        <f>SUM(C10:C13)</f>
        <v>14819</v>
      </c>
      <c r="D9" s="266">
        <f>C9/B9*100</f>
        <v>54.533745492014432</v>
      </c>
      <c r="E9" s="265">
        <f>SUM(E10:E13)</f>
        <v>22999</v>
      </c>
      <c r="F9" s="265">
        <f>SUM(F10:F13)</f>
        <v>10967</v>
      </c>
      <c r="G9" s="266">
        <f>F9/E9*100</f>
        <v>47.68468194269316</v>
      </c>
      <c r="H9" s="265">
        <f>SUM(H10:H13)</f>
        <v>15035</v>
      </c>
      <c r="I9" s="265">
        <f>SUM(I10:I13)</f>
        <v>6269</v>
      </c>
      <c r="J9" s="266">
        <f>I9/H9*100</f>
        <v>41.696042567342865</v>
      </c>
      <c r="K9" s="265">
        <f>SUM(K10:K13)</f>
        <v>5100</v>
      </c>
      <c r="L9" s="265">
        <f>SUM(L10:L13)</f>
        <v>4004</v>
      </c>
      <c r="M9" s="266">
        <f>L9/K9*100</f>
        <v>78.509803921568633</v>
      </c>
      <c r="N9" s="265">
        <f>SUM(N10:N13)</f>
        <v>560</v>
      </c>
      <c r="O9" s="265">
        <f>SUM(O10:O13)</f>
        <v>598</v>
      </c>
      <c r="P9" s="266">
        <f>O9/N9*100</f>
        <v>106.78571428571428</v>
      </c>
      <c r="Q9" s="265">
        <f>SUM(Q10:Q13)</f>
        <v>19</v>
      </c>
      <c r="R9" s="265">
        <f>SUM(R10:R13)</f>
        <v>863</v>
      </c>
      <c r="S9" s="265">
        <f>SUM(S10:S13)</f>
        <v>691</v>
      </c>
      <c r="T9" s="265">
        <f>SUM(T10:T13)</f>
        <v>631</v>
      </c>
      <c r="U9" s="266">
        <f>T9/S9*100</f>
        <v>91.316931982633861</v>
      </c>
      <c r="V9" s="265">
        <f>SUM(V10:V13)</f>
        <v>20653</v>
      </c>
      <c r="W9" s="265">
        <f>SUM(W10:W13)</f>
        <v>8953</v>
      </c>
      <c r="X9" s="266">
        <f>W9/V9*100</f>
        <v>43.349634435675206</v>
      </c>
      <c r="Y9" s="265">
        <f>SUM(Y10:Y13)</f>
        <v>9813</v>
      </c>
      <c r="Z9" s="265">
        <f>SUM(Z10:Z13)</f>
        <v>3719</v>
      </c>
      <c r="AA9" s="266">
        <f>Z9/Y9*100</f>
        <v>37.898705798430655</v>
      </c>
      <c r="AB9" s="265">
        <f>SUM(AB10:AB13)</f>
        <v>8844</v>
      </c>
      <c r="AC9" s="265">
        <f>SUM(AC10:AC13)</f>
        <v>2615</v>
      </c>
      <c r="AD9" s="266">
        <f>AC9/AB9*100</f>
        <v>29.568068747173225</v>
      </c>
      <c r="AE9" s="265">
        <f>SUM(AE10:AE13)</f>
        <v>7841</v>
      </c>
      <c r="AF9" s="265">
        <f>SUM(AF10:AF13)</f>
        <v>1502</v>
      </c>
      <c r="AG9" s="266">
        <f>AF9/AE9*100</f>
        <v>19.155719933681929</v>
      </c>
      <c r="AH9" s="267"/>
      <c r="AI9" s="267"/>
      <c r="AJ9" s="267"/>
      <c r="AK9" s="267"/>
    </row>
    <row r="10" spans="1:37" ht="20.100000000000001" customHeight="1">
      <c r="A10" s="189" t="s">
        <v>22</v>
      </c>
      <c r="B10" s="269">
        <v>11503</v>
      </c>
      <c r="C10" s="269">
        <v>5786</v>
      </c>
      <c r="D10" s="270">
        <f t="shared" ref="D10:D13" si="0">C10/B10*100</f>
        <v>50.299921759540986</v>
      </c>
      <c r="E10" s="269">
        <v>9934</v>
      </c>
      <c r="F10" s="269">
        <v>4508</v>
      </c>
      <c r="G10" s="270">
        <f t="shared" ref="G10:G13" si="1">F10/E10*100</f>
        <v>45.379504731226092</v>
      </c>
      <c r="H10" s="276">
        <v>6643</v>
      </c>
      <c r="I10" s="276">
        <v>2482</v>
      </c>
      <c r="J10" s="270">
        <f t="shared" ref="J10:J13" si="2">I10/H10*100</f>
        <v>37.362637362637365</v>
      </c>
      <c r="K10" s="269">
        <v>2183</v>
      </c>
      <c r="L10" s="269">
        <v>1563</v>
      </c>
      <c r="M10" s="270">
        <f t="shared" ref="M10:M13" si="3">L10/K10*100</f>
        <v>71.598717361429223</v>
      </c>
      <c r="N10" s="269">
        <v>286</v>
      </c>
      <c r="O10" s="269">
        <v>256</v>
      </c>
      <c r="P10" s="270">
        <f t="shared" ref="P10:P13" si="4">O10/N10*100</f>
        <v>89.510489510489506</v>
      </c>
      <c r="Q10" s="276">
        <v>4</v>
      </c>
      <c r="R10" s="276">
        <v>358</v>
      </c>
      <c r="S10" s="269">
        <v>503</v>
      </c>
      <c r="T10" s="269">
        <v>463</v>
      </c>
      <c r="U10" s="270">
        <f>T10/S10*100</f>
        <v>92.047713717693838</v>
      </c>
      <c r="V10" s="269">
        <v>8808</v>
      </c>
      <c r="W10" s="269">
        <v>3711</v>
      </c>
      <c r="X10" s="270">
        <f t="shared" ref="X10:X13" si="5">W10/V10*100</f>
        <v>42.132152588555861</v>
      </c>
      <c r="Y10" s="269">
        <v>4008</v>
      </c>
      <c r="Z10" s="269">
        <v>1513</v>
      </c>
      <c r="AA10" s="270">
        <f t="shared" ref="AA10:AA13" si="6">Z10/Y10*100</f>
        <v>37.749500998003995</v>
      </c>
      <c r="AB10" s="269">
        <v>3744</v>
      </c>
      <c r="AC10" s="269">
        <v>1092</v>
      </c>
      <c r="AD10" s="270">
        <f t="shared" ref="AD10:AD13" si="7">AC10/AB10*100</f>
        <v>29.166666666666668</v>
      </c>
      <c r="AE10" s="269">
        <v>3279</v>
      </c>
      <c r="AF10" s="269">
        <v>599</v>
      </c>
      <c r="AG10" s="270">
        <f t="shared" ref="AG10:AG13" si="8">AF10/AE10*100</f>
        <v>18.267764562366576</v>
      </c>
      <c r="AH10" s="271"/>
      <c r="AI10" s="271"/>
      <c r="AJ10" s="271"/>
      <c r="AK10" s="271"/>
    </row>
    <row r="11" spans="1:37" ht="20.100000000000001" customHeight="1">
      <c r="A11" s="189" t="s">
        <v>23</v>
      </c>
      <c r="B11" s="269">
        <v>7560</v>
      </c>
      <c r="C11" s="269">
        <v>4449</v>
      </c>
      <c r="D11" s="270">
        <f t="shared" si="0"/>
        <v>58.849206349206348</v>
      </c>
      <c r="E11" s="269">
        <v>6135</v>
      </c>
      <c r="F11" s="269">
        <v>2948</v>
      </c>
      <c r="G11" s="270">
        <f t="shared" si="1"/>
        <v>48.052159739201308</v>
      </c>
      <c r="H11" s="276">
        <v>3998</v>
      </c>
      <c r="I11" s="276">
        <v>1792</v>
      </c>
      <c r="J11" s="270">
        <f t="shared" si="2"/>
        <v>44.822411205602805</v>
      </c>
      <c r="K11" s="269">
        <v>1217</v>
      </c>
      <c r="L11" s="269">
        <v>1049</v>
      </c>
      <c r="M11" s="270">
        <f t="shared" si="3"/>
        <v>86.195562859490551</v>
      </c>
      <c r="N11" s="269">
        <v>68</v>
      </c>
      <c r="O11" s="269">
        <v>117</v>
      </c>
      <c r="P11" s="270">
        <f t="shared" si="4"/>
        <v>172.05882352941177</v>
      </c>
      <c r="Q11" s="276">
        <v>0</v>
      </c>
      <c r="R11" s="276">
        <v>194</v>
      </c>
      <c r="S11" s="269">
        <v>20</v>
      </c>
      <c r="T11" s="269">
        <v>29</v>
      </c>
      <c r="U11" s="270">
        <f>T11/S11*100</f>
        <v>145</v>
      </c>
      <c r="V11" s="269">
        <v>5371</v>
      </c>
      <c r="W11" s="269">
        <v>2274</v>
      </c>
      <c r="X11" s="270">
        <f t="shared" si="5"/>
        <v>42.338484453546826</v>
      </c>
      <c r="Y11" s="269">
        <v>2653</v>
      </c>
      <c r="Z11" s="269">
        <v>1080</v>
      </c>
      <c r="AA11" s="270">
        <f t="shared" si="6"/>
        <v>40.70863173765548</v>
      </c>
      <c r="AB11" s="269">
        <v>2174</v>
      </c>
      <c r="AC11" s="269">
        <v>647</v>
      </c>
      <c r="AD11" s="270">
        <f t="shared" si="7"/>
        <v>29.760809567617297</v>
      </c>
      <c r="AE11" s="269">
        <v>1934</v>
      </c>
      <c r="AF11" s="269">
        <v>417</v>
      </c>
      <c r="AG11" s="270">
        <f t="shared" si="8"/>
        <v>21.561530506721819</v>
      </c>
      <c r="AH11" s="271"/>
      <c r="AI11" s="271"/>
      <c r="AJ11" s="271"/>
      <c r="AK11" s="271"/>
    </row>
    <row r="12" spans="1:37" ht="20.100000000000001" customHeight="1">
      <c r="A12" s="189" t="s">
        <v>24</v>
      </c>
      <c r="B12" s="269">
        <v>3880</v>
      </c>
      <c r="C12" s="269">
        <v>2435</v>
      </c>
      <c r="D12" s="270">
        <f t="shared" si="0"/>
        <v>62.757731958762889</v>
      </c>
      <c r="E12" s="269">
        <v>3344</v>
      </c>
      <c r="F12" s="269">
        <v>1788</v>
      </c>
      <c r="G12" s="270">
        <f t="shared" si="1"/>
        <v>53.4688995215311</v>
      </c>
      <c r="H12" s="276">
        <v>2011</v>
      </c>
      <c r="I12" s="276">
        <v>1096</v>
      </c>
      <c r="J12" s="270">
        <f t="shared" si="2"/>
        <v>54.500248632521128</v>
      </c>
      <c r="K12" s="269">
        <v>984</v>
      </c>
      <c r="L12" s="269">
        <v>773</v>
      </c>
      <c r="M12" s="270">
        <f t="shared" si="3"/>
        <v>78.556910569105682</v>
      </c>
      <c r="N12" s="269">
        <v>112</v>
      </c>
      <c r="O12" s="269">
        <v>112</v>
      </c>
      <c r="P12" s="270">
        <f>O12/N12*100</f>
        <v>100</v>
      </c>
      <c r="Q12" s="276">
        <v>11</v>
      </c>
      <c r="R12" s="276">
        <v>236</v>
      </c>
      <c r="S12" s="269">
        <v>69</v>
      </c>
      <c r="T12" s="269">
        <v>92</v>
      </c>
      <c r="U12" s="270">
        <f t="shared" ref="U12:U13" si="9">T12/S12*100</f>
        <v>133.33333333333331</v>
      </c>
      <c r="V12" s="269">
        <v>3054</v>
      </c>
      <c r="W12" s="269">
        <v>1445</v>
      </c>
      <c r="X12" s="270">
        <f t="shared" si="5"/>
        <v>47.314996725605759</v>
      </c>
      <c r="Y12" s="269">
        <v>1374</v>
      </c>
      <c r="Z12" s="269">
        <v>621</v>
      </c>
      <c r="AA12" s="270">
        <f t="shared" si="6"/>
        <v>45.196506550218338</v>
      </c>
      <c r="AB12" s="269">
        <v>1246</v>
      </c>
      <c r="AC12" s="269">
        <v>473</v>
      </c>
      <c r="AD12" s="270">
        <f t="shared" si="7"/>
        <v>37.961476725521671</v>
      </c>
      <c r="AE12" s="269">
        <v>1123</v>
      </c>
      <c r="AF12" s="269">
        <v>263</v>
      </c>
      <c r="AG12" s="270">
        <f t="shared" si="8"/>
        <v>23.419412288512913</v>
      </c>
      <c r="AH12" s="271"/>
      <c r="AI12" s="271"/>
      <c r="AJ12" s="271"/>
      <c r="AK12" s="271"/>
    </row>
    <row r="13" spans="1:37" ht="20.100000000000001" customHeight="1">
      <c r="A13" s="189" t="s">
        <v>25</v>
      </c>
      <c r="B13" s="269">
        <v>4231</v>
      </c>
      <c r="C13" s="269">
        <v>2149</v>
      </c>
      <c r="D13" s="270">
        <f t="shared" si="0"/>
        <v>50.791774994091234</v>
      </c>
      <c r="E13" s="269">
        <v>3586</v>
      </c>
      <c r="F13" s="269">
        <v>1723</v>
      </c>
      <c r="G13" s="270">
        <f t="shared" si="1"/>
        <v>48.047964305633016</v>
      </c>
      <c r="H13" s="276">
        <v>2383</v>
      </c>
      <c r="I13" s="276">
        <v>899</v>
      </c>
      <c r="J13" s="270">
        <f t="shared" si="2"/>
        <v>37.725556021821234</v>
      </c>
      <c r="K13" s="269">
        <v>716</v>
      </c>
      <c r="L13" s="269">
        <v>619</v>
      </c>
      <c r="M13" s="270">
        <f t="shared" si="3"/>
        <v>86.452513966480453</v>
      </c>
      <c r="N13" s="269">
        <v>94</v>
      </c>
      <c r="O13" s="269">
        <v>113</v>
      </c>
      <c r="P13" s="270">
        <f t="shared" si="4"/>
        <v>120.21276595744681</v>
      </c>
      <c r="Q13" s="276">
        <v>4</v>
      </c>
      <c r="R13" s="276">
        <v>75</v>
      </c>
      <c r="S13" s="269">
        <v>99</v>
      </c>
      <c r="T13" s="269">
        <v>47</v>
      </c>
      <c r="U13" s="270">
        <f t="shared" si="9"/>
        <v>47.474747474747474</v>
      </c>
      <c r="V13" s="269">
        <v>3420</v>
      </c>
      <c r="W13" s="269">
        <v>1523</v>
      </c>
      <c r="X13" s="270">
        <f t="shared" si="5"/>
        <v>44.532163742690059</v>
      </c>
      <c r="Y13" s="269">
        <v>1778</v>
      </c>
      <c r="Z13" s="269">
        <v>505</v>
      </c>
      <c r="AA13" s="270">
        <f t="shared" si="6"/>
        <v>28.402699662542179</v>
      </c>
      <c r="AB13" s="269">
        <v>1680</v>
      </c>
      <c r="AC13" s="269">
        <v>403</v>
      </c>
      <c r="AD13" s="270">
        <f t="shared" si="7"/>
        <v>23.988095238095237</v>
      </c>
      <c r="AE13" s="269">
        <v>1505</v>
      </c>
      <c r="AF13" s="269">
        <v>223</v>
      </c>
      <c r="AG13" s="270">
        <f t="shared" si="8"/>
        <v>14.817275747508305</v>
      </c>
      <c r="AH13" s="271"/>
      <c r="AI13" s="271"/>
      <c r="AJ13" s="271"/>
      <c r="AK13" s="271"/>
    </row>
  </sheetData>
  <mergeCells count="14">
    <mergeCell ref="AE5:AG6"/>
    <mergeCell ref="H5:J6"/>
    <mergeCell ref="Q5:R6"/>
    <mergeCell ref="B5:D6"/>
    <mergeCell ref="E5:G6"/>
    <mergeCell ref="K5:M6"/>
    <mergeCell ref="N5:P6"/>
    <mergeCell ref="S5:U6"/>
    <mergeCell ref="B1:R1"/>
    <mergeCell ref="B2:R2"/>
    <mergeCell ref="V5:X6"/>
    <mergeCell ref="Y5:AA6"/>
    <mergeCell ref="AB5:AD6"/>
    <mergeCell ref="Q4:R4"/>
  </mergeCells>
  <printOptions horizontalCentered="1"/>
  <pageMargins left="0.19685039370078741" right="0.19685039370078741" top="0.15748031496062992" bottom="0" header="0.15748031496062992" footer="0.15748031496062992"/>
  <pageSetup paperSize="9" scale="85" orientation="landscape" r:id="rId1"/>
  <headerFooter alignWithMargins="0"/>
  <colBreaks count="1" manualBreakCount="1">
    <brk id="18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Normal="100" zoomScaleSheetLayoutView="87" workbookViewId="0">
      <selection activeCell="H7" sqref="H7"/>
    </sheetView>
  </sheetViews>
  <sheetFormatPr defaultRowHeight="14.25"/>
  <cols>
    <col min="1" max="1" width="26.140625" style="160" customWidth="1"/>
    <col min="2" max="7" width="7.28515625" style="160" customWidth="1"/>
    <col min="8" max="8" width="7.7109375" style="160" customWidth="1"/>
    <col min="9" max="21" width="7.28515625" style="160" customWidth="1"/>
    <col min="22" max="24" width="7.7109375" style="160" customWidth="1"/>
    <col min="25" max="27" width="9.140625" style="160" customWidth="1"/>
    <col min="28" max="29" width="7.140625" style="160" customWidth="1"/>
    <col min="30" max="30" width="7.7109375" style="160" customWidth="1"/>
    <col min="31" max="31" width="7.140625" style="160" customWidth="1"/>
    <col min="32" max="32" width="6.7109375" style="160" customWidth="1"/>
    <col min="33" max="33" width="6.42578125" style="160" customWidth="1"/>
    <col min="34" max="16384" width="9.140625" style="160"/>
  </cols>
  <sheetData>
    <row r="1" spans="1:37" s="141" customFormat="1" ht="20.100000000000001" hidden="1" customHeight="1">
      <c r="A1" s="318" t="s">
        <v>11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</row>
    <row r="2" spans="1:37" s="141" customFormat="1" ht="20.100000000000001" customHeight="1">
      <c r="A2" s="164"/>
      <c r="B2" s="362" t="s">
        <v>49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250"/>
      <c r="W2" s="250"/>
      <c r="X2" s="250"/>
      <c r="Y2" s="250"/>
      <c r="Z2" s="250"/>
      <c r="AA2" s="250"/>
      <c r="AB2" s="164"/>
      <c r="AC2" s="164"/>
      <c r="AD2" s="164"/>
      <c r="AE2" s="164"/>
      <c r="AF2" s="164"/>
      <c r="AG2" s="164"/>
    </row>
    <row r="3" spans="1:37" s="141" customFormat="1" ht="20.100000000000001" customHeight="1">
      <c r="A3" s="164"/>
      <c r="B3" s="376" t="s">
        <v>99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274"/>
      <c r="W3" s="274"/>
      <c r="X3" s="274"/>
      <c r="Y3" s="274"/>
      <c r="Z3" s="274"/>
      <c r="AA3" s="274"/>
      <c r="AB3" s="164"/>
      <c r="AC3" s="164"/>
      <c r="AD3" s="164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319" t="s">
        <v>12</v>
      </c>
      <c r="R4" s="319"/>
      <c r="S4" s="160"/>
      <c r="T4" s="160"/>
      <c r="U4" s="160"/>
      <c r="V4" s="160"/>
      <c r="W4" s="160"/>
      <c r="X4" s="160"/>
      <c r="Y4" s="160"/>
      <c r="Z4" s="160"/>
      <c r="AA4" s="160"/>
      <c r="AB4" s="172" t="s">
        <v>79</v>
      </c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143" customFormat="1" ht="85.5" customHeight="1">
      <c r="A5" s="347"/>
      <c r="B5" s="315" t="s">
        <v>73</v>
      </c>
      <c r="C5" s="326"/>
      <c r="D5" s="326"/>
      <c r="E5" s="315" t="s">
        <v>14</v>
      </c>
      <c r="F5" s="326"/>
      <c r="G5" s="326"/>
      <c r="H5" s="315" t="s">
        <v>76</v>
      </c>
      <c r="I5" s="326"/>
      <c r="J5" s="317"/>
      <c r="K5" s="315" t="s">
        <v>15</v>
      </c>
      <c r="L5" s="326"/>
      <c r="M5" s="326"/>
      <c r="N5" s="315" t="s">
        <v>16</v>
      </c>
      <c r="O5" s="326"/>
      <c r="P5" s="317"/>
      <c r="Q5" s="326" t="s">
        <v>77</v>
      </c>
      <c r="R5" s="317"/>
      <c r="S5" s="315" t="s">
        <v>17</v>
      </c>
      <c r="T5" s="326"/>
      <c r="U5" s="326"/>
      <c r="V5" s="315" t="s">
        <v>78</v>
      </c>
      <c r="W5" s="326"/>
      <c r="X5" s="326"/>
      <c r="Y5" s="315" t="s">
        <v>74</v>
      </c>
      <c r="Z5" s="326"/>
      <c r="AA5" s="326"/>
      <c r="AB5" s="315" t="s">
        <v>19</v>
      </c>
      <c r="AC5" s="326"/>
      <c r="AD5" s="326"/>
      <c r="AE5" s="315" t="s">
        <v>20</v>
      </c>
      <c r="AF5" s="326"/>
      <c r="AG5" s="317"/>
    </row>
    <row r="6" spans="1:37" s="144" customFormat="1" ht="30" customHeight="1">
      <c r="A6" s="347"/>
      <c r="B6" s="167" t="s">
        <v>70</v>
      </c>
      <c r="C6" s="167" t="s">
        <v>75</v>
      </c>
      <c r="D6" s="167" t="s">
        <v>88</v>
      </c>
      <c r="E6" s="167" t="s">
        <v>70</v>
      </c>
      <c r="F6" s="167" t="s">
        <v>75</v>
      </c>
      <c r="G6" s="167" t="s">
        <v>88</v>
      </c>
      <c r="H6" s="167" t="s">
        <v>70</v>
      </c>
      <c r="I6" s="167" t="s">
        <v>75</v>
      </c>
      <c r="J6" s="167" t="s">
        <v>88</v>
      </c>
      <c r="K6" s="167" t="s">
        <v>70</v>
      </c>
      <c r="L6" s="167" t="s">
        <v>75</v>
      </c>
      <c r="M6" s="167" t="s">
        <v>88</v>
      </c>
      <c r="N6" s="167" t="s">
        <v>70</v>
      </c>
      <c r="O6" s="167" t="s">
        <v>75</v>
      </c>
      <c r="P6" s="167" t="s">
        <v>88</v>
      </c>
      <c r="Q6" s="167" t="s">
        <v>70</v>
      </c>
      <c r="R6" s="167" t="s">
        <v>75</v>
      </c>
      <c r="S6" s="167" t="s">
        <v>70</v>
      </c>
      <c r="T6" s="167" t="s">
        <v>75</v>
      </c>
      <c r="U6" s="167" t="s">
        <v>88</v>
      </c>
      <c r="V6" s="167" t="s">
        <v>70</v>
      </c>
      <c r="W6" s="167" t="s">
        <v>75</v>
      </c>
      <c r="X6" s="167" t="s">
        <v>88</v>
      </c>
      <c r="Y6" s="167" t="s">
        <v>70</v>
      </c>
      <c r="Z6" s="167" t="s">
        <v>75</v>
      </c>
      <c r="AA6" s="167" t="s">
        <v>88</v>
      </c>
      <c r="AB6" s="167" t="s">
        <v>70</v>
      </c>
      <c r="AC6" s="167" t="s">
        <v>75</v>
      </c>
      <c r="AD6" s="167" t="s">
        <v>88</v>
      </c>
      <c r="AE6" s="167" t="s">
        <v>70</v>
      </c>
      <c r="AF6" s="167" t="s">
        <v>75</v>
      </c>
      <c r="AG6" s="167" t="s">
        <v>88</v>
      </c>
    </row>
    <row r="7" spans="1:37" s="147" customFormat="1" ht="20.100000000000001" customHeight="1">
      <c r="A7" s="239" t="s">
        <v>1</v>
      </c>
      <c r="B7" s="168">
        <v>1</v>
      </c>
      <c r="C7" s="168">
        <v>2</v>
      </c>
      <c r="D7" s="168">
        <v>3</v>
      </c>
      <c r="E7" s="168">
        <v>4</v>
      </c>
      <c r="F7" s="168">
        <v>5</v>
      </c>
      <c r="G7" s="168">
        <v>6</v>
      </c>
      <c r="H7" s="168">
        <v>7</v>
      </c>
      <c r="I7" s="168">
        <v>8</v>
      </c>
      <c r="J7" s="168">
        <v>9</v>
      </c>
      <c r="K7" s="168">
        <v>10</v>
      </c>
      <c r="L7" s="168">
        <v>11</v>
      </c>
      <c r="M7" s="168">
        <v>12</v>
      </c>
      <c r="N7" s="168">
        <v>13</v>
      </c>
      <c r="O7" s="168">
        <v>14</v>
      </c>
      <c r="P7" s="168">
        <v>15</v>
      </c>
      <c r="Q7" s="168">
        <v>16</v>
      </c>
      <c r="R7" s="168">
        <v>17</v>
      </c>
      <c r="S7" s="168">
        <v>18</v>
      </c>
      <c r="T7" s="168">
        <v>19</v>
      </c>
      <c r="U7" s="168">
        <v>20</v>
      </c>
      <c r="V7" s="168">
        <v>21</v>
      </c>
      <c r="W7" s="168">
        <v>22</v>
      </c>
      <c r="X7" s="168">
        <v>23</v>
      </c>
      <c r="Y7" s="168">
        <v>24</v>
      </c>
      <c r="Z7" s="168">
        <v>25</v>
      </c>
      <c r="AA7" s="168">
        <v>26</v>
      </c>
      <c r="AB7" s="168">
        <v>27</v>
      </c>
      <c r="AC7" s="168">
        <v>28</v>
      </c>
      <c r="AD7" s="168">
        <v>29</v>
      </c>
      <c r="AE7" s="168">
        <v>30</v>
      </c>
      <c r="AF7" s="168">
        <v>31</v>
      </c>
      <c r="AG7" s="168">
        <v>32</v>
      </c>
    </row>
    <row r="8" spans="1:37" s="152" customFormat="1" ht="20.100000000000001" customHeight="1">
      <c r="A8" s="186" t="s">
        <v>21</v>
      </c>
      <c r="B8" s="176">
        <f>SUM(B9:B12)</f>
        <v>21279</v>
      </c>
      <c r="C8" s="176">
        <f>SUM(C9:C12)</f>
        <v>10543</v>
      </c>
      <c r="D8" s="169">
        <f>C8/B8*100</f>
        <v>49.546501245359273</v>
      </c>
      <c r="E8" s="176">
        <f>SUM(E9:E12)</f>
        <v>19394</v>
      </c>
      <c r="F8" s="176">
        <f>SUM(F9:F12)</f>
        <v>8261</v>
      </c>
      <c r="G8" s="169">
        <f>F8/E8*100</f>
        <v>42.595648138599564</v>
      </c>
      <c r="H8" s="176">
        <f>SUM(H9:H12)</f>
        <v>9415</v>
      </c>
      <c r="I8" s="176">
        <f>SUM(I9:I12)</f>
        <v>4568</v>
      </c>
      <c r="J8" s="169">
        <f>I8/H8*100</f>
        <v>48.518321826872011</v>
      </c>
      <c r="K8" s="176">
        <f>SUM(K9:K12)</f>
        <v>7058</v>
      </c>
      <c r="L8" s="176">
        <f>SUM(L9:L12)</f>
        <v>3182</v>
      </c>
      <c r="M8" s="169">
        <f>L8/K8*100</f>
        <v>45.083593085860016</v>
      </c>
      <c r="N8" s="176">
        <f>SUM(N9:N12)</f>
        <v>2143</v>
      </c>
      <c r="O8" s="176">
        <f>SUM(O9:O12)</f>
        <v>704</v>
      </c>
      <c r="P8" s="169">
        <f>O8/N8*100</f>
        <v>32.851143257116192</v>
      </c>
      <c r="Q8" s="176">
        <f>SUM(Q9:Q12)</f>
        <v>7</v>
      </c>
      <c r="R8" s="176">
        <f>SUM(R9:R12)</f>
        <v>314</v>
      </c>
      <c r="S8" s="176">
        <f>SUM(S9:S12)</f>
        <v>1169</v>
      </c>
      <c r="T8" s="176">
        <f>SUM(T9:T12)</f>
        <v>1223</v>
      </c>
      <c r="U8" s="169">
        <f>T8/S8*100</f>
        <v>104.61933276304534</v>
      </c>
      <c r="V8" s="176">
        <f>SUM(V9:V12)</f>
        <v>17655</v>
      </c>
      <c r="W8" s="176">
        <f>SUM(W9:W12)</f>
        <v>7174</v>
      </c>
      <c r="X8" s="169">
        <f>W8/V8*100</f>
        <v>40.63438119512886</v>
      </c>
      <c r="Y8" s="176">
        <f>SUM(Y9:Y12)</f>
        <v>6306</v>
      </c>
      <c r="Z8" s="176">
        <f>SUM(Z9:Z12)</f>
        <v>2867</v>
      </c>
      <c r="AA8" s="169">
        <f>Z8/Y8*100</f>
        <v>45.46463685379004</v>
      </c>
      <c r="AB8" s="176">
        <f>SUM(AB9:AB12)</f>
        <v>5883</v>
      </c>
      <c r="AC8" s="176">
        <f>SUM(AC9:AC12)</f>
        <v>2448</v>
      </c>
      <c r="AD8" s="169">
        <f>AC8/AB8*100</f>
        <v>41.611422743498217</v>
      </c>
      <c r="AE8" s="176">
        <f>SUM(AE9:AE12)</f>
        <v>5135</v>
      </c>
      <c r="AF8" s="176">
        <f>SUM(AF9:AF12)</f>
        <v>1122</v>
      </c>
      <c r="AG8" s="169">
        <f>AF8/AE8*100</f>
        <v>21.850048685491725</v>
      </c>
      <c r="AH8" s="151"/>
      <c r="AK8" s="153"/>
    </row>
    <row r="9" spans="1:37" s="153" customFormat="1" ht="20.100000000000001" customHeight="1">
      <c r="A9" s="240" t="s">
        <v>22</v>
      </c>
      <c r="B9" s="177">
        <v>8802</v>
      </c>
      <c r="C9" s="177">
        <v>3996</v>
      </c>
      <c r="D9" s="170">
        <f t="shared" ref="D9:D12" si="0">C9/B9*100</f>
        <v>45.398773006134967</v>
      </c>
      <c r="E9" s="177">
        <v>8070</v>
      </c>
      <c r="F9" s="241">
        <v>3143</v>
      </c>
      <c r="G9" s="170">
        <f t="shared" ref="G9:G12" si="1">F9/E9*100</f>
        <v>38.946716232961585</v>
      </c>
      <c r="H9" s="177">
        <v>3854</v>
      </c>
      <c r="I9" s="177">
        <v>1761</v>
      </c>
      <c r="J9" s="170">
        <f t="shared" ref="J9:J12" si="2">I9/H9*100</f>
        <v>45.692786715101192</v>
      </c>
      <c r="K9" s="177">
        <v>3328</v>
      </c>
      <c r="L9" s="177">
        <v>1379</v>
      </c>
      <c r="M9" s="170">
        <f t="shared" ref="M9:M12" si="3">L9/K9*100</f>
        <v>41.43629807692308</v>
      </c>
      <c r="N9" s="177">
        <v>946</v>
      </c>
      <c r="O9" s="177">
        <v>330</v>
      </c>
      <c r="P9" s="170">
        <f t="shared" ref="P9:P12" si="4">O9/N9*100</f>
        <v>34.883720930232556</v>
      </c>
      <c r="Q9" s="177">
        <v>3</v>
      </c>
      <c r="R9" s="177">
        <v>120</v>
      </c>
      <c r="S9" s="177">
        <v>373</v>
      </c>
      <c r="T9" s="177">
        <v>295</v>
      </c>
      <c r="U9" s="170">
        <f t="shared" ref="U9:U12" si="5">T9/S9*100</f>
        <v>79.088471849865954</v>
      </c>
      <c r="V9" s="242">
        <v>7481</v>
      </c>
      <c r="W9" s="242">
        <v>2742</v>
      </c>
      <c r="X9" s="170">
        <f t="shared" ref="X9:X12" si="6">W9/V9*100</f>
        <v>36.652853896537898</v>
      </c>
      <c r="Y9" s="177">
        <v>2194</v>
      </c>
      <c r="Z9" s="177">
        <v>964</v>
      </c>
      <c r="AA9" s="170">
        <f t="shared" ref="AA9:AA12" si="7">Z9/Y9*100</f>
        <v>43.938012762078394</v>
      </c>
      <c r="AB9" s="177">
        <v>2061</v>
      </c>
      <c r="AC9" s="242">
        <v>791</v>
      </c>
      <c r="AD9" s="170">
        <f t="shared" ref="AD9:AD12" si="8">AC9/AB9*100</f>
        <v>38.37942746239689</v>
      </c>
      <c r="AE9" s="242">
        <v>1823</v>
      </c>
      <c r="AF9" s="242">
        <v>387</v>
      </c>
      <c r="AG9" s="170">
        <f t="shared" ref="AG9:AG12" si="9">AF9/AE9*100</f>
        <v>21.228743828853538</v>
      </c>
      <c r="AH9" s="151"/>
      <c r="AI9" s="158"/>
    </row>
    <row r="10" spans="1:37" s="159" customFormat="1" ht="20.100000000000001" customHeight="1">
      <c r="A10" s="240" t="s">
        <v>23</v>
      </c>
      <c r="B10" s="177">
        <v>3831</v>
      </c>
      <c r="C10" s="177">
        <v>1987</v>
      </c>
      <c r="D10" s="170">
        <f t="shared" si="0"/>
        <v>51.86635343252415</v>
      </c>
      <c r="E10" s="177">
        <v>3404</v>
      </c>
      <c r="F10" s="243">
        <v>1431</v>
      </c>
      <c r="G10" s="170">
        <f t="shared" si="1"/>
        <v>42.038777908343128</v>
      </c>
      <c r="H10" s="177">
        <v>1611</v>
      </c>
      <c r="I10" s="177">
        <v>817</v>
      </c>
      <c r="J10" s="170">
        <f t="shared" si="2"/>
        <v>50.713842333954062</v>
      </c>
      <c r="K10" s="177">
        <v>1215</v>
      </c>
      <c r="L10" s="177">
        <v>570</v>
      </c>
      <c r="M10" s="170">
        <f t="shared" si="3"/>
        <v>46.913580246913575</v>
      </c>
      <c r="N10" s="177">
        <v>308</v>
      </c>
      <c r="O10" s="177">
        <v>121</v>
      </c>
      <c r="P10" s="170">
        <f t="shared" si="4"/>
        <v>39.285714285714285</v>
      </c>
      <c r="Q10" s="177">
        <v>2</v>
      </c>
      <c r="R10" s="177">
        <v>35</v>
      </c>
      <c r="S10" s="177">
        <v>87</v>
      </c>
      <c r="T10" s="177">
        <v>60</v>
      </c>
      <c r="U10" s="170">
        <f t="shared" si="5"/>
        <v>68.965517241379317</v>
      </c>
      <c r="V10" s="242">
        <v>2798</v>
      </c>
      <c r="W10" s="242">
        <v>1178</v>
      </c>
      <c r="X10" s="170">
        <f t="shared" si="6"/>
        <v>42.101501072194424</v>
      </c>
      <c r="Y10" s="177">
        <v>1079</v>
      </c>
      <c r="Z10" s="177">
        <v>552</v>
      </c>
      <c r="AA10" s="170">
        <f t="shared" si="7"/>
        <v>51.158480074142723</v>
      </c>
      <c r="AB10" s="177">
        <v>937</v>
      </c>
      <c r="AC10" s="242">
        <v>454</v>
      </c>
      <c r="AD10" s="170">
        <f t="shared" si="8"/>
        <v>48.45250800426895</v>
      </c>
      <c r="AE10" s="242">
        <v>778</v>
      </c>
      <c r="AF10" s="242">
        <v>223</v>
      </c>
      <c r="AG10" s="170">
        <f t="shared" si="9"/>
        <v>28.663239074550127</v>
      </c>
      <c r="AH10" s="151"/>
      <c r="AI10" s="158"/>
    </row>
    <row r="11" spans="1:37" s="153" customFormat="1" ht="20.100000000000001" customHeight="1">
      <c r="A11" s="240" t="s">
        <v>24</v>
      </c>
      <c r="B11" s="177">
        <v>3872</v>
      </c>
      <c r="C11" s="177">
        <v>2087</v>
      </c>
      <c r="D11" s="170">
        <f t="shared" si="0"/>
        <v>53.89979338842975</v>
      </c>
      <c r="E11" s="177">
        <v>3549</v>
      </c>
      <c r="F11" s="243">
        <v>1662</v>
      </c>
      <c r="G11" s="170">
        <f t="shared" si="1"/>
        <v>46.830092983939139</v>
      </c>
      <c r="H11" s="177">
        <v>1836</v>
      </c>
      <c r="I11" s="177">
        <v>889</v>
      </c>
      <c r="J11" s="170">
        <f t="shared" si="2"/>
        <v>48.420479302832241</v>
      </c>
      <c r="K11" s="177">
        <v>1102</v>
      </c>
      <c r="L11" s="177">
        <v>571</v>
      </c>
      <c r="M11" s="170">
        <f t="shared" si="3"/>
        <v>51.814882032667875</v>
      </c>
      <c r="N11" s="177">
        <v>289</v>
      </c>
      <c r="O11" s="177">
        <v>69</v>
      </c>
      <c r="P11" s="170">
        <f t="shared" si="4"/>
        <v>23.875432525951556</v>
      </c>
      <c r="Q11" s="177">
        <v>2</v>
      </c>
      <c r="R11" s="177">
        <v>102</v>
      </c>
      <c r="S11" s="177">
        <v>57</v>
      </c>
      <c r="T11" s="177">
        <v>201</v>
      </c>
      <c r="U11" s="170">
        <f t="shared" si="5"/>
        <v>352.63157894736838</v>
      </c>
      <c r="V11" s="242">
        <v>3200</v>
      </c>
      <c r="W11" s="242">
        <v>1405</v>
      </c>
      <c r="X11" s="170">
        <f t="shared" si="6"/>
        <v>43.90625</v>
      </c>
      <c r="Y11" s="177">
        <v>1299</v>
      </c>
      <c r="Z11" s="177">
        <v>533</v>
      </c>
      <c r="AA11" s="170">
        <f t="shared" si="7"/>
        <v>41.031562740569669</v>
      </c>
      <c r="AB11" s="177">
        <v>1211</v>
      </c>
      <c r="AC11" s="242">
        <v>473</v>
      </c>
      <c r="AD11" s="170">
        <f t="shared" si="8"/>
        <v>39.058629232039635</v>
      </c>
      <c r="AE11" s="242">
        <v>1118</v>
      </c>
      <c r="AF11" s="242">
        <v>218</v>
      </c>
      <c r="AG11" s="170">
        <f t="shared" si="9"/>
        <v>19.499105545617173</v>
      </c>
      <c r="AH11" s="151"/>
      <c r="AI11" s="158"/>
    </row>
    <row r="12" spans="1:37" s="153" customFormat="1" ht="20.100000000000001" customHeight="1">
      <c r="A12" s="240" t="s">
        <v>25</v>
      </c>
      <c r="B12" s="177">
        <v>4774</v>
      </c>
      <c r="C12" s="177">
        <v>2473</v>
      </c>
      <c r="D12" s="170">
        <f t="shared" si="0"/>
        <v>51.801424382069541</v>
      </c>
      <c r="E12" s="177">
        <v>4371</v>
      </c>
      <c r="F12" s="243">
        <v>2025</v>
      </c>
      <c r="G12" s="170">
        <f t="shared" si="1"/>
        <v>46.328071379547012</v>
      </c>
      <c r="H12" s="177">
        <v>2114</v>
      </c>
      <c r="I12" s="177">
        <v>1101</v>
      </c>
      <c r="J12" s="170">
        <f t="shared" si="2"/>
        <v>52.081362346263006</v>
      </c>
      <c r="K12" s="177">
        <v>1413</v>
      </c>
      <c r="L12" s="177">
        <v>662</v>
      </c>
      <c r="M12" s="170">
        <f t="shared" si="3"/>
        <v>46.850672328379332</v>
      </c>
      <c r="N12" s="177">
        <v>600</v>
      </c>
      <c r="O12" s="177">
        <v>184</v>
      </c>
      <c r="P12" s="170">
        <f t="shared" si="4"/>
        <v>30.666666666666664</v>
      </c>
      <c r="Q12" s="177">
        <v>0</v>
      </c>
      <c r="R12" s="177">
        <v>57</v>
      </c>
      <c r="S12" s="177">
        <v>652</v>
      </c>
      <c r="T12" s="177">
        <v>667</v>
      </c>
      <c r="U12" s="170">
        <f t="shared" si="5"/>
        <v>102.30061349693251</v>
      </c>
      <c r="V12" s="242">
        <v>4176</v>
      </c>
      <c r="W12" s="242">
        <v>1849</v>
      </c>
      <c r="X12" s="170">
        <f t="shared" si="6"/>
        <v>44.276819923371647</v>
      </c>
      <c r="Y12" s="177">
        <v>1734</v>
      </c>
      <c r="Z12" s="177">
        <v>818</v>
      </c>
      <c r="AA12" s="170">
        <f t="shared" si="7"/>
        <v>47.174163783160324</v>
      </c>
      <c r="AB12" s="177">
        <v>1674</v>
      </c>
      <c r="AC12" s="242">
        <v>730</v>
      </c>
      <c r="AD12" s="170">
        <f t="shared" si="8"/>
        <v>43.608124253285546</v>
      </c>
      <c r="AE12" s="242">
        <v>1416</v>
      </c>
      <c r="AF12" s="242">
        <v>294</v>
      </c>
      <c r="AG12" s="170">
        <f t="shared" si="9"/>
        <v>20.762711864406779</v>
      </c>
      <c r="AH12" s="151"/>
      <c r="AI12" s="158"/>
    </row>
    <row r="13" spans="1:37" ht="15.75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7"/>
      <c r="N13" s="275"/>
      <c r="O13" s="275"/>
      <c r="P13" s="275"/>
      <c r="Q13" s="275"/>
      <c r="R13" s="275"/>
      <c r="S13" s="275"/>
      <c r="T13" s="275"/>
      <c r="U13" s="275"/>
      <c r="V13" s="235"/>
      <c r="W13" s="235"/>
      <c r="X13" s="235"/>
      <c r="Y13" s="235"/>
      <c r="Z13" s="235"/>
      <c r="AA13" s="235"/>
      <c r="AB13" s="235"/>
      <c r="AC13" s="235"/>
      <c r="AD13" s="235"/>
      <c r="AE13" s="234"/>
      <c r="AF13" s="234"/>
      <c r="AG13" s="234"/>
      <c r="AH13" s="234"/>
      <c r="AI13" s="234"/>
    </row>
    <row r="14" spans="1:37" ht="15.75">
      <c r="A14" s="275"/>
      <c r="B14" s="275"/>
      <c r="C14" s="275"/>
      <c r="D14" s="275"/>
      <c r="E14" s="275"/>
      <c r="F14" s="275"/>
      <c r="G14" s="275"/>
      <c r="H14" s="275"/>
      <c r="I14" s="275"/>
      <c r="J14" s="277"/>
      <c r="K14" s="277"/>
      <c r="L14" s="275"/>
      <c r="M14" s="277"/>
      <c r="N14" s="275"/>
      <c r="O14" s="275"/>
      <c r="P14" s="275"/>
      <c r="Q14" s="275"/>
      <c r="R14" s="275"/>
      <c r="S14" s="277"/>
      <c r="T14" s="275"/>
      <c r="U14" s="275"/>
      <c r="V14" s="235"/>
      <c r="W14" s="235"/>
      <c r="X14" s="235"/>
      <c r="Y14" s="235"/>
      <c r="Z14" s="235"/>
      <c r="AA14" s="235"/>
      <c r="AB14" s="235"/>
      <c r="AC14" s="235"/>
      <c r="AD14" s="235"/>
      <c r="AE14" s="234"/>
      <c r="AF14" s="234"/>
      <c r="AG14" s="234"/>
      <c r="AH14" s="234"/>
      <c r="AI14" s="234"/>
    </row>
    <row r="15" spans="1:37" ht="15.75">
      <c r="A15" s="234"/>
      <c r="B15" s="234"/>
      <c r="C15" s="234"/>
      <c r="D15" s="234"/>
      <c r="E15" s="234"/>
      <c r="F15" s="234"/>
      <c r="G15" s="234"/>
      <c r="H15" s="234"/>
      <c r="I15" s="234"/>
      <c r="J15" s="277"/>
      <c r="K15" s="277"/>
      <c r="L15" s="234"/>
      <c r="M15" s="277"/>
      <c r="N15" s="235"/>
      <c r="O15" s="235"/>
      <c r="P15" s="235"/>
      <c r="Q15" s="235"/>
      <c r="R15" s="235"/>
      <c r="S15" s="277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4"/>
      <c r="AF15" s="234"/>
      <c r="AG15" s="234"/>
      <c r="AH15" s="234"/>
      <c r="AI15" s="234"/>
    </row>
    <row r="16" spans="1:37" ht="15.75">
      <c r="A16" s="234"/>
      <c r="B16" s="234"/>
      <c r="C16" s="234"/>
      <c r="D16" s="234"/>
      <c r="E16" s="234"/>
      <c r="F16" s="234"/>
      <c r="G16" s="234"/>
      <c r="H16" s="234"/>
      <c r="I16" s="234"/>
      <c r="J16" s="277"/>
      <c r="K16" s="277"/>
      <c r="L16" s="234"/>
      <c r="M16" s="277"/>
      <c r="N16" s="235"/>
      <c r="O16" s="235"/>
      <c r="P16" s="235"/>
      <c r="Q16" s="235"/>
      <c r="R16" s="235"/>
      <c r="S16" s="277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4"/>
      <c r="AF16" s="234"/>
      <c r="AG16" s="234"/>
      <c r="AH16" s="234"/>
      <c r="AI16" s="234"/>
    </row>
    <row r="17" spans="1:35" ht="15.75">
      <c r="A17" s="234"/>
      <c r="B17" s="234"/>
      <c r="C17" s="234"/>
      <c r="D17" s="234"/>
      <c r="E17" s="234"/>
      <c r="F17" s="234"/>
      <c r="G17" s="234"/>
      <c r="H17" s="234"/>
      <c r="I17" s="234"/>
      <c r="J17" s="277"/>
      <c r="K17" s="277"/>
      <c r="L17" s="234"/>
      <c r="M17" s="234"/>
      <c r="N17" s="235"/>
      <c r="O17" s="235"/>
      <c r="P17" s="235"/>
      <c r="Q17" s="235"/>
      <c r="R17" s="235"/>
      <c r="S17" s="277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4"/>
      <c r="AF17" s="234"/>
      <c r="AG17" s="234"/>
      <c r="AH17" s="234"/>
      <c r="AI17" s="234"/>
    </row>
    <row r="18" spans="1:35" ht="15.7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4"/>
      <c r="AF18" s="234"/>
      <c r="AG18" s="234"/>
      <c r="AH18" s="234"/>
      <c r="AI18" s="234"/>
    </row>
    <row r="19" spans="1:35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5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5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5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5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5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5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5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5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5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5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5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5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5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6">
    <mergeCell ref="V5:X5"/>
    <mergeCell ref="Y5:AA5"/>
    <mergeCell ref="AB5:AD5"/>
    <mergeCell ref="AE5:AG5"/>
    <mergeCell ref="A1:AG1"/>
    <mergeCell ref="A5:A6"/>
    <mergeCell ref="B5:D5"/>
    <mergeCell ref="E5:G5"/>
    <mergeCell ref="K5:M5"/>
    <mergeCell ref="N5:P5"/>
    <mergeCell ref="S5:U5"/>
    <mergeCell ref="B2:U2"/>
    <mergeCell ref="B3:U3"/>
    <mergeCell ref="Q5:R5"/>
    <mergeCell ref="Q4:R4"/>
    <mergeCell ref="H5:J5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2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topLeftCell="A2" zoomScale="75" zoomScaleNormal="75" zoomScaleSheetLayoutView="87" workbookViewId="0">
      <selection activeCell="A5" sqref="A5:A6"/>
    </sheetView>
  </sheetViews>
  <sheetFormatPr defaultRowHeight="14.25"/>
  <cols>
    <col min="1" max="1" width="26.140625" style="160" customWidth="1"/>
    <col min="2" max="7" width="7.42578125" style="160" customWidth="1"/>
    <col min="8" max="8" width="7.85546875" style="160" customWidth="1"/>
    <col min="9" max="9" width="8.140625" style="160" customWidth="1"/>
    <col min="10" max="10" width="8.28515625" style="160" customWidth="1"/>
    <col min="11" max="21" width="7.42578125" style="160" customWidth="1"/>
    <col min="22" max="33" width="7.7109375" style="160" customWidth="1"/>
    <col min="34" max="16384" width="9.140625" style="160"/>
  </cols>
  <sheetData>
    <row r="1" spans="1:37" s="141" customFormat="1" ht="20.100000000000001" hidden="1" customHeight="1">
      <c r="A1" s="318" t="s">
        <v>11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</row>
    <row r="2" spans="1:37" s="141" customFormat="1" ht="20.100000000000001" customHeight="1">
      <c r="B2" s="318" t="s">
        <v>72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1:37" s="141" customFormat="1" ht="20.100000000000001" customHeight="1">
      <c r="B3" s="318" t="s">
        <v>103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7" ht="15.75">
      <c r="Q4" s="319" t="s">
        <v>12</v>
      </c>
      <c r="R4" s="319"/>
      <c r="AB4" s="172" t="s">
        <v>79</v>
      </c>
      <c r="AC4" s="172"/>
      <c r="AD4" s="172"/>
      <c r="AE4" s="171"/>
      <c r="AF4" s="171"/>
      <c r="AG4" s="171"/>
    </row>
    <row r="5" spans="1:37" s="143" customFormat="1" ht="78.75" customHeight="1">
      <c r="A5" s="320"/>
      <c r="B5" s="313" t="s">
        <v>73</v>
      </c>
      <c r="C5" s="314"/>
      <c r="D5" s="314"/>
      <c r="E5" s="313" t="s">
        <v>14</v>
      </c>
      <c r="F5" s="314"/>
      <c r="G5" s="314"/>
      <c r="H5" s="313" t="s">
        <v>76</v>
      </c>
      <c r="I5" s="314"/>
      <c r="J5" s="314"/>
      <c r="K5" s="313" t="s">
        <v>15</v>
      </c>
      <c r="L5" s="314"/>
      <c r="M5" s="314"/>
      <c r="N5" s="313" t="s">
        <v>16</v>
      </c>
      <c r="O5" s="314"/>
      <c r="P5" s="314"/>
      <c r="Q5" s="313" t="s">
        <v>77</v>
      </c>
      <c r="R5" s="314"/>
      <c r="S5" s="313" t="s">
        <v>17</v>
      </c>
      <c r="T5" s="314"/>
      <c r="U5" s="314"/>
      <c r="V5" s="313" t="s">
        <v>78</v>
      </c>
      <c r="W5" s="314"/>
      <c r="X5" s="314"/>
      <c r="Y5" s="313" t="s">
        <v>74</v>
      </c>
      <c r="Z5" s="314"/>
      <c r="AA5" s="314"/>
      <c r="AB5" s="313" t="s">
        <v>19</v>
      </c>
      <c r="AC5" s="314"/>
      <c r="AD5" s="314"/>
      <c r="AE5" s="315" t="s">
        <v>20</v>
      </c>
      <c r="AF5" s="316"/>
      <c r="AG5" s="317"/>
    </row>
    <row r="6" spans="1:37" s="144" customFormat="1" ht="30" customHeight="1">
      <c r="A6" s="320"/>
      <c r="B6" s="162" t="s">
        <v>70</v>
      </c>
      <c r="C6" s="162" t="s">
        <v>75</v>
      </c>
      <c r="D6" s="163" t="s">
        <v>51</v>
      </c>
      <c r="E6" s="162" t="s">
        <v>70</v>
      </c>
      <c r="F6" s="162" t="s">
        <v>75</v>
      </c>
      <c r="G6" s="163" t="s">
        <v>51</v>
      </c>
      <c r="H6" s="162" t="s">
        <v>70</v>
      </c>
      <c r="I6" s="162" t="s">
        <v>75</v>
      </c>
      <c r="J6" s="163" t="s">
        <v>51</v>
      </c>
      <c r="K6" s="162" t="s">
        <v>70</v>
      </c>
      <c r="L6" s="162" t="s">
        <v>75</v>
      </c>
      <c r="M6" s="163" t="s">
        <v>51</v>
      </c>
      <c r="N6" s="162" t="s">
        <v>70</v>
      </c>
      <c r="O6" s="162" t="s">
        <v>75</v>
      </c>
      <c r="P6" s="163" t="s">
        <v>51</v>
      </c>
      <c r="Q6" s="162" t="s">
        <v>70</v>
      </c>
      <c r="R6" s="162" t="s">
        <v>75</v>
      </c>
      <c r="S6" s="162" t="s">
        <v>70</v>
      </c>
      <c r="T6" s="162" t="s">
        <v>75</v>
      </c>
      <c r="U6" s="163" t="s">
        <v>51</v>
      </c>
      <c r="V6" s="162" t="s">
        <v>70</v>
      </c>
      <c r="W6" s="162" t="s">
        <v>75</v>
      </c>
      <c r="X6" s="163" t="s">
        <v>51</v>
      </c>
      <c r="Y6" s="162" t="s">
        <v>70</v>
      </c>
      <c r="Z6" s="162" t="s">
        <v>75</v>
      </c>
      <c r="AA6" s="163" t="s">
        <v>51</v>
      </c>
      <c r="AB6" s="162" t="s">
        <v>70</v>
      </c>
      <c r="AC6" s="162" t="s">
        <v>75</v>
      </c>
      <c r="AD6" s="163" t="s">
        <v>51</v>
      </c>
      <c r="AE6" s="162" t="s">
        <v>70</v>
      </c>
      <c r="AF6" s="162" t="s">
        <v>75</v>
      </c>
      <c r="AG6" s="163" t="s">
        <v>51</v>
      </c>
    </row>
    <row r="7" spans="1:37" s="147" customFormat="1" ht="20.100000000000001" customHeight="1">
      <c r="A7" s="145" t="s">
        <v>1</v>
      </c>
      <c r="B7" s="146">
        <v>1</v>
      </c>
      <c r="C7" s="146">
        <v>2</v>
      </c>
      <c r="D7" s="146">
        <v>3</v>
      </c>
      <c r="E7" s="146">
        <v>4</v>
      </c>
      <c r="F7" s="146">
        <v>5</v>
      </c>
      <c r="G7" s="146">
        <v>6</v>
      </c>
      <c r="H7" s="146">
        <v>7</v>
      </c>
      <c r="I7" s="146">
        <v>8</v>
      </c>
      <c r="J7" s="146">
        <v>9</v>
      </c>
      <c r="K7" s="146">
        <v>10</v>
      </c>
      <c r="L7" s="146">
        <v>11</v>
      </c>
      <c r="M7" s="146">
        <v>12</v>
      </c>
      <c r="N7" s="146">
        <v>13</v>
      </c>
      <c r="O7" s="146">
        <v>14</v>
      </c>
      <c r="P7" s="146">
        <v>15</v>
      </c>
      <c r="Q7" s="146">
        <v>16</v>
      </c>
      <c r="R7" s="146">
        <v>17</v>
      </c>
      <c r="S7" s="146">
        <v>18</v>
      </c>
      <c r="T7" s="146">
        <v>19</v>
      </c>
      <c r="U7" s="146">
        <v>20</v>
      </c>
      <c r="V7" s="146">
        <v>21</v>
      </c>
      <c r="W7" s="146">
        <v>22</v>
      </c>
      <c r="X7" s="146">
        <v>23</v>
      </c>
      <c r="Y7" s="146">
        <v>24</v>
      </c>
      <c r="Z7" s="146">
        <v>25</v>
      </c>
      <c r="AA7" s="146">
        <v>26</v>
      </c>
      <c r="AB7" s="146">
        <v>27</v>
      </c>
      <c r="AC7" s="146">
        <v>28</v>
      </c>
      <c r="AD7" s="146">
        <v>29</v>
      </c>
      <c r="AE7" s="146">
        <v>30</v>
      </c>
      <c r="AF7" s="146">
        <v>31</v>
      </c>
      <c r="AG7" s="146">
        <v>32</v>
      </c>
    </row>
    <row r="8" spans="1:37" s="152" customFormat="1" ht="20.100000000000001" customHeight="1">
      <c r="A8" s="148" t="s">
        <v>21</v>
      </c>
      <c r="B8" s="149">
        <f>SUM(B9:B12)</f>
        <v>11051</v>
      </c>
      <c r="C8" s="149">
        <f>SUM(C9:C12)</f>
        <v>6297</v>
      </c>
      <c r="D8" s="150">
        <f>C8/B8*100</f>
        <v>56.981268663469365</v>
      </c>
      <c r="E8" s="149">
        <f>SUM(E9:E12)</f>
        <v>10241</v>
      </c>
      <c r="F8" s="149">
        <f>SUM(F9:F12)</f>
        <v>5711</v>
      </c>
      <c r="G8" s="150">
        <f>F8/E8*100</f>
        <v>55.766038472805391</v>
      </c>
      <c r="H8" s="176">
        <f>SUM(H9:H12)</f>
        <v>5755</v>
      </c>
      <c r="I8" s="176">
        <f>SUM(I9:I12)</f>
        <v>3363</v>
      </c>
      <c r="J8" s="169">
        <f>I8/H8*100</f>
        <v>58.43614248479583</v>
      </c>
      <c r="K8" s="149">
        <f>SUM(K9:K12)</f>
        <v>1728</v>
      </c>
      <c r="L8" s="149">
        <f>SUM(L9:L12)</f>
        <v>1113</v>
      </c>
      <c r="M8" s="150">
        <f>L8/K8*100</f>
        <v>64.409722222222214</v>
      </c>
      <c r="N8" s="149">
        <f>SUM(N9:N12)</f>
        <v>510</v>
      </c>
      <c r="O8" s="149">
        <f>SUM(O9:O12)</f>
        <v>325</v>
      </c>
      <c r="P8" s="150">
        <f>O8/N8*100</f>
        <v>63.725490196078425</v>
      </c>
      <c r="Q8" s="176">
        <f>SUM(Q9:Q12)</f>
        <v>8</v>
      </c>
      <c r="R8" s="176">
        <f>SUM(R9:R12)</f>
        <v>191</v>
      </c>
      <c r="S8" s="149">
        <f>SUM(S9:S12)</f>
        <v>380</v>
      </c>
      <c r="T8" s="149">
        <f>SUM(T9:T12)</f>
        <v>481</v>
      </c>
      <c r="U8" s="150">
        <f>T8/S8*100</f>
        <v>126.57894736842105</v>
      </c>
      <c r="V8" s="149">
        <f>SUM(V9:V12)</f>
        <v>9072</v>
      </c>
      <c r="W8" s="149">
        <f>SUM(W9:W12)</f>
        <v>4854</v>
      </c>
      <c r="X8" s="150">
        <f>W8/V8*100</f>
        <v>53.505291005290999</v>
      </c>
      <c r="Y8" s="149">
        <f>SUM(Y9:Y12)</f>
        <v>4003</v>
      </c>
      <c r="Z8" s="149">
        <f>SUM(Z9:Z12)</f>
        <v>1790</v>
      </c>
      <c r="AA8" s="150">
        <f>Z8/Y8*100</f>
        <v>44.71646265301024</v>
      </c>
      <c r="AB8" s="149">
        <f>SUM(AB9:AB12)</f>
        <v>3857</v>
      </c>
      <c r="AC8" s="149">
        <f>SUM(AC9:AC12)</f>
        <v>1672</v>
      </c>
      <c r="AD8" s="150">
        <f>AC8/AB8*100</f>
        <v>43.349753694581281</v>
      </c>
      <c r="AE8" s="149">
        <f>SUM(AE9:AE12)</f>
        <v>3449</v>
      </c>
      <c r="AF8" s="149">
        <f>SUM(AF9:AF12)</f>
        <v>997</v>
      </c>
      <c r="AG8" s="150">
        <f>AF8/AE8*100</f>
        <v>28.906929544795595</v>
      </c>
      <c r="AH8" s="151"/>
      <c r="AK8" s="153"/>
    </row>
    <row r="9" spans="1:37" s="153" customFormat="1" ht="20.100000000000001" customHeight="1">
      <c r="A9" s="154" t="s">
        <v>22</v>
      </c>
      <c r="B9" s="155">
        <v>5307</v>
      </c>
      <c r="C9" s="155">
        <v>2779</v>
      </c>
      <c r="D9" s="156">
        <f t="shared" ref="D9:D12" si="0">C9/B9*100</f>
        <v>52.3648012059544</v>
      </c>
      <c r="E9" s="155">
        <v>4865</v>
      </c>
      <c r="F9" s="165">
        <v>2557</v>
      </c>
      <c r="G9" s="156">
        <f t="shared" ref="G9:G12" si="1">F9/E9*100</f>
        <v>52.559095580678317</v>
      </c>
      <c r="H9" s="177">
        <v>2843</v>
      </c>
      <c r="I9" s="177">
        <v>1460</v>
      </c>
      <c r="J9" s="170">
        <f t="shared" ref="J9:J12" si="2">I9/H9*100</f>
        <v>51.354203306366522</v>
      </c>
      <c r="K9" s="155">
        <v>788</v>
      </c>
      <c r="L9" s="155">
        <v>516</v>
      </c>
      <c r="M9" s="156">
        <f t="shared" ref="M9:M12" si="3">L9/K9*100</f>
        <v>65.482233502538065</v>
      </c>
      <c r="N9" s="155">
        <v>266</v>
      </c>
      <c r="O9" s="155">
        <v>174</v>
      </c>
      <c r="P9" s="156">
        <f t="shared" ref="P9:P12" si="4">O9/N9*100</f>
        <v>65.413533834586474</v>
      </c>
      <c r="Q9" s="177">
        <v>2</v>
      </c>
      <c r="R9" s="177">
        <v>50</v>
      </c>
      <c r="S9" s="155">
        <v>251</v>
      </c>
      <c r="T9" s="155">
        <v>271</v>
      </c>
      <c r="U9" s="156">
        <f t="shared" ref="U9:U12" si="5">T9/S9*100</f>
        <v>107.96812749003983</v>
      </c>
      <c r="V9" s="157">
        <v>4317</v>
      </c>
      <c r="W9" s="157">
        <v>2154</v>
      </c>
      <c r="X9" s="156">
        <f t="shared" ref="X9:X12" si="6">W9/V9*100</f>
        <v>49.895760945100761</v>
      </c>
      <c r="Y9" s="155">
        <v>1850</v>
      </c>
      <c r="Z9" s="155">
        <v>725</v>
      </c>
      <c r="AA9" s="156">
        <f t="shared" ref="AA9:AA12" si="7">Z9/Y9*100</f>
        <v>39.189189189189186</v>
      </c>
      <c r="AB9" s="155">
        <v>1778</v>
      </c>
      <c r="AC9" s="157">
        <v>682</v>
      </c>
      <c r="AD9" s="156">
        <f t="shared" ref="AD9:AD12" si="8">AC9/AB9*100</f>
        <v>38.357705286839142</v>
      </c>
      <c r="AE9" s="157">
        <v>1577</v>
      </c>
      <c r="AF9" s="157">
        <v>377</v>
      </c>
      <c r="AG9" s="156">
        <f t="shared" ref="AG9:AG12" si="9">AF9/AE9*100</f>
        <v>23.906150919467343</v>
      </c>
      <c r="AH9" s="151"/>
      <c r="AI9" s="158"/>
    </row>
    <row r="10" spans="1:37" s="159" customFormat="1" ht="20.100000000000001" customHeight="1">
      <c r="A10" s="154" t="s">
        <v>23</v>
      </c>
      <c r="B10" s="155">
        <v>1705</v>
      </c>
      <c r="C10" s="155">
        <v>1090</v>
      </c>
      <c r="D10" s="156">
        <f t="shared" si="0"/>
        <v>63.929618768328446</v>
      </c>
      <c r="E10" s="155">
        <v>1578</v>
      </c>
      <c r="F10" s="166">
        <v>1015</v>
      </c>
      <c r="G10" s="156">
        <f t="shared" si="1"/>
        <v>64.321926489226868</v>
      </c>
      <c r="H10" s="177">
        <v>884</v>
      </c>
      <c r="I10" s="177">
        <v>672</v>
      </c>
      <c r="J10" s="170">
        <f t="shared" si="2"/>
        <v>76.018099547511312</v>
      </c>
      <c r="K10" s="155">
        <v>209</v>
      </c>
      <c r="L10" s="155">
        <v>125</v>
      </c>
      <c r="M10" s="156">
        <f t="shared" si="3"/>
        <v>59.808612440191389</v>
      </c>
      <c r="N10" s="155">
        <v>32</v>
      </c>
      <c r="O10" s="155">
        <v>49</v>
      </c>
      <c r="P10" s="156">
        <f t="shared" si="4"/>
        <v>153.125</v>
      </c>
      <c r="Q10" s="177">
        <v>0</v>
      </c>
      <c r="R10" s="177">
        <v>4</v>
      </c>
      <c r="S10" s="155">
        <v>15</v>
      </c>
      <c r="T10" s="155">
        <v>17</v>
      </c>
      <c r="U10" s="156">
        <f t="shared" si="5"/>
        <v>113.33333333333333</v>
      </c>
      <c r="V10" s="157">
        <v>1291</v>
      </c>
      <c r="W10" s="157">
        <v>855</v>
      </c>
      <c r="X10" s="156">
        <f t="shared" si="6"/>
        <v>66.227730441518204</v>
      </c>
      <c r="Y10" s="155">
        <v>616</v>
      </c>
      <c r="Z10" s="155">
        <v>318</v>
      </c>
      <c r="AA10" s="156">
        <f t="shared" si="7"/>
        <v>51.623376623376629</v>
      </c>
      <c r="AB10" s="155">
        <v>583</v>
      </c>
      <c r="AC10" s="157">
        <v>308</v>
      </c>
      <c r="AD10" s="156">
        <f t="shared" si="8"/>
        <v>52.830188679245282</v>
      </c>
      <c r="AE10" s="157">
        <v>517</v>
      </c>
      <c r="AF10" s="157">
        <v>209</v>
      </c>
      <c r="AG10" s="156">
        <f t="shared" si="9"/>
        <v>40.425531914893611</v>
      </c>
      <c r="AH10" s="151"/>
      <c r="AI10" s="158"/>
    </row>
    <row r="11" spans="1:37" s="153" customFormat="1" ht="20.100000000000001" customHeight="1">
      <c r="A11" s="154" t="s">
        <v>24</v>
      </c>
      <c r="B11" s="155">
        <v>2701</v>
      </c>
      <c r="C11" s="155">
        <v>1689</v>
      </c>
      <c r="D11" s="156">
        <f t="shared" si="0"/>
        <v>62.532395409107735</v>
      </c>
      <c r="E11" s="155">
        <v>2501</v>
      </c>
      <c r="F11" s="166">
        <v>1421</v>
      </c>
      <c r="G11" s="156">
        <f t="shared" si="1"/>
        <v>56.817273090763699</v>
      </c>
      <c r="H11" s="177">
        <v>1318</v>
      </c>
      <c r="I11" s="177">
        <v>832</v>
      </c>
      <c r="J11" s="170">
        <f t="shared" si="2"/>
        <v>63.125948406676777</v>
      </c>
      <c r="K11" s="155">
        <v>523</v>
      </c>
      <c r="L11" s="155">
        <v>353</v>
      </c>
      <c r="M11" s="156">
        <f t="shared" si="3"/>
        <v>67.495219885277251</v>
      </c>
      <c r="N11" s="155">
        <v>135</v>
      </c>
      <c r="O11" s="155">
        <v>67</v>
      </c>
      <c r="P11" s="156">
        <f t="shared" si="4"/>
        <v>49.629629629629626</v>
      </c>
      <c r="Q11" s="177">
        <v>6</v>
      </c>
      <c r="R11" s="177">
        <v>135</v>
      </c>
      <c r="S11" s="155">
        <v>40</v>
      </c>
      <c r="T11" s="155">
        <v>131</v>
      </c>
      <c r="U11" s="156">
        <f t="shared" si="5"/>
        <v>327.5</v>
      </c>
      <c r="V11" s="157">
        <v>2233</v>
      </c>
      <c r="W11" s="157">
        <v>1194</v>
      </c>
      <c r="X11" s="156">
        <f t="shared" si="6"/>
        <v>53.470667263770707</v>
      </c>
      <c r="Y11" s="155">
        <v>965</v>
      </c>
      <c r="Z11" s="155">
        <v>517</v>
      </c>
      <c r="AA11" s="156">
        <f t="shared" si="7"/>
        <v>53.575129533678755</v>
      </c>
      <c r="AB11" s="155">
        <v>933</v>
      </c>
      <c r="AC11" s="157">
        <v>455</v>
      </c>
      <c r="AD11" s="156">
        <f t="shared" si="8"/>
        <v>48.767416934619504</v>
      </c>
      <c r="AE11" s="157">
        <v>865</v>
      </c>
      <c r="AF11" s="157">
        <v>266</v>
      </c>
      <c r="AG11" s="156">
        <f t="shared" si="9"/>
        <v>30.751445086705203</v>
      </c>
      <c r="AH11" s="151"/>
      <c r="AI11" s="158"/>
    </row>
    <row r="12" spans="1:37" s="153" customFormat="1" ht="20.100000000000001" customHeight="1">
      <c r="A12" s="154" t="s">
        <v>25</v>
      </c>
      <c r="B12" s="155">
        <v>1338</v>
      </c>
      <c r="C12" s="155">
        <v>739</v>
      </c>
      <c r="D12" s="156">
        <f t="shared" si="0"/>
        <v>55.231689088191324</v>
      </c>
      <c r="E12" s="155">
        <v>1297</v>
      </c>
      <c r="F12" s="166">
        <v>718</v>
      </c>
      <c r="G12" s="156">
        <f t="shared" si="1"/>
        <v>55.35851966075559</v>
      </c>
      <c r="H12" s="177">
        <v>710</v>
      </c>
      <c r="I12" s="177">
        <v>399</v>
      </c>
      <c r="J12" s="170">
        <f t="shared" si="2"/>
        <v>56.197183098591552</v>
      </c>
      <c r="K12" s="155">
        <v>208</v>
      </c>
      <c r="L12" s="155">
        <v>119</v>
      </c>
      <c r="M12" s="156">
        <f t="shared" si="3"/>
        <v>57.21153846153846</v>
      </c>
      <c r="N12" s="155">
        <v>77</v>
      </c>
      <c r="O12" s="155">
        <v>35</v>
      </c>
      <c r="P12" s="156">
        <f t="shared" si="4"/>
        <v>45.454545454545453</v>
      </c>
      <c r="Q12" s="177">
        <v>0</v>
      </c>
      <c r="R12" s="177">
        <v>2</v>
      </c>
      <c r="S12" s="155">
        <v>74</v>
      </c>
      <c r="T12" s="155">
        <v>62</v>
      </c>
      <c r="U12" s="156">
        <f t="shared" si="5"/>
        <v>83.78378378378379</v>
      </c>
      <c r="V12" s="157">
        <v>1231</v>
      </c>
      <c r="W12" s="157">
        <v>651</v>
      </c>
      <c r="X12" s="156">
        <f t="shared" si="6"/>
        <v>52.883834281072296</v>
      </c>
      <c r="Y12" s="155">
        <v>572</v>
      </c>
      <c r="Z12" s="155">
        <v>230</v>
      </c>
      <c r="AA12" s="156">
        <f t="shared" si="7"/>
        <v>40.209790209790206</v>
      </c>
      <c r="AB12" s="155">
        <v>563</v>
      </c>
      <c r="AC12" s="157">
        <v>227</v>
      </c>
      <c r="AD12" s="156">
        <f t="shared" si="8"/>
        <v>40.319715808170514</v>
      </c>
      <c r="AE12" s="157">
        <v>490</v>
      </c>
      <c r="AF12" s="157">
        <v>145</v>
      </c>
      <c r="AG12" s="156">
        <f t="shared" si="9"/>
        <v>29.591836734693878</v>
      </c>
      <c r="AH12" s="151"/>
      <c r="AI12" s="158"/>
    </row>
    <row r="13" spans="1:37"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7"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7">
      <c r="I15" s="175"/>
      <c r="K15" s="175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7">
      <c r="I16" s="175"/>
      <c r="K16" s="175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9:30">
      <c r="I17" s="175"/>
      <c r="K17" s="175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9:30">
      <c r="I18" s="175"/>
      <c r="K18" s="175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9:30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9:30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9:30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9:30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9:30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9:30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9:30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9:30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9:30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9:30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9:30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9:30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9:30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9:30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6">
    <mergeCell ref="Y5:AA5"/>
    <mergeCell ref="AB5:AD5"/>
    <mergeCell ref="AE5:AG5"/>
    <mergeCell ref="A1:AG1"/>
    <mergeCell ref="Q4:R4"/>
    <mergeCell ref="A5:A6"/>
    <mergeCell ref="B5:D5"/>
    <mergeCell ref="E5:G5"/>
    <mergeCell ref="K5:M5"/>
    <mergeCell ref="N5:P5"/>
    <mergeCell ref="S5:U5"/>
    <mergeCell ref="B2:R2"/>
    <mergeCell ref="Q5:R5"/>
    <mergeCell ref="B3:R3"/>
    <mergeCell ref="H5:J5"/>
    <mergeCell ref="V5:X5"/>
  </mergeCells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8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zoomScaleNormal="100" zoomScaleSheetLayoutView="80" workbookViewId="0">
      <selection activeCell="A2" sqref="A2:A3"/>
    </sheetView>
  </sheetViews>
  <sheetFormatPr defaultColWidth="8" defaultRowHeight="12.75"/>
  <cols>
    <col min="1" max="1" width="60.85546875" style="83" customWidth="1"/>
    <col min="2" max="5" width="15.7109375" style="83" customWidth="1"/>
    <col min="6" max="16384" width="8" style="83"/>
  </cols>
  <sheetData>
    <row r="1" spans="1:11" ht="54.75" customHeight="1">
      <c r="A1" s="322" t="s">
        <v>55</v>
      </c>
      <c r="B1" s="322"/>
      <c r="C1" s="322"/>
      <c r="D1" s="322"/>
      <c r="E1" s="322"/>
    </row>
    <row r="2" spans="1:11" s="90" customFormat="1" ht="39.950000000000003" customHeight="1">
      <c r="A2" s="296" t="s">
        <v>0</v>
      </c>
      <c r="B2" s="323" t="s">
        <v>89</v>
      </c>
      <c r="C2" s="324" t="s">
        <v>90</v>
      </c>
      <c r="D2" s="321" t="s">
        <v>50</v>
      </c>
      <c r="E2" s="321"/>
    </row>
    <row r="3" spans="1:11" s="90" customFormat="1" ht="39.950000000000003" customHeight="1">
      <c r="A3" s="296"/>
      <c r="B3" s="323"/>
      <c r="C3" s="324"/>
      <c r="D3" s="89" t="s">
        <v>51</v>
      </c>
      <c r="E3" s="88" t="s">
        <v>54</v>
      </c>
    </row>
    <row r="4" spans="1:11" s="94" customFormat="1" ht="15.75" customHeight="1">
      <c r="A4" s="96" t="s">
        <v>1</v>
      </c>
      <c r="B4" s="96">
        <v>1</v>
      </c>
      <c r="C4" s="96">
        <v>2</v>
      </c>
      <c r="D4" s="96">
        <v>3</v>
      </c>
      <c r="E4" s="96">
        <v>4</v>
      </c>
    </row>
    <row r="5" spans="1:11" s="94" customFormat="1" ht="30" customHeight="1">
      <c r="A5" s="92" t="s">
        <v>2</v>
      </c>
      <c r="B5" s="95">
        <f>'4'!B8</f>
        <v>3046</v>
      </c>
      <c r="C5" s="95">
        <f>'4'!C8</f>
        <v>1606</v>
      </c>
      <c r="D5" s="109">
        <f>C5/B5*100</f>
        <v>52.72488509520683</v>
      </c>
      <c r="E5" s="110">
        <f>C5-B5</f>
        <v>-1440</v>
      </c>
    </row>
    <row r="6" spans="1:11" s="90" customFormat="1" ht="30" customHeight="1">
      <c r="A6" s="92" t="s">
        <v>3</v>
      </c>
      <c r="B6" s="91">
        <f>'4'!E8</f>
        <v>2930</v>
      </c>
      <c r="C6" s="91">
        <f>'4'!F8</f>
        <v>1517</v>
      </c>
      <c r="D6" s="109">
        <f t="shared" ref="D6:D12" si="0">C6/B6*100</f>
        <v>51.774744027303754</v>
      </c>
      <c r="E6" s="110">
        <f t="shared" ref="E6:E12" si="1">C6-B6</f>
        <v>-1413</v>
      </c>
      <c r="K6" s="84"/>
    </row>
    <row r="7" spans="1:11" s="90" customFormat="1" ht="30" customHeight="1">
      <c r="A7" s="199" t="s">
        <v>69</v>
      </c>
      <c r="B7" s="200">
        <f>'4'!H8</f>
        <v>1619</v>
      </c>
      <c r="C7" s="200">
        <f>'4'!I8</f>
        <v>904</v>
      </c>
      <c r="D7" s="248">
        <f t="shared" si="0"/>
        <v>55.836936380481781</v>
      </c>
      <c r="E7" s="249">
        <f t="shared" si="1"/>
        <v>-715</v>
      </c>
      <c r="K7" s="84"/>
    </row>
    <row r="8" spans="1:11" s="90" customFormat="1" ht="30" customHeight="1">
      <c r="A8" s="93" t="s">
        <v>4</v>
      </c>
      <c r="B8" s="91">
        <f>'4'!K8</f>
        <v>409</v>
      </c>
      <c r="C8" s="91">
        <f>'4'!L8</f>
        <v>277</v>
      </c>
      <c r="D8" s="109">
        <f t="shared" si="0"/>
        <v>67.72616136919315</v>
      </c>
      <c r="E8" s="110">
        <f t="shared" si="1"/>
        <v>-132</v>
      </c>
      <c r="K8" s="84"/>
    </row>
    <row r="9" spans="1:11" s="90" customFormat="1" ht="30" customHeight="1">
      <c r="A9" s="92" t="s">
        <v>5</v>
      </c>
      <c r="B9" s="91">
        <f>'4'!N8</f>
        <v>95</v>
      </c>
      <c r="C9" s="91">
        <f>'4'!O8</f>
        <v>76</v>
      </c>
      <c r="D9" s="109">
        <f t="shared" si="0"/>
        <v>80</v>
      </c>
      <c r="E9" s="110">
        <f t="shared" si="1"/>
        <v>-19</v>
      </c>
      <c r="K9" s="84"/>
    </row>
    <row r="10" spans="1:11" s="90" customFormat="1" ht="30" customHeight="1">
      <c r="A10" s="199" t="s">
        <v>66</v>
      </c>
      <c r="B10" s="200">
        <f>'4'!Q8</f>
        <v>0</v>
      </c>
      <c r="C10" s="200">
        <f>'4'!R8</f>
        <v>35</v>
      </c>
      <c r="D10" s="170" t="s">
        <v>71</v>
      </c>
      <c r="E10" s="249">
        <f t="shared" si="1"/>
        <v>35</v>
      </c>
      <c r="K10" s="84"/>
    </row>
    <row r="11" spans="1:11" s="90" customFormat="1" ht="45.75" customHeight="1">
      <c r="A11" s="92" t="s">
        <v>6</v>
      </c>
      <c r="B11" s="91">
        <f>'4'!S8</f>
        <v>111</v>
      </c>
      <c r="C11" s="91">
        <f>'4'!T8</f>
        <v>115</v>
      </c>
      <c r="D11" s="109">
        <f t="shared" si="0"/>
        <v>103.60360360360362</v>
      </c>
      <c r="E11" s="110">
        <f t="shared" si="1"/>
        <v>4</v>
      </c>
      <c r="K11" s="84"/>
    </row>
    <row r="12" spans="1:11" s="90" customFormat="1" ht="55.5" customHeight="1">
      <c r="A12" s="92" t="s">
        <v>67</v>
      </c>
      <c r="B12" s="91">
        <f>'4'!V8</f>
        <v>2568</v>
      </c>
      <c r="C12" s="91">
        <f>'4'!W8</f>
        <v>1311</v>
      </c>
      <c r="D12" s="109">
        <f t="shared" si="0"/>
        <v>51.051401869158873</v>
      </c>
      <c r="E12" s="110">
        <f t="shared" si="1"/>
        <v>-1257</v>
      </c>
      <c r="K12" s="84"/>
    </row>
    <row r="13" spans="1:11" s="90" customFormat="1" ht="15" customHeight="1">
      <c r="A13" s="325" t="s">
        <v>7</v>
      </c>
      <c r="B13" s="325"/>
      <c r="C13" s="325"/>
      <c r="D13" s="325"/>
      <c r="E13" s="325"/>
      <c r="K13" s="84"/>
    </row>
    <row r="14" spans="1:11" s="90" customFormat="1" ht="15" customHeight="1">
      <c r="A14" s="325"/>
      <c r="B14" s="325"/>
      <c r="C14" s="325"/>
      <c r="D14" s="325"/>
      <c r="E14" s="325"/>
      <c r="K14" s="84"/>
    </row>
    <row r="15" spans="1:11" s="90" customFormat="1" ht="39.950000000000003" customHeight="1">
      <c r="A15" s="296" t="s">
        <v>0</v>
      </c>
      <c r="B15" s="296" t="s">
        <v>91</v>
      </c>
      <c r="C15" s="296" t="s">
        <v>92</v>
      </c>
      <c r="D15" s="321" t="s">
        <v>50</v>
      </c>
      <c r="E15" s="321"/>
      <c r="K15" s="84"/>
    </row>
    <row r="16" spans="1:11" ht="39.950000000000003" customHeight="1">
      <c r="A16" s="296"/>
      <c r="B16" s="296"/>
      <c r="C16" s="296"/>
      <c r="D16" s="89" t="s">
        <v>51</v>
      </c>
      <c r="E16" s="88" t="s">
        <v>53</v>
      </c>
      <c r="K16" s="84"/>
    </row>
    <row r="17" spans="1:11" ht="30" customHeight="1">
      <c r="A17" s="126" t="s">
        <v>8</v>
      </c>
      <c r="B17" s="87">
        <f>'4'!Y8</f>
        <v>1217</v>
      </c>
      <c r="C17" s="87">
        <f>'4'!Z8</f>
        <v>429</v>
      </c>
      <c r="D17" s="278">
        <f t="shared" ref="D17:D19" si="2">C17/B17*100</f>
        <v>35.250616269515199</v>
      </c>
      <c r="E17" s="279">
        <f t="shared" ref="E17:E19" si="3">C17-B17</f>
        <v>-788</v>
      </c>
      <c r="K17" s="84"/>
    </row>
    <row r="18" spans="1:11" ht="30" customHeight="1">
      <c r="A18" s="86" t="s">
        <v>68</v>
      </c>
      <c r="B18" s="85">
        <f>'4'!AB8</f>
        <v>1178</v>
      </c>
      <c r="C18" s="85">
        <f>'4'!AC8</f>
        <v>399</v>
      </c>
      <c r="D18" s="117">
        <f t="shared" si="2"/>
        <v>33.87096774193548</v>
      </c>
      <c r="E18" s="118">
        <f t="shared" si="3"/>
        <v>-779</v>
      </c>
      <c r="K18" s="84"/>
    </row>
    <row r="19" spans="1:11" ht="30" customHeight="1">
      <c r="A19" s="86" t="s">
        <v>10</v>
      </c>
      <c r="B19" s="85">
        <f>'4'!AE8</f>
        <v>1080</v>
      </c>
      <c r="C19" s="85">
        <f>'4'!AF8</f>
        <v>239</v>
      </c>
      <c r="D19" s="117">
        <f t="shared" si="2"/>
        <v>22.12962962962963</v>
      </c>
      <c r="E19" s="118">
        <f t="shared" si="3"/>
        <v>-841</v>
      </c>
      <c r="K19" s="84"/>
    </row>
  </sheetData>
  <mergeCells count="10">
    <mergeCell ref="A15:A16"/>
    <mergeCell ref="B15:B16"/>
    <mergeCell ref="C15:C16"/>
    <mergeCell ref="D15:E15"/>
    <mergeCell ref="A1:E1"/>
    <mergeCell ref="A2:A3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K61"/>
  <sheetViews>
    <sheetView zoomScale="75" zoomScaleNormal="75" zoomScaleSheetLayoutView="90" workbookViewId="0">
      <selection activeCell="A5" sqref="A5:A6"/>
    </sheetView>
  </sheetViews>
  <sheetFormatPr defaultRowHeight="14.25"/>
  <cols>
    <col min="1" max="1" width="28" style="160" customWidth="1"/>
    <col min="2" max="20" width="7.7109375" style="160" customWidth="1"/>
    <col min="21" max="21" width="8.28515625" style="160" customWidth="1"/>
    <col min="22" max="33" width="7.7109375" style="160" customWidth="1"/>
    <col min="34" max="37" width="9.140625" style="197"/>
    <col min="38" max="16384" width="9.140625" style="160"/>
  </cols>
  <sheetData>
    <row r="1" spans="1:37" s="141" customFormat="1" ht="20.100000000000001" customHeight="1">
      <c r="B1" s="329" t="s">
        <v>80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7" s="141" customFormat="1" ht="20.100000000000001" customHeight="1">
      <c r="B2" s="330" t="s">
        <v>102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286"/>
      <c r="T2" s="286"/>
      <c r="U2" s="286"/>
      <c r="V2" s="286"/>
      <c r="W2" s="286"/>
      <c r="X2" s="286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37" s="141" customFormat="1" ht="20.100000000000001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178"/>
      <c r="Z3" s="178"/>
      <c r="AA3" s="178"/>
      <c r="AB3" s="178"/>
      <c r="AC3" s="178"/>
      <c r="AD3" s="178"/>
      <c r="AE3" s="178"/>
      <c r="AF3" s="178"/>
      <c r="AG3" s="178"/>
    </row>
    <row r="4" spans="1:37" s="142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319" t="s">
        <v>12</v>
      </c>
      <c r="R4" s="319"/>
      <c r="S4" s="160"/>
      <c r="T4" s="160"/>
      <c r="U4" s="160"/>
      <c r="V4" s="160"/>
      <c r="W4" s="160"/>
      <c r="X4" s="160"/>
      <c r="Y4" s="160"/>
      <c r="Z4" s="160"/>
      <c r="AA4" s="160"/>
      <c r="AB4" s="172" t="s">
        <v>79</v>
      </c>
      <c r="AC4" s="172"/>
      <c r="AD4" s="172"/>
      <c r="AE4" s="171"/>
      <c r="AF4" s="171"/>
      <c r="AG4" s="171"/>
      <c r="AH4" s="179"/>
      <c r="AI4" s="179"/>
      <c r="AJ4" s="179"/>
      <c r="AK4" s="179"/>
    </row>
    <row r="5" spans="1:37" s="143" customFormat="1" ht="78" customHeight="1">
      <c r="A5" s="327"/>
      <c r="B5" s="313" t="s">
        <v>73</v>
      </c>
      <c r="C5" s="314"/>
      <c r="D5" s="314"/>
      <c r="E5" s="313" t="s">
        <v>14</v>
      </c>
      <c r="F5" s="314"/>
      <c r="G5" s="314"/>
      <c r="H5" s="313" t="s">
        <v>76</v>
      </c>
      <c r="I5" s="314"/>
      <c r="J5" s="314"/>
      <c r="K5" s="313" t="s">
        <v>15</v>
      </c>
      <c r="L5" s="314"/>
      <c r="M5" s="314"/>
      <c r="N5" s="313" t="s">
        <v>16</v>
      </c>
      <c r="O5" s="314"/>
      <c r="P5" s="314"/>
      <c r="Q5" s="313" t="s">
        <v>77</v>
      </c>
      <c r="R5" s="314"/>
      <c r="S5" s="313" t="s">
        <v>17</v>
      </c>
      <c r="T5" s="314"/>
      <c r="U5" s="314"/>
      <c r="V5" s="313" t="s">
        <v>78</v>
      </c>
      <c r="W5" s="314"/>
      <c r="X5" s="314"/>
      <c r="Y5" s="313" t="s">
        <v>74</v>
      </c>
      <c r="Z5" s="314"/>
      <c r="AA5" s="314"/>
      <c r="AB5" s="313" t="s">
        <v>19</v>
      </c>
      <c r="AC5" s="314"/>
      <c r="AD5" s="314"/>
      <c r="AE5" s="315" t="s">
        <v>20</v>
      </c>
      <c r="AF5" s="326"/>
      <c r="AG5" s="317"/>
      <c r="AH5" s="180"/>
      <c r="AI5" s="180"/>
      <c r="AJ5" s="180"/>
      <c r="AK5" s="180"/>
    </row>
    <row r="6" spans="1:37" s="144" customFormat="1" ht="30" customHeight="1">
      <c r="A6" s="328"/>
      <c r="B6" s="162" t="s">
        <v>70</v>
      </c>
      <c r="C6" s="162" t="s">
        <v>75</v>
      </c>
      <c r="D6" s="163" t="s">
        <v>88</v>
      </c>
      <c r="E6" s="162" t="s">
        <v>70</v>
      </c>
      <c r="F6" s="162" t="s">
        <v>75</v>
      </c>
      <c r="G6" s="163" t="s">
        <v>88</v>
      </c>
      <c r="H6" s="162" t="s">
        <v>70</v>
      </c>
      <c r="I6" s="162" t="s">
        <v>75</v>
      </c>
      <c r="J6" s="163" t="s">
        <v>88</v>
      </c>
      <c r="K6" s="162" t="s">
        <v>70</v>
      </c>
      <c r="L6" s="162" t="s">
        <v>75</v>
      </c>
      <c r="M6" s="163" t="s">
        <v>88</v>
      </c>
      <c r="N6" s="162" t="s">
        <v>70</v>
      </c>
      <c r="O6" s="162" t="s">
        <v>75</v>
      </c>
      <c r="P6" s="163" t="s">
        <v>88</v>
      </c>
      <c r="Q6" s="162" t="s">
        <v>70</v>
      </c>
      <c r="R6" s="162" t="s">
        <v>75</v>
      </c>
      <c r="S6" s="162" t="s">
        <v>70</v>
      </c>
      <c r="T6" s="162" t="s">
        <v>75</v>
      </c>
      <c r="U6" s="163" t="s">
        <v>88</v>
      </c>
      <c r="V6" s="162" t="s">
        <v>70</v>
      </c>
      <c r="W6" s="162" t="s">
        <v>75</v>
      </c>
      <c r="X6" s="163" t="s">
        <v>88</v>
      </c>
      <c r="Y6" s="162" t="s">
        <v>70</v>
      </c>
      <c r="Z6" s="162" t="s">
        <v>75</v>
      </c>
      <c r="AA6" s="163" t="s">
        <v>88</v>
      </c>
      <c r="AB6" s="162" t="s">
        <v>70</v>
      </c>
      <c r="AC6" s="162" t="s">
        <v>75</v>
      </c>
      <c r="AD6" s="163" t="s">
        <v>88</v>
      </c>
      <c r="AE6" s="162" t="s">
        <v>70</v>
      </c>
      <c r="AF6" s="162" t="s">
        <v>75</v>
      </c>
      <c r="AG6" s="163" t="s">
        <v>88</v>
      </c>
      <c r="AH6" s="181"/>
      <c r="AI6" s="181"/>
      <c r="AJ6" s="181"/>
      <c r="AK6" s="181"/>
    </row>
    <row r="7" spans="1:37" s="185" customFormat="1" ht="20.100000000000001" customHeight="1">
      <c r="A7" s="182" t="s">
        <v>1</v>
      </c>
      <c r="B7" s="146">
        <v>1</v>
      </c>
      <c r="C7" s="146">
        <v>2</v>
      </c>
      <c r="D7" s="146">
        <v>3</v>
      </c>
      <c r="E7" s="146">
        <v>4</v>
      </c>
      <c r="F7" s="146">
        <v>5</v>
      </c>
      <c r="G7" s="146">
        <v>6</v>
      </c>
      <c r="H7" s="146">
        <v>7</v>
      </c>
      <c r="I7" s="146">
        <v>8</v>
      </c>
      <c r="J7" s="146">
        <v>9</v>
      </c>
      <c r="K7" s="146">
        <v>10</v>
      </c>
      <c r="L7" s="146">
        <v>11</v>
      </c>
      <c r="M7" s="146">
        <v>12</v>
      </c>
      <c r="N7" s="146">
        <v>13</v>
      </c>
      <c r="O7" s="146">
        <v>14</v>
      </c>
      <c r="P7" s="146">
        <v>15</v>
      </c>
      <c r="Q7" s="146">
        <v>16</v>
      </c>
      <c r="R7" s="146">
        <v>17</v>
      </c>
      <c r="S7" s="146">
        <v>18</v>
      </c>
      <c r="T7" s="146">
        <v>19</v>
      </c>
      <c r="U7" s="146">
        <v>20</v>
      </c>
      <c r="V7" s="146">
        <v>21</v>
      </c>
      <c r="W7" s="146">
        <v>22</v>
      </c>
      <c r="X7" s="146">
        <v>23</v>
      </c>
      <c r="Y7" s="146">
        <v>24</v>
      </c>
      <c r="Z7" s="146">
        <v>25</v>
      </c>
      <c r="AA7" s="146">
        <v>26</v>
      </c>
      <c r="AB7" s="146">
        <v>27</v>
      </c>
      <c r="AC7" s="146">
        <v>28</v>
      </c>
      <c r="AD7" s="146">
        <v>29</v>
      </c>
      <c r="AE7" s="146">
        <v>30</v>
      </c>
      <c r="AF7" s="146">
        <v>31</v>
      </c>
      <c r="AG7" s="146">
        <v>32</v>
      </c>
      <c r="AH7" s="184"/>
      <c r="AI7" s="184"/>
      <c r="AJ7" s="184"/>
      <c r="AK7" s="184"/>
    </row>
    <row r="8" spans="1:37" s="152" customFormat="1" ht="20.100000000000001" customHeight="1">
      <c r="A8" s="186" t="s">
        <v>21</v>
      </c>
      <c r="B8" s="176">
        <f>SUM(B9:B12)</f>
        <v>3046</v>
      </c>
      <c r="C8" s="176">
        <f>SUM(C9:C12)</f>
        <v>1606</v>
      </c>
      <c r="D8" s="169">
        <f>C8/B8*100</f>
        <v>52.72488509520683</v>
      </c>
      <c r="E8" s="176">
        <f>SUM(E9:E12)</f>
        <v>2930</v>
      </c>
      <c r="F8" s="176">
        <f>SUM(F9:F12)</f>
        <v>1517</v>
      </c>
      <c r="G8" s="169">
        <f>F8/E8*100</f>
        <v>51.774744027303754</v>
      </c>
      <c r="H8" s="176">
        <f>SUM(H9:H12)</f>
        <v>1619</v>
      </c>
      <c r="I8" s="176">
        <f>SUM(I9:I12)</f>
        <v>904</v>
      </c>
      <c r="J8" s="169">
        <f>I8/H8*100</f>
        <v>55.836936380481781</v>
      </c>
      <c r="K8" s="176">
        <f>SUM(K9:K12)</f>
        <v>409</v>
      </c>
      <c r="L8" s="176">
        <f>SUM(L9:L12)</f>
        <v>277</v>
      </c>
      <c r="M8" s="169">
        <f>L8/K8*100</f>
        <v>67.72616136919315</v>
      </c>
      <c r="N8" s="176">
        <f>SUM(N9:N12)</f>
        <v>95</v>
      </c>
      <c r="O8" s="176">
        <f>SUM(O9:O12)</f>
        <v>76</v>
      </c>
      <c r="P8" s="169">
        <f>O8/N8*100</f>
        <v>80</v>
      </c>
      <c r="Q8" s="176">
        <f>SUM(Q9:Q12)</f>
        <v>0</v>
      </c>
      <c r="R8" s="176">
        <f>SUM(R9:R12)</f>
        <v>35</v>
      </c>
      <c r="S8" s="176">
        <f>SUM(S9:S12)</f>
        <v>111</v>
      </c>
      <c r="T8" s="176">
        <f>SUM(T9:T12)</f>
        <v>115</v>
      </c>
      <c r="U8" s="169">
        <f>T8/S8*100</f>
        <v>103.60360360360362</v>
      </c>
      <c r="V8" s="176">
        <f>SUM(V9:V12)</f>
        <v>2568</v>
      </c>
      <c r="W8" s="176">
        <f>SUM(W9:W12)</f>
        <v>1311</v>
      </c>
      <c r="X8" s="169">
        <f>W8/V8*100</f>
        <v>51.051401869158873</v>
      </c>
      <c r="Y8" s="176">
        <f>SUM(Y9:Y12)</f>
        <v>1217</v>
      </c>
      <c r="Z8" s="176">
        <f>SUM(Z9:Z12)</f>
        <v>429</v>
      </c>
      <c r="AA8" s="169">
        <f>Z8/Y8*100</f>
        <v>35.250616269515199</v>
      </c>
      <c r="AB8" s="176">
        <f>SUM(AB9:AB12)</f>
        <v>1178</v>
      </c>
      <c r="AC8" s="176">
        <f>SUM(AC9:AC12)</f>
        <v>399</v>
      </c>
      <c r="AD8" s="169">
        <f>AC8/AB8*100</f>
        <v>33.87096774193548</v>
      </c>
      <c r="AE8" s="176">
        <f>SUM(AE9:AE12)</f>
        <v>1080</v>
      </c>
      <c r="AF8" s="176">
        <f>SUM(AF9:AF12)</f>
        <v>239</v>
      </c>
      <c r="AG8" s="169">
        <f>AF8/AE8*100</f>
        <v>22.12962962962963</v>
      </c>
      <c r="AH8" s="187"/>
      <c r="AI8" s="188"/>
      <c r="AJ8" s="188"/>
      <c r="AK8" s="188"/>
    </row>
    <row r="9" spans="1:37" s="153" customFormat="1" ht="20.100000000000001" customHeight="1">
      <c r="A9" s="189" t="s">
        <v>22</v>
      </c>
      <c r="B9" s="190">
        <v>1419</v>
      </c>
      <c r="C9" s="190">
        <v>713</v>
      </c>
      <c r="D9" s="191">
        <f t="shared" ref="D9:D12" si="0">C9/B9*100</f>
        <v>50.246652572233963</v>
      </c>
      <c r="E9" s="192">
        <v>1356</v>
      </c>
      <c r="F9" s="190">
        <v>678</v>
      </c>
      <c r="G9" s="193">
        <f>F9/E9*100</f>
        <v>50</v>
      </c>
      <c r="H9" s="192">
        <v>750</v>
      </c>
      <c r="I9" s="192">
        <v>379</v>
      </c>
      <c r="J9" s="193">
        <f t="shared" ref="J9:J12" si="1">I9/H9*100</f>
        <v>50.533333333333331</v>
      </c>
      <c r="K9" s="192">
        <v>187</v>
      </c>
      <c r="L9" s="192">
        <v>134</v>
      </c>
      <c r="M9" s="193">
        <f t="shared" ref="M9:M12" si="2">L9/K9*100</f>
        <v>71.657754010695186</v>
      </c>
      <c r="N9" s="192">
        <v>46</v>
      </c>
      <c r="O9" s="192">
        <v>38</v>
      </c>
      <c r="P9" s="193">
        <f t="shared" ref="P9:P12" si="3">O9/N9*100</f>
        <v>82.608695652173907</v>
      </c>
      <c r="Q9" s="192">
        <v>0</v>
      </c>
      <c r="R9" s="192">
        <v>14</v>
      </c>
      <c r="S9" s="192">
        <v>87</v>
      </c>
      <c r="T9" s="192">
        <v>69</v>
      </c>
      <c r="U9" s="193">
        <f>T9/S9*100</f>
        <v>79.310344827586206</v>
      </c>
      <c r="V9" s="192">
        <v>1194</v>
      </c>
      <c r="W9" s="192">
        <v>598</v>
      </c>
      <c r="X9" s="193">
        <f t="shared" ref="X9:X12" si="4">W9/V9*100</f>
        <v>50.083752093802346</v>
      </c>
      <c r="Y9" s="192">
        <v>561</v>
      </c>
      <c r="Z9" s="192">
        <v>191</v>
      </c>
      <c r="AA9" s="193">
        <f t="shared" ref="AA9:AA12" si="5">Z9/Y9*100</f>
        <v>34.046345811051694</v>
      </c>
      <c r="AB9" s="192">
        <v>535</v>
      </c>
      <c r="AC9" s="192">
        <v>176</v>
      </c>
      <c r="AD9" s="193">
        <f t="shared" ref="AD9:AD12" si="6">AC9/AB9*100</f>
        <v>32.897196261682247</v>
      </c>
      <c r="AE9" s="192">
        <v>481</v>
      </c>
      <c r="AF9" s="192">
        <v>92</v>
      </c>
      <c r="AG9" s="193">
        <f t="shared" ref="AG9:AG12" si="7">AF9/AE9*100</f>
        <v>19.126819126819129</v>
      </c>
      <c r="AH9" s="194"/>
      <c r="AI9" s="194"/>
      <c r="AJ9" s="195"/>
      <c r="AK9" s="196"/>
    </row>
    <row r="10" spans="1:37" s="159" customFormat="1" ht="20.100000000000001" customHeight="1">
      <c r="A10" s="189" t="s">
        <v>23</v>
      </c>
      <c r="B10" s="190">
        <v>690</v>
      </c>
      <c r="C10" s="190">
        <v>342</v>
      </c>
      <c r="D10" s="191">
        <f t="shared" si="0"/>
        <v>49.565217391304351</v>
      </c>
      <c r="E10" s="192">
        <v>662</v>
      </c>
      <c r="F10" s="190">
        <v>318</v>
      </c>
      <c r="G10" s="193">
        <f>F10/E10*100</f>
        <v>48.036253776435046</v>
      </c>
      <c r="H10" s="192">
        <v>365</v>
      </c>
      <c r="I10" s="192">
        <v>216</v>
      </c>
      <c r="J10" s="193">
        <f t="shared" si="1"/>
        <v>59.178082191780824</v>
      </c>
      <c r="K10" s="192">
        <v>92</v>
      </c>
      <c r="L10" s="192">
        <v>49</v>
      </c>
      <c r="M10" s="193">
        <f t="shared" si="2"/>
        <v>53.260869565217398</v>
      </c>
      <c r="N10" s="192">
        <v>11</v>
      </c>
      <c r="O10" s="192">
        <v>10</v>
      </c>
      <c r="P10" s="193">
        <f t="shared" si="3"/>
        <v>90.909090909090907</v>
      </c>
      <c r="Q10" s="192">
        <v>0</v>
      </c>
      <c r="R10" s="192">
        <v>4</v>
      </c>
      <c r="S10" s="192">
        <v>0</v>
      </c>
      <c r="T10" s="192">
        <v>3</v>
      </c>
      <c r="U10" s="193" t="s">
        <v>71</v>
      </c>
      <c r="V10" s="192">
        <v>545</v>
      </c>
      <c r="W10" s="192">
        <v>272</v>
      </c>
      <c r="X10" s="193">
        <f t="shared" si="4"/>
        <v>49.908256880733944</v>
      </c>
      <c r="Y10" s="192">
        <v>255</v>
      </c>
      <c r="Z10" s="192">
        <v>94</v>
      </c>
      <c r="AA10" s="193">
        <f t="shared" si="5"/>
        <v>36.86274509803922</v>
      </c>
      <c r="AB10" s="192">
        <v>246</v>
      </c>
      <c r="AC10" s="192">
        <v>87</v>
      </c>
      <c r="AD10" s="193">
        <f t="shared" si="6"/>
        <v>35.365853658536587</v>
      </c>
      <c r="AE10" s="192">
        <v>227</v>
      </c>
      <c r="AF10" s="192">
        <v>66</v>
      </c>
      <c r="AG10" s="193">
        <f t="shared" si="7"/>
        <v>29.074889867841406</v>
      </c>
      <c r="AH10" s="194"/>
      <c r="AI10" s="194"/>
      <c r="AJ10" s="195"/>
      <c r="AK10" s="196"/>
    </row>
    <row r="11" spans="1:37" s="153" customFormat="1" ht="20.100000000000001" customHeight="1">
      <c r="A11" s="189" t="s">
        <v>24</v>
      </c>
      <c r="B11" s="190">
        <v>510</v>
      </c>
      <c r="C11" s="190">
        <v>286</v>
      </c>
      <c r="D11" s="191">
        <f t="shared" si="0"/>
        <v>56.078431372549019</v>
      </c>
      <c r="E11" s="192">
        <v>498</v>
      </c>
      <c r="F11" s="190">
        <v>261</v>
      </c>
      <c r="G11" s="193">
        <f>F11/E11*100</f>
        <v>52.409638554216862</v>
      </c>
      <c r="H11" s="192">
        <v>273</v>
      </c>
      <c r="I11" s="192">
        <v>163</v>
      </c>
      <c r="J11" s="193">
        <f t="shared" si="1"/>
        <v>59.706959706959708</v>
      </c>
      <c r="K11" s="192">
        <v>72</v>
      </c>
      <c r="L11" s="192">
        <v>47</v>
      </c>
      <c r="M11" s="193">
        <f t="shared" si="2"/>
        <v>65.277777777777786</v>
      </c>
      <c r="N11" s="192">
        <v>18</v>
      </c>
      <c r="O11" s="192">
        <v>11</v>
      </c>
      <c r="P11" s="193">
        <f t="shared" si="3"/>
        <v>61.111111111111114</v>
      </c>
      <c r="Q11" s="192">
        <v>0</v>
      </c>
      <c r="R11" s="192">
        <v>16</v>
      </c>
      <c r="S11" s="192">
        <v>5</v>
      </c>
      <c r="T11" s="192">
        <v>26</v>
      </c>
      <c r="U11" s="193">
        <f t="shared" ref="U11:U12" si="8">T11/S11*100</f>
        <v>520</v>
      </c>
      <c r="V11" s="192">
        <v>438</v>
      </c>
      <c r="W11" s="192">
        <v>215</v>
      </c>
      <c r="X11" s="193">
        <f t="shared" si="4"/>
        <v>49.086757990867582</v>
      </c>
      <c r="Y11" s="192">
        <v>200</v>
      </c>
      <c r="Z11" s="192">
        <v>80</v>
      </c>
      <c r="AA11" s="193">
        <f t="shared" si="5"/>
        <v>40</v>
      </c>
      <c r="AB11" s="192">
        <v>196</v>
      </c>
      <c r="AC11" s="192">
        <v>73</v>
      </c>
      <c r="AD11" s="193">
        <f t="shared" si="6"/>
        <v>37.244897959183675</v>
      </c>
      <c r="AE11" s="192">
        <v>191</v>
      </c>
      <c r="AF11" s="192">
        <v>42</v>
      </c>
      <c r="AG11" s="193">
        <f t="shared" si="7"/>
        <v>21.98952879581152</v>
      </c>
      <c r="AH11" s="194"/>
      <c r="AI11" s="194"/>
      <c r="AJ11" s="195"/>
      <c r="AK11" s="196"/>
    </row>
    <row r="12" spans="1:37" s="153" customFormat="1" ht="20.100000000000001" customHeight="1">
      <c r="A12" s="189" t="s">
        <v>25</v>
      </c>
      <c r="B12" s="190">
        <v>427</v>
      </c>
      <c r="C12" s="190">
        <v>265</v>
      </c>
      <c r="D12" s="191">
        <f t="shared" si="0"/>
        <v>62.060889929742387</v>
      </c>
      <c r="E12" s="192">
        <v>414</v>
      </c>
      <c r="F12" s="190">
        <v>260</v>
      </c>
      <c r="G12" s="193">
        <f>F12/E12*100</f>
        <v>62.80193236714976</v>
      </c>
      <c r="H12" s="192">
        <v>231</v>
      </c>
      <c r="I12" s="192">
        <v>146</v>
      </c>
      <c r="J12" s="193">
        <f t="shared" si="1"/>
        <v>63.203463203463208</v>
      </c>
      <c r="K12" s="192">
        <v>58</v>
      </c>
      <c r="L12" s="192">
        <v>47</v>
      </c>
      <c r="M12" s="193">
        <f t="shared" si="2"/>
        <v>81.034482758620683</v>
      </c>
      <c r="N12" s="192">
        <v>20</v>
      </c>
      <c r="O12" s="192">
        <v>17</v>
      </c>
      <c r="P12" s="193">
        <f t="shared" si="3"/>
        <v>85</v>
      </c>
      <c r="Q12" s="192">
        <v>0</v>
      </c>
      <c r="R12" s="192">
        <v>1</v>
      </c>
      <c r="S12" s="192">
        <v>19</v>
      </c>
      <c r="T12" s="192">
        <v>17</v>
      </c>
      <c r="U12" s="193">
        <f t="shared" si="8"/>
        <v>89.473684210526315</v>
      </c>
      <c r="V12" s="192">
        <v>391</v>
      </c>
      <c r="W12" s="192">
        <v>226</v>
      </c>
      <c r="X12" s="193">
        <f t="shared" si="4"/>
        <v>57.800511508951402</v>
      </c>
      <c r="Y12" s="192">
        <v>201</v>
      </c>
      <c r="Z12" s="192">
        <v>64</v>
      </c>
      <c r="AA12" s="193">
        <f t="shared" si="5"/>
        <v>31.840796019900498</v>
      </c>
      <c r="AB12" s="192">
        <v>201</v>
      </c>
      <c r="AC12" s="192">
        <v>63</v>
      </c>
      <c r="AD12" s="193">
        <f t="shared" si="6"/>
        <v>31.343283582089555</v>
      </c>
      <c r="AE12" s="192">
        <v>181</v>
      </c>
      <c r="AF12" s="192">
        <v>39</v>
      </c>
      <c r="AG12" s="193">
        <f t="shared" si="7"/>
        <v>21.546961325966851</v>
      </c>
      <c r="AH12" s="194"/>
      <c r="AI12" s="194"/>
      <c r="AJ12" s="195"/>
      <c r="AK12" s="196"/>
    </row>
    <row r="13" spans="1:37"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7">
      <c r="J14" s="17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7">
      <c r="J15" s="175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7">
      <c r="J16" s="175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0:30">
      <c r="J17" s="175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0:30"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0:30"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0:30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0:30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0:30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0:30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0:30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0:30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0:30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0:30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0:30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0:30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0:30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0:30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0:30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</sheetData>
  <mergeCells count="15">
    <mergeCell ref="Q4:R4"/>
    <mergeCell ref="B1:R1"/>
    <mergeCell ref="B2:R2"/>
    <mergeCell ref="H5:J5"/>
    <mergeCell ref="Q5:R5"/>
    <mergeCell ref="Y5:AA5"/>
    <mergeCell ref="AB5:AD5"/>
    <mergeCell ref="AE5:AG5"/>
    <mergeCell ref="A5:A6"/>
    <mergeCell ref="B5:D5"/>
    <mergeCell ref="E5:G5"/>
    <mergeCell ref="K5:M5"/>
    <mergeCell ref="N5:P5"/>
    <mergeCell ref="S5:U5"/>
    <mergeCell ref="V5:X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colBreaks count="1" manualBreakCount="1">
    <brk id="18" max="43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3" sqref="A3:A4"/>
    </sheetView>
  </sheetViews>
  <sheetFormatPr defaultColWidth="8" defaultRowHeight="12.75"/>
  <cols>
    <col min="1" max="1" width="61.7109375" style="83" customWidth="1"/>
    <col min="2" max="3" width="15.7109375" style="100" customWidth="1"/>
    <col min="4" max="5" width="15.7109375" style="83" customWidth="1"/>
    <col min="6" max="16384" width="8" style="83"/>
  </cols>
  <sheetData>
    <row r="1" spans="1:9" ht="80.25" customHeight="1">
      <c r="A1" s="322" t="s">
        <v>85</v>
      </c>
      <c r="B1" s="322"/>
      <c r="C1" s="322"/>
      <c r="D1" s="322"/>
      <c r="E1" s="322"/>
    </row>
    <row r="2" spans="1:9" ht="9.75" customHeight="1">
      <c r="A2" s="332"/>
      <c r="B2" s="332"/>
      <c r="C2" s="332"/>
      <c r="D2" s="332"/>
      <c r="E2" s="332"/>
    </row>
    <row r="3" spans="1:9" s="90" customFormat="1" ht="39.950000000000003" customHeight="1">
      <c r="A3" s="296" t="s">
        <v>0</v>
      </c>
      <c r="B3" s="323" t="s">
        <v>89</v>
      </c>
      <c r="C3" s="324" t="s">
        <v>90</v>
      </c>
      <c r="D3" s="321" t="s">
        <v>50</v>
      </c>
      <c r="E3" s="321"/>
    </row>
    <row r="4" spans="1:9" s="90" customFormat="1" ht="39.950000000000003" customHeight="1">
      <c r="A4" s="296"/>
      <c r="B4" s="323"/>
      <c r="C4" s="324"/>
      <c r="D4" s="89" t="s">
        <v>51</v>
      </c>
      <c r="E4" s="88" t="s">
        <v>54</v>
      </c>
    </row>
    <row r="5" spans="1:9" s="94" customFormat="1" ht="15.75" customHeight="1">
      <c r="A5" s="96" t="s">
        <v>1</v>
      </c>
      <c r="B5" s="96">
        <v>1</v>
      </c>
      <c r="C5" s="96">
        <v>2</v>
      </c>
      <c r="D5" s="96">
        <v>3</v>
      </c>
      <c r="E5" s="96">
        <v>4</v>
      </c>
    </row>
    <row r="6" spans="1:9" s="94" customFormat="1" ht="30" customHeight="1">
      <c r="A6" s="92" t="s">
        <v>2</v>
      </c>
      <c r="B6" s="95">
        <f>'6'!B9</f>
        <v>486</v>
      </c>
      <c r="C6" s="95">
        <f>'6'!C9</f>
        <v>223</v>
      </c>
      <c r="D6" s="109">
        <f>C6/B6*100</f>
        <v>45.884773662551446</v>
      </c>
      <c r="E6" s="110">
        <f>C6-B6</f>
        <v>-263</v>
      </c>
    </row>
    <row r="7" spans="1:9" s="90" customFormat="1" ht="30" customHeight="1">
      <c r="A7" s="92" t="s">
        <v>3</v>
      </c>
      <c r="B7" s="97">
        <f>'6'!E9</f>
        <v>475</v>
      </c>
      <c r="C7" s="97">
        <f>'6'!F9</f>
        <v>216</v>
      </c>
      <c r="D7" s="284">
        <f t="shared" ref="D7:D13" si="0">C7/B7*100</f>
        <v>45.473684210526315</v>
      </c>
      <c r="E7" s="110">
        <f t="shared" ref="E7:E13" si="1">C7-B7</f>
        <v>-259</v>
      </c>
      <c r="I7" s="84"/>
    </row>
    <row r="8" spans="1:9" s="90" customFormat="1" ht="30" customHeight="1">
      <c r="A8" s="199" t="s">
        <v>69</v>
      </c>
      <c r="B8" s="201">
        <f>'6'!H9</f>
        <v>171</v>
      </c>
      <c r="C8" s="201">
        <f>'6'!I9</f>
        <v>176</v>
      </c>
      <c r="D8" s="285">
        <f t="shared" si="0"/>
        <v>102.92397660818713</v>
      </c>
      <c r="E8" s="249">
        <f t="shared" si="1"/>
        <v>5</v>
      </c>
      <c r="I8" s="84"/>
    </row>
    <row r="9" spans="1:9" s="90" customFormat="1" ht="30" customHeight="1">
      <c r="A9" s="93" t="s">
        <v>4</v>
      </c>
      <c r="B9" s="97">
        <f>'6'!K9</f>
        <v>113</v>
      </c>
      <c r="C9" s="97">
        <f>'6'!L9</f>
        <v>26</v>
      </c>
      <c r="D9" s="284">
        <f t="shared" si="0"/>
        <v>23.008849557522122</v>
      </c>
      <c r="E9" s="110">
        <f t="shared" si="1"/>
        <v>-87</v>
      </c>
      <c r="I9" s="84"/>
    </row>
    <row r="10" spans="1:9" s="90" customFormat="1" ht="30" customHeight="1">
      <c r="A10" s="92" t="s">
        <v>5</v>
      </c>
      <c r="B10" s="97">
        <f>'6'!N9</f>
        <v>25</v>
      </c>
      <c r="C10" s="97">
        <f>'6'!O9</f>
        <v>12</v>
      </c>
      <c r="D10" s="284">
        <f t="shared" si="0"/>
        <v>48</v>
      </c>
      <c r="E10" s="110">
        <f t="shared" si="1"/>
        <v>-13</v>
      </c>
      <c r="I10" s="84"/>
    </row>
    <row r="11" spans="1:9" s="90" customFormat="1" ht="30" customHeight="1">
      <c r="A11" s="199" t="s">
        <v>66</v>
      </c>
      <c r="B11" s="201">
        <f>'6'!Q9</f>
        <v>0</v>
      </c>
      <c r="C11" s="201">
        <f>'6'!R9</f>
        <v>1</v>
      </c>
      <c r="D11" s="285" t="s">
        <v>71</v>
      </c>
      <c r="E11" s="249">
        <f t="shared" si="1"/>
        <v>1</v>
      </c>
      <c r="I11" s="84"/>
    </row>
    <row r="12" spans="1:9" s="90" customFormat="1" ht="48.75" customHeight="1">
      <c r="A12" s="92" t="s">
        <v>6</v>
      </c>
      <c r="B12" s="97">
        <f>'6'!S9</f>
        <v>3</v>
      </c>
      <c r="C12" s="97">
        <f>'6'!T9</f>
        <v>1</v>
      </c>
      <c r="D12" s="284">
        <f t="shared" si="0"/>
        <v>33.333333333333329</v>
      </c>
      <c r="E12" s="110">
        <f t="shared" si="1"/>
        <v>-2</v>
      </c>
      <c r="I12" s="84"/>
    </row>
    <row r="13" spans="1:9" s="90" customFormat="1" ht="54.75" customHeight="1">
      <c r="A13" s="92" t="s">
        <v>67</v>
      </c>
      <c r="B13" s="98">
        <f>'6'!V9</f>
        <v>387</v>
      </c>
      <c r="C13" s="98">
        <f>'6'!W9</f>
        <v>198</v>
      </c>
      <c r="D13" s="284">
        <f t="shared" si="0"/>
        <v>51.162790697674424</v>
      </c>
      <c r="E13" s="110">
        <f t="shared" si="1"/>
        <v>-189</v>
      </c>
      <c r="I13" s="84"/>
    </row>
    <row r="14" spans="1:9" s="90" customFormat="1" ht="15" customHeight="1">
      <c r="A14" s="325" t="s">
        <v>7</v>
      </c>
      <c r="B14" s="325"/>
      <c r="C14" s="325"/>
      <c r="D14" s="325"/>
      <c r="E14" s="325"/>
      <c r="I14" s="84"/>
    </row>
    <row r="15" spans="1:9" s="90" customFormat="1" ht="15" customHeight="1">
      <c r="A15" s="325"/>
      <c r="B15" s="325"/>
      <c r="C15" s="325"/>
      <c r="D15" s="325"/>
      <c r="E15" s="325"/>
      <c r="I15" s="84"/>
    </row>
    <row r="16" spans="1:9" s="90" customFormat="1" ht="39.950000000000003" customHeight="1">
      <c r="A16" s="296" t="s">
        <v>0</v>
      </c>
      <c r="B16" s="296" t="s">
        <v>91</v>
      </c>
      <c r="C16" s="296" t="s">
        <v>92</v>
      </c>
      <c r="D16" s="321" t="s">
        <v>50</v>
      </c>
      <c r="E16" s="321"/>
      <c r="I16" s="84"/>
    </row>
    <row r="17" spans="1:9" ht="39.950000000000003" customHeight="1">
      <c r="A17" s="296"/>
      <c r="B17" s="296"/>
      <c r="C17" s="296"/>
      <c r="D17" s="89" t="s">
        <v>51</v>
      </c>
      <c r="E17" s="88" t="s">
        <v>53</v>
      </c>
      <c r="I17" s="84"/>
    </row>
    <row r="18" spans="1:9" ht="30" customHeight="1">
      <c r="A18" s="126" t="s">
        <v>2</v>
      </c>
      <c r="B18" s="87">
        <f>'6'!Y9</f>
        <v>62</v>
      </c>
      <c r="C18" s="87">
        <f>'6'!Z9</f>
        <v>120</v>
      </c>
      <c r="D18" s="109">
        <f t="shared" ref="D18:D20" si="2">C18/B18*100</f>
        <v>193.54838709677421</v>
      </c>
      <c r="E18" s="110">
        <f t="shared" ref="E18:E20" si="3">C18-B18</f>
        <v>58</v>
      </c>
      <c r="I18" s="84"/>
    </row>
    <row r="19" spans="1:9" ht="30" customHeight="1">
      <c r="A19" s="86" t="s">
        <v>9</v>
      </c>
      <c r="B19" s="99">
        <f>'6'!AB9</f>
        <v>60</v>
      </c>
      <c r="C19" s="99">
        <f>'6'!AC9</f>
        <v>117</v>
      </c>
      <c r="D19" s="278">
        <f t="shared" si="2"/>
        <v>195</v>
      </c>
      <c r="E19" s="118">
        <f t="shared" si="3"/>
        <v>57</v>
      </c>
      <c r="I19" s="84"/>
    </row>
    <row r="20" spans="1:9" ht="30" customHeight="1">
      <c r="A20" s="86" t="s">
        <v>52</v>
      </c>
      <c r="B20" s="99">
        <f>'6'!AE9</f>
        <v>55</v>
      </c>
      <c r="C20" s="99">
        <f>'6'!AF9</f>
        <v>95</v>
      </c>
      <c r="D20" s="278">
        <f t="shared" si="2"/>
        <v>172.72727272727272</v>
      </c>
      <c r="E20" s="118">
        <f t="shared" si="3"/>
        <v>40</v>
      </c>
      <c r="I20" s="84"/>
    </row>
    <row r="21" spans="1:9">
      <c r="A21" s="331"/>
      <c r="B21" s="331"/>
      <c r="C21" s="331"/>
      <c r="D21" s="331"/>
      <c r="E21" s="331"/>
    </row>
    <row r="22" spans="1:9">
      <c r="A22" s="331"/>
      <c r="B22" s="331"/>
      <c r="C22" s="331"/>
      <c r="D22" s="331"/>
      <c r="E22" s="331"/>
    </row>
    <row r="23" spans="1:9">
      <c r="A23" s="331"/>
      <c r="B23" s="331"/>
      <c r="C23" s="331"/>
      <c r="D23" s="331"/>
      <c r="E23" s="331"/>
    </row>
    <row r="24" spans="1:9">
      <c r="A24" s="331"/>
      <c r="B24" s="331"/>
      <c r="C24" s="331"/>
      <c r="D24" s="331"/>
      <c r="E24" s="331"/>
    </row>
  </sheetData>
  <mergeCells count="12">
    <mergeCell ref="A21:E24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9" orientation="landscape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AK13"/>
  <sheetViews>
    <sheetView zoomScaleNormal="100" zoomScaleSheetLayoutView="85" workbookViewId="0">
      <selection activeCell="A6" sqref="A6:A7"/>
    </sheetView>
  </sheetViews>
  <sheetFormatPr defaultRowHeight="15.75"/>
  <cols>
    <col min="1" max="1" width="26.7109375" style="223" customWidth="1"/>
    <col min="2" max="6" width="7.7109375" style="222" customWidth="1"/>
    <col min="7" max="10" width="7.7109375" style="224" customWidth="1"/>
    <col min="11" max="12" width="7.7109375" style="222" customWidth="1"/>
    <col min="13" max="13" width="7.7109375" style="224" customWidth="1"/>
    <col min="14" max="15" width="7.7109375" style="222" customWidth="1"/>
    <col min="16" max="21" width="7.7109375" style="224" customWidth="1"/>
    <col min="22" max="23" width="7.7109375" style="222" customWidth="1"/>
    <col min="24" max="27" width="7.7109375" style="224" customWidth="1"/>
    <col min="28" max="29" width="7.7109375" style="222" customWidth="1"/>
    <col min="30" max="30" width="7.7109375" style="224" customWidth="1"/>
    <col min="31" max="32" width="7.7109375" style="222" customWidth="1"/>
    <col min="33" max="33" width="7.7109375" style="224" customWidth="1"/>
    <col min="34" max="36" width="9.140625" style="222"/>
    <col min="37" max="37" width="10.85546875" style="222" bestFit="1" customWidth="1"/>
    <col min="38" max="258" width="9.140625" style="222"/>
    <col min="259" max="259" width="18.7109375" style="222" customWidth="1"/>
    <col min="260" max="261" width="9.42578125" style="222" customWidth="1"/>
    <col min="262" max="262" width="7.7109375" style="222" customWidth="1"/>
    <col min="263" max="263" width="9.28515625" style="222" customWidth="1"/>
    <col min="264" max="264" width="9.85546875" style="222" customWidth="1"/>
    <col min="265" max="265" width="7.140625" style="222" customWidth="1"/>
    <col min="266" max="266" width="8.5703125" style="222" customWidth="1"/>
    <col min="267" max="267" width="8.85546875" style="222" customWidth="1"/>
    <col min="268" max="268" width="7.140625" style="222" customWidth="1"/>
    <col min="269" max="269" width="9" style="222" customWidth="1"/>
    <col min="270" max="270" width="8.7109375" style="222" customWidth="1"/>
    <col min="271" max="271" width="6.5703125" style="222" customWidth="1"/>
    <col min="272" max="272" width="8.140625" style="222" customWidth="1"/>
    <col min="273" max="273" width="7.5703125" style="222" customWidth="1"/>
    <col min="274" max="274" width="7" style="222" customWidth="1"/>
    <col min="275" max="276" width="8.7109375" style="222" customWidth="1"/>
    <col min="277" max="277" width="7.28515625" style="222" customWidth="1"/>
    <col min="278" max="278" width="8.140625" style="222" customWidth="1"/>
    <col min="279" max="279" width="8.7109375" style="222" customWidth="1"/>
    <col min="280" max="280" width="6.42578125" style="222" customWidth="1"/>
    <col min="281" max="282" width="9.28515625" style="222" customWidth="1"/>
    <col min="283" max="283" width="6.42578125" style="222" customWidth="1"/>
    <col min="284" max="285" width="9.5703125" style="222" customWidth="1"/>
    <col min="286" max="286" width="6.42578125" style="222" customWidth="1"/>
    <col min="287" max="288" width="9.5703125" style="222" customWidth="1"/>
    <col min="289" max="289" width="6.7109375" style="222" customWidth="1"/>
    <col min="290" max="292" width="9.140625" style="222"/>
    <col min="293" max="293" width="10.85546875" style="222" bestFit="1" customWidth="1"/>
    <col min="294" max="514" width="9.140625" style="222"/>
    <col min="515" max="515" width="18.7109375" style="222" customWidth="1"/>
    <col min="516" max="517" width="9.42578125" style="222" customWidth="1"/>
    <col min="518" max="518" width="7.7109375" style="222" customWidth="1"/>
    <col min="519" max="519" width="9.28515625" style="222" customWidth="1"/>
    <col min="520" max="520" width="9.85546875" style="222" customWidth="1"/>
    <col min="521" max="521" width="7.140625" style="222" customWidth="1"/>
    <col min="522" max="522" width="8.5703125" style="222" customWidth="1"/>
    <col min="523" max="523" width="8.85546875" style="222" customWidth="1"/>
    <col min="524" max="524" width="7.140625" style="222" customWidth="1"/>
    <col min="525" max="525" width="9" style="222" customWidth="1"/>
    <col min="526" max="526" width="8.7109375" style="222" customWidth="1"/>
    <col min="527" max="527" width="6.5703125" style="222" customWidth="1"/>
    <col min="528" max="528" width="8.140625" style="222" customWidth="1"/>
    <col min="529" max="529" width="7.5703125" style="222" customWidth="1"/>
    <col min="530" max="530" width="7" style="222" customWidth="1"/>
    <col min="531" max="532" width="8.7109375" style="222" customWidth="1"/>
    <col min="533" max="533" width="7.28515625" style="222" customWidth="1"/>
    <col min="534" max="534" width="8.140625" style="222" customWidth="1"/>
    <col min="535" max="535" width="8.7109375" style="222" customWidth="1"/>
    <col min="536" max="536" width="6.42578125" style="222" customWidth="1"/>
    <col min="537" max="538" width="9.28515625" style="222" customWidth="1"/>
    <col min="539" max="539" width="6.42578125" style="222" customWidth="1"/>
    <col min="540" max="541" width="9.5703125" style="222" customWidth="1"/>
    <col min="542" max="542" width="6.42578125" style="222" customWidth="1"/>
    <col min="543" max="544" width="9.5703125" style="222" customWidth="1"/>
    <col min="545" max="545" width="6.7109375" style="222" customWidth="1"/>
    <col min="546" max="548" width="9.140625" style="222"/>
    <col min="549" max="549" width="10.85546875" style="222" bestFit="1" customWidth="1"/>
    <col min="550" max="770" width="9.140625" style="222"/>
    <col min="771" max="771" width="18.7109375" style="222" customWidth="1"/>
    <col min="772" max="773" width="9.42578125" style="222" customWidth="1"/>
    <col min="774" max="774" width="7.7109375" style="222" customWidth="1"/>
    <col min="775" max="775" width="9.28515625" style="222" customWidth="1"/>
    <col min="776" max="776" width="9.85546875" style="222" customWidth="1"/>
    <col min="777" max="777" width="7.140625" style="222" customWidth="1"/>
    <col min="778" max="778" width="8.5703125" style="222" customWidth="1"/>
    <col min="779" max="779" width="8.85546875" style="222" customWidth="1"/>
    <col min="780" max="780" width="7.140625" style="222" customWidth="1"/>
    <col min="781" max="781" width="9" style="222" customWidth="1"/>
    <col min="782" max="782" width="8.7109375" style="222" customWidth="1"/>
    <col min="783" max="783" width="6.5703125" style="222" customWidth="1"/>
    <col min="784" max="784" width="8.140625" style="222" customWidth="1"/>
    <col min="785" max="785" width="7.5703125" style="222" customWidth="1"/>
    <col min="786" max="786" width="7" style="222" customWidth="1"/>
    <col min="787" max="788" width="8.7109375" style="222" customWidth="1"/>
    <col min="789" max="789" width="7.28515625" style="222" customWidth="1"/>
    <col min="790" max="790" width="8.140625" style="222" customWidth="1"/>
    <col min="791" max="791" width="8.7109375" style="222" customWidth="1"/>
    <col min="792" max="792" width="6.42578125" style="222" customWidth="1"/>
    <col min="793" max="794" width="9.28515625" style="222" customWidth="1"/>
    <col min="795" max="795" width="6.42578125" style="222" customWidth="1"/>
    <col min="796" max="797" width="9.5703125" style="222" customWidth="1"/>
    <col min="798" max="798" width="6.42578125" style="222" customWidth="1"/>
    <col min="799" max="800" width="9.5703125" style="222" customWidth="1"/>
    <col min="801" max="801" width="6.7109375" style="222" customWidth="1"/>
    <col min="802" max="804" width="9.140625" style="222"/>
    <col min="805" max="805" width="10.85546875" style="222" bestFit="1" customWidth="1"/>
    <col min="806" max="1026" width="9.140625" style="222"/>
    <col min="1027" max="1027" width="18.7109375" style="222" customWidth="1"/>
    <col min="1028" max="1029" width="9.42578125" style="222" customWidth="1"/>
    <col min="1030" max="1030" width="7.7109375" style="222" customWidth="1"/>
    <col min="1031" max="1031" width="9.28515625" style="222" customWidth="1"/>
    <col min="1032" max="1032" width="9.85546875" style="222" customWidth="1"/>
    <col min="1033" max="1033" width="7.140625" style="222" customWidth="1"/>
    <col min="1034" max="1034" width="8.5703125" style="222" customWidth="1"/>
    <col min="1035" max="1035" width="8.85546875" style="222" customWidth="1"/>
    <col min="1036" max="1036" width="7.140625" style="222" customWidth="1"/>
    <col min="1037" max="1037" width="9" style="222" customWidth="1"/>
    <col min="1038" max="1038" width="8.7109375" style="222" customWidth="1"/>
    <col min="1039" max="1039" width="6.5703125" style="222" customWidth="1"/>
    <col min="1040" max="1040" width="8.140625" style="222" customWidth="1"/>
    <col min="1041" max="1041" width="7.5703125" style="222" customWidth="1"/>
    <col min="1042" max="1042" width="7" style="222" customWidth="1"/>
    <col min="1043" max="1044" width="8.7109375" style="222" customWidth="1"/>
    <col min="1045" max="1045" width="7.28515625" style="222" customWidth="1"/>
    <col min="1046" max="1046" width="8.140625" style="222" customWidth="1"/>
    <col min="1047" max="1047" width="8.7109375" style="222" customWidth="1"/>
    <col min="1048" max="1048" width="6.42578125" style="222" customWidth="1"/>
    <col min="1049" max="1050" width="9.28515625" style="222" customWidth="1"/>
    <col min="1051" max="1051" width="6.42578125" style="222" customWidth="1"/>
    <col min="1052" max="1053" width="9.5703125" style="222" customWidth="1"/>
    <col min="1054" max="1054" width="6.42578125" style="222" customWidth="1"/>
    <col min="1055" max="1056" width="9.5703125" style="222" customWidth="1"/>
    <col min="1057" max="1057" width="6.7109375" style="222" customWidth="1"/>
    <col min="1058" max="1060" width="9.140625" style="222"/>
    <col min="1061" max="1061" width="10.85546875" style="222" bestFit="1" customWidth="1"/>
    <col min="1062" max="1282" width="9.140625" style="222"/>
    <col min="1283" max="1283" width="18.7109375" style="222" customWidth="1"/>
    <col min="1284" max="1285" width="9.42578125" style="222" customWidth="1"/>
    <col min="1286" max="1286" width="7.7109375" style="222" customWidth="1"/>
    <col min="1287" max="1287" width="9.28515625" style="222" customWidth="1"/>
    <col min="1288" max="1288" width="9.85546875" style="222" customWidth="1"/>
    <col min="1289" max="1289" width="7.140625" style="222" customWidth="1"/>
    <col min="1290" max="1290" width="8.5703125" style="222" customWidth="1"/>
    <col min="1291" max="1291" width="8.85546875" style="222" customWidth="1"/>
    <col min="1292" max="1292" width="7.140625" style="222" customWidth="1"/>
    <col min="1293" max="1293" width="9" style="222" customWidth="1"/>
    <col min="1294" max="1294" width="8.7109375" style="222" customWidth="1"/>
    <col min="1295" max="1295" width="6.5703125" style="222" customWidth="1"/>
    <col min="1296" max="1296" width="8.140625" style="222" customWidth="1"/>
    <col min="1297" max="1297" width="7.5703125" style="222" customWidth="1"/>
    <col min="1298" max="1298" width="7" style="222" customWidth="1"/>
    <col min="1299" max="1300" width="8.7109375" style="222" customWidth="1"/>
    <col min="1301" max="1301" width="7.28515625" style="222" customWidth="1"/>
    <col min="1302" max="1302" width="8.140625" style="222" customWidth="1"/>
    <col min="1303" max="1303" width="8.7109375" style="222" customWidth="1"/>
    <col min="1304" max="1304" width="6.42578125" style="222" customWidth="1"/>
    <col min="1305" max="1306" width="9.28515625" style="222" customWidth="1"/>
    <col min="1307" max="1307" width="6.42578125" style="222" customWidth="1"/>
    <col min="1308" max="1309" width="9.5703125" style="222" customWidth="1"/>
    <col min="1310" max="1310" width="6.42578125" style="222" customWidth="1"/>
    <col min="1311" max="1312" width="9.5703125" style="222" customWidth="1"/>
    <col min="1313" max="1313" width="6.7109375" style="222" customWidth="1"/>
    <col min="1314" max="1316" width="9.140625" style="222"/>
    <col min="1317" max="1317" width="10.85546875" style="222" bestFit="1" customWidth="1"/>
    <col min="1318" max="1538" width="9.140625" style="222"/>
    <col min="1539" max="1539" width="18.7109375" style="222" customWidth="1"/>
    <col min="1540" max="1541" width="9.42578125" style="222" customWidth="1"/>
    <col min="1542" max="1542" width="7.7109375" style="222" customWidth="1"/>
    <col min="1543" max="1543" width="9.28515625" style="222" customWidth="1"/>
    <col min="1544" max="1544" width="9.85546875" style="222" customWidth="1"/>
    <col min="1545" max="1545" width="7.140625" style="222" customWidth="1"/>
    <col min="1546" max="1546" width="8.5703125" style="222" customWidth="1"/>
    <col min="1547" max="1547" width="8.85546875" style="222" customWidth="1"/>
    <col min="1548" max="1548" width="7.140625" style="222" customWidth="1"/>
    <col min="1549" max="1549" width="9" style="222" customWidth="1"/>
    <col min="1550" max="1550" width="8.7109375" style="222" customWidth="1"/>
    <col min="1551" max="1551" width="6.5703125" style="222" customWidth="1"/>
    <col min="1552" max="1552" width="8.140625" style="222" customWidth="1"/>
    <col min="1553" max="1553" width="7.5703125" style="222" customWidth="1"/>
    <col min="1554" max="1554" width="7" style="222" customWidth="1"/>
    <col min="1555" max="1556" width="8.7109375" style="222" customWidth="1"/>
    <col min="1557" max="1557" width="7.28515625" style="222" customWidth="1"/>
    <col min="1558" max="1558" width="8.140625" style="222" customWidth="1"/>
    <col min="1559" max="1559" width="8.7109375" style="222" customWidth="1"/>
    <col min="1560" max="1560" width="6.42578125" style="222" customWidth="1"/>
    <col min="1561" max="1562" width="9.28515625" style="222" customWidth="1"/>
    <col min="1563" max="1563" width="6.42578125" style="222" customWidth="1"/>
    <col min="1564" max="1565" width="9.5703125" style="222" customWidth="1"/>
    <col min="1566" max="1566" width="6.42578125" style="222" customWidth="1"/>
    <col min="1567" max="1568" width="9.5703125" style="222" customWidth="1"/>
    <col min="1569" max="1569" width="6.7109375" style="222" customWidth="1"/>
    <col min="1570" max="1572" width="9.140625" style="222"/>
    <col min="1573" max="1573" width="10.85546875" style="222" bestFit="1" customWidth="1"/>
    <col min="1574" max="1794" width="9.140625" style="222"/>
    <col min="1795" max="1795" width="18.7109375" style="222" customWidth="1"/>
    <col min="1796" max="1797" width="9.42578125" style="222" customWidth="1"/>
    <col min="1798" max="1798" width="7.7109375" style="222" customWidth="1"/>
    <col min="1799" max="1799" width="9.28515625" style="222" customWidth="1"/>
    <col min="1800" max="1800" width="9.85546875" style="222" customWidth="1"/>
    <col min="1801" max="1801" width="7.140625" style="222" customWidth="1"/>
    <col min="1802" max="1802" width="8.5703125" style="222" customWidth="1"/>
    <col min="1803" max="1803" width="8.85546875" style="222" customWidth="1"/>
    <col min="1804" max="1804" width="7.140625" style="222" customWidth="1"/>
    <col min="1805" max="1805" width="9" style="222" customWidth="1"/>
    <col min="1806" max="1806" width="8.7109375" style="222" customWidth="1"/>
    <col min="1807" max="1807" width="6.5703125" style="222" customWidth="1"/>
    <col min="1808" max="1808" width="8.140625" style="222" customWidth="1"/>
    <col min="1809" max="1809" width="7.5703125" style="222" customWidth="1"/>
    <col min="1810" max="1810" width="7" style="222" customWidth="1"/>
    <col min="1811" max="1812" width="8.7109375" style="222" customWidth="1"/>
    <col min="1813" max="1813" width="7.28515625" style="222" customWidth="1"/>
    <col min="1814" max="1814" width="8.140625" style="222" customWidth="1"/>
    <col min="1815" max="1815" width="8.7109375" style="222" customWidth="1"/>
    <col min="1816" max="1816" width="6.42578125" style="222" customWidth="1"/>
    <col min="1817" max="1818" width="9.28515625" style="222" customWidth="1"/>
    <col min="1819" max="1819" width="6.42578125" style="222" customWidth="1"/>
    <col min="1820" max="1821" width="9.5703125" style="222" customWidth="1"/>
    <col min="1822" max="1822" width="6.42578125" style="222" customWidth="1"/>
    <col min="1823" max="1824" width="9.5703125" style="222" customWidth="1"/>
    <col min="1825" max="1825" width="6.7109375" style="222" customWidth="1"/>
    <col min="1826" max="1828" width="9.140625" style="222"/>
    <col min="1829" max="1829" width="10.85546875" style="222" bestFit="1" customWidth="1"/>
    <col min="1830" max="2050" width="9.140625" style="222"/>
    <col min="2051" max="2051" width="18.7109375" style="222" customWidth="1"/>
    <col min="2052" max="2053" width="9.42578125" style="222" customWidth="1"/>
    <col min="2054" max="2054" width="7.7109375" style="222" customWidth="1"/>
    <col min="2055" max="2055" width="9.28515625" style="222" customWidth="1"/>
    <col min="2056" max="2056" width="9.85546875" style="222" customWidth="1"/>
    <col min="2057" max="2057" width="7.140625" style="222" customWidth="1"/>
    <col min="2058" max="2058" width="8.5703125" style="222" customWidth="1"/>
    <col min="2059" max="2059" width="8.85546875" style="222" customWidth="1"/>
    <col min="2060" max="2060" width="7.140625" style="222" customWidth="1"/>
    <col min="2061" max="2061" width="9" style="222" customWidth="1"/>
    <col min="2062" max="2062" width="8.7109375" style="222" customWidth="1"/>
    <col min="2063" max="2063" width="6.5703125" style="222" customWidth="1"/>
    <col min="2064" max="2064" width="8.140625" style="222" customWidth="1"/>
    <col min="2065" max="2065" width="7.5703125" style="222" customWidth="1"/>
    <col min="2066" max="2066" width="7" style="222" customWidth="1"/>
    <col min="2067" max="2068" width="8.7109375" style="222" customWidth="1"/>
    <col min="2069" max="2069" width="7.28515625" style="222" customWidth="1"/>
    <col min="2070" max="2070" width="8.140625" style="222" customWidth="1"/>
    <col min="2071" max="2071" width="8.7109375" style="222" customWidth="1"/>
    <col min="2072" max="2072" width="6.42578125" style="222" customWidth="1"/>
    <col min="2073" max="2074" width="9.28515625" style="222" customWidth="1"/>
    <col min="2075" max="2075" width="6.42578125" style="222" customWidth="1"/>
    <col min="2076" max="2077" width="9.5703125" style="222" customWidth="1"/>
    <col min="2078" max="2078" width="6.42578125" style="222" customWidth="1"/>
    <col min="2079" max="2080" width="9.5703125" style="222" customWidth="1"/>
    <col min="2081" max="2081" width="6.7109375" style="222" customWidth="1"/>
    <col min="2082" max="2084" width="9.140625" style="222"/>
    <col min="2085" max="2085" width="10.85546875" style="222" bestFit="1" customWidth="1"/>
    <col min="2086" max="2306" width="9.140625" style="222"/>
    <col min="2307" max="2307" width="18.7109375" style="222" customWidth="1"/>
    <col min="2308" max="2309" width="9.42578125" style="222" customWidth="1"/>
    <col min="2310" max="2310" width="7.7109375" style="222" customWidth="1"/>
    <col min="2311" max="2311" width="9.28515625" style="222" customWidth="1"/>
    <col min="2312" max="2312" width="9.85546875" style="222" customWidth="1"/>
    <col min="2313" max="2313" width="7.140625" style="222" customWidth="1"/>
    <col min="2314" max="2314" width="8.5703125" style="222" customWidth="1"/>
    <col min="2315" max="2315" width="8.85546875" style="222" customWidth="1"/>
    <col min="2316" max="2316" width="7.140625" style="222" customWidth="1"/>
    <col min="2317" max="2317" width="9" style="222" customWidth="1"/>
    <col min="2318" max="2318" width="8.7109375" style="222" customWidth="1"/>
    <col min="2319" max="2319" width="6.5703125" style="222" customWidth="1"/>
    <col min="2320" max="2320" width="8.140625" style="222" customWidth="1"/>
    <col min="2321" max="2321" width="7.5703125" style="222" customWidth="1"/>
    <col min="2322" max="2322" width="7" style="222" customWidth="1"/>
    <col min="2323" max="2324" width="8.7109375" style="222" customWidth="1"/>
    <col min="2325" max="2325" width="7.28515625" style="222" customWidth="1"/>
    <col min="2326" max="2326" width="8.140625" style="222" customWidth="1"/>
    <col min="2327" max="2327" width="8.7109375" style="222" customWidth="1"/>
    <col min="2328" max="2328" width="6.42578125" style="222" customWidth="1"/>
    <col min="2329" max="2330" width="9.28515625" style="222" customWidth="1"/>
    <col min="2331" max="2331" width="6.42578125" style="222" customWidth="1"/>
    <col min="2332" max="2333" width="9.5703125" style="222" customWidth="1"/>
    <col min="2334" max="2334" width="6.42578125" style="222" customWidth="1"/>
    <col min="2335" max="2336" width="9.5703125" style="222" customWidth="1"/>
    <col min="2337" max="2337" width="6.7109375" style="222" customWidth="1"/>
    <col min="2338" max="2340" width="9.140625" style="222"/>
    <col min="2341" max="2341" width="10.85546875" style="222" bestFit="1" customWidth="1"/>
    <col min="2342" max="2562" width="9.140625" style="222"/>
    <col min="2563" max="2563" width="18.7109375" style="222" customWidth="1"/>
    <col min="2564" max="2565" width="9.42578125" style="222" customWidth="1"/>
    <col min="2566" max="2566" width="7.7109375" style="222" customWidth="1"/>
    <col min="2567" max="2567" width="9.28515625" style="222" customWidth="1"/>
    <col min="2568" max="2568" width="9.85546875" style="222" customWidth="1"/>
    <col min="2569" max="2569" width="7.140625" style="222" customWidth="1"/>
    <col min="2570" max="2570" width="8.5703125" style="222" customWidth="1"/>
    <col min="2571" max="2571" width="8.85546875" style="222" customWidth="1"/>
    <col min="2572" max="2572" width="7.140625" style="222" customWidth="1"/>
    <col min="2573" max="2573" width="9" style="222" customWidth="1"/>
    <col min="2574" max="2574" width="8.7109375" style="222" customWidth="1"/>
    <col min="2575" max="2575" width="6.5703125" style="222" customWidth="1"/>
    <col min="2576" max="2576" width="8.140625" style="222" customWidth="1"/>
    <col min="2577" max="2577" width="7.5703125" style="222" customWidth="1"/>
    <col min="2578" max="2578" width="7" style="222" customWidth="1"/>
    <col min="2579" max="2580" width="8.7109375" style="222" customWidth="1"/>
    <col min="2581" max="2581" width="7.28515625" style="222" customWidth="1"/>
    <col min="2582" max="2582" width="8.140625" style="222" customWidth="1"/>
    <col min="2583" max="2583" width="8.7109375" style="222" customWidth="1"/>
    <col min="2584" max="2584" width="6.42578125" style="222" customWidth="1"/>
    <col min="2585" max="2586" width="9.28515625" style="222" customWidth="1"/>
    <col min="2587" max="2587" width="6.42578125" style="222" customWidth="1"/>
    <col min="2588" max="2589" width="9.5703125" style="222" customWidth="1"/>
    <col min="2590" max="2590" width="6.42578125" style="222" customWidth="1"/>
    <col min="2591" max="2592" width="9.5703125" style="222" customWidth="1"/>
    <col min="2593" max="2593" width="6.7109375" style="222" customWidth="1"/>
    <col min="2594" max="2596" width="9.140625" style="222"/>
    <col min="2597" max="2597" width="10.85546875" style="222" bestFit="1" customWidth="1"/>
    <col min="2598" max="2818" width="9.140625" style="222"/>
    <col min="2819" max="2819" width="18.7109375" style="222" customWidth="1"/>
    <col min="2820" max="2821" width="9.42578125" style="222" customWidth="1"/>
    <col min="2822" max="2822" width="7.7109375" style="222" customWidth="1"/>
    <col min="2823" max="2823" width="9.28515625" style="222" customWidth="1"/>
    <col min="2824" max="2824" width="9.85546875" style="222" customWidth="1"/>
    <col min="2825" max="2825" width="7.140625" style="222" customWidth="1"/>
    <col min="2826" max="2826" width="8.5703125" style="222" customWidth="1"/>
    <col min="2827" max="2827" width="8.85546875" style="222" customWidth="1"/>
    <col min="2828" max="2828" width="7.140625" style="222" customWidth="1"/>
    <col min="2829" max="2829" width="9" style="222" customWidth="1"/>
    <col min="2830" max="2830" width="8.7109375" style="222" customWidth="1"/>
    <col min="2831" max="2831" width="6.5703125" style="222" customWidth="1"/>
    <col min="2832" max="2832" width="8.140625" style="222" customWidth="1"/>
    <col min="2833" max="2833" width="7.5703125" style="222" customWidth="1"/>
    <col min="2834" max="2834" width="7" style="222" customWidth="1"/>
    <col min="2835" max="2836" width="8.7109375" style="222" customWidth="1"/>
    <col min="2837" max="2837" width="7.28515625" style="222" customWidth="1"/>
    <col min="2838" max="2838" width="8.140625" style="222" customWidth="1"/>
    <col min="2839" max="2839" width="8.7109375" style="222" customWidth="1"/>
    <col min="2840" max="2840" width="6.42578125" style="222" customWidth="1"/>
    <col min="2841" max="2842" width="9.28515625" style="222" customWidth="1"/>
    <col min="2843" max="2843" width="6.42578125" style="222" customWidth="1"/>
    <col min="2844" max="2845" width="9.5703125" style="222" customWidth="1"/>
    <col min="2846" max="2846" width="6.42578125" style="222" customWidth="1"/>
    <col min="2847" max="2848" width="9.5703125" style="222" customWidth="1"/>
    <col min="2849" max="2849" width="6.7109375" style="222" customWidth="1"/>
    <col min="2850" max="2852" width="9.140625" style="222"/>
    <col min="2853" max="2853" width="10.85546875" style="222" bestFit="1" customWidth="1"/>
    <col min="2854" max="3074" width="9.140625" style="222"/>
    <col min="3075" max="3075" width="18.7109375" style="222" customWidth="1"/>
    <col min="3076" max="3077" width="9.42578125" style="222" customWidth="1"/>
    <col min="3078" max="3078" width="7.7109375" style="222" customWidth="1"/>
    <col min="3079" max="3079" width="9.28515625" style="222" customWidth="1"/>
    <col min="3080" max="3080" width="9.85546875" style="222" customWidth="1"/>
    <col min="3081" max="3081" width="7.140625" style="222" customWidth="1"/>
    <col min="3082" max="3082" width="8.5703125" style="222" customWidth="1"/>
    <col min="3083" max="3083" width="8.85546875" style="222" customWidth="1"/>
    <col min="3084" max="3084" width="7.140625" style="222" customWidth="1"/>
    <col min="3085" max="3085" width="9" style="222" customWidth="1"/>
    <col min="3086" max="3086" width="8.7109375" style="222" customWidth="1"/>
    <col min="3087" max="3087" width="6.5703125" style="222" customWidth="1"/>
    <col min="3088" max="3088" width="8.140625" style="222" customWidth="1"/>
    <col min="3089" max="3089" width="7.5703125" style="222" customWidth="1"/>
    <col min="3090" max="3090" width="7" style="222" customWidth="1"/>
    <col min="3091" max="3092" width="8.7109375" style="222" customWidth="1"/>
    <col min="3093" max="3093" width="7.28515625" style="222" customWidth="1"/>
    <col min="3094" max="3094" width="8.140625" style="222" customWidth="1"/>
    <col min="3095" max="3095" width="8.7109375" style="222" customWidth="1"/>
    <col min="3096" max="3096" width="6.42578125" style="222" customWidth="1"/>
    <col min="3097" max="3098" width="9.28515625" style="222" customWidth="1"/>
    <col min="3099" max="3099" width="6.42578125" style="222" customWidth="1"/>
    <col min="3100" max="3101" width="9.5703125" style="222" customWidth="1"/>
    <col min="3102" max="3102" width="6.42578125" style="222" customWidth="1"/>
    <col min="3103" max="3104" width="9.5703125" style="222" customWidth="1"/>
    <col min="3105" max="3105" width="6.7109375" style="222" customWidth="1"/>
    <col min="3106" max="3108" width="9.140625" style="222"/>
    <col min="3109" max="3109" width="10.85546875" style="222" bestFit="1" customWidth="1"/>
    <col min="3110" max="3330" width="9.140625" style="222"/>
    <col min="3331" max="3331" width="18.7109375" style="222" customWidth="1"/>
    <col min="3332" max="3333" width="9.42578125" style="222" customWidth="1"/>
    <col min="3334" max="3334" width="7.7109375" style="222" customWidth="1"/>
    <col min="3335" max="3335" width="9.28515625" style="222" customWidth="1"/>
    <col min="3336" max="3336" width="9.85546875" style="222" customWidth="1"/>
    <col min="3337" max="3337" width="7.140625" style="222" customWidth="1"/>
    <col min="3338" max="3338" width="8.5703125" style="222" customWidth="1"/>
    <col min="3339" max="3339" width="8.85546875" style="222" customWidth="1"/>
    <col min="3340" max="3340" width="7.140625" style="222" customWidth="1"/>
    <col min="3341" max="3341" width="9" style="222" customWidth="1"/>
    <col min="3342" max="3342" width="8.7109375" style="222" customWidth="1"/>
    <col min="3343" max="3343" width="6.5703125" style="222" customWidth="1"/>
    <col min="3344" max="3344" width="8.140625" style="222" customWidth="1"/>
    <col min="3345" max="3345" width="7.5703125" style="222" customWidth="1"/>
    <col min="3346" max="3346" width="7" style="222" customWidth="1"/>
    <col min="3347" max="3348" width="8.7109375" style="222" customWidth="1"/>
    <col min="3349" max="3349" width="7.28515625" style="222" customWidth="1"/>
    <col min="3350" max="3350" width="8.140625" style="222" customWidth="1"/>
    <col min="3351" max="3351" width="8.7109375" style="222" customWidth="1"/>
    <col min="3352" max="3352" width="6.42578125" style="222" customWidth="1"/>
    <col min="3353" max="3354" width="9.28515625" style="222" customWidth="1"/>
    <col min="3355" max="3355" width="6.42578125" style="222" customWidth="1"/>
    <col min="3356" max="3357" width="9.5703125" style="222" customWidth="1"/>
    <col min="3358" max="3358" width="6.42578125" style="222" customWidth="1"/>
    <col min="3359" max="3360" width="9.5703125" style="222" customWidth="1"/>
    <col min="3361" max="3361" width="6.7109375" style="222" customWidth="1"/>
    <col min="3362" max="3364" width="9.140625" style="222"/>
    <col min="3365" max="3365" width="10.85546875" style="222" bestFit="1" customWidth="1"/>
    <col min="3366" max="3586" width="9.140625" style="222"/>
    <col min="3587" max="3587" width="18.7109375" style="222" customWidth="1"/>
    <col min="3588" max="3589" width="9.42578125" style="222" customWidth="1"/>
    <col min="3590" max="3590" width="7.7109375" style="222" customWidth="1"/>
    <col min="3591" max="3591" width="9.28515625" style="222" customWidth="1"/>
    <col min="3592" max="3592" width="9.85546875" style="222" customWidth="1"/>
    <col min="3593" max="3593" width="7.140625" style="222" customWidth="1"/>
    <col min="3594" max="3594" width="8.5703125" style="222" customWidth="1"/>
    <col min="3595" max="3595" width="8.85546875" style="222" customWidth="1"/>
    <col min="3596" max="3596" width="7.140625" style="222" customWidth="1"/>
    <col min="3597" max="3597" width="9" style="222" customWidth="1"/>
    <col min="3598" max="3598" width="8.7109375" style="222" customWidth="1"/>
    <col min="3599" max="3599" width="6.5703125" style="222" customWidth="1"/>
    <col min="3600" max="3600" width="8.140625" style="222" customWidth="1"/>
    <col min="3601" max="3601" width="7.5703125" style="222" customWidth="1"/>
    <col min="3602" max="3602" width="7" style="222" customWidth="1"/>
    <col min="3603" max="3604" width="8.7109375" style="222" customWidth="1"/>
    <col min="3605" max="3605" width="7.28515625" style="222" customWidth="1"/>
    <col min="3606" max="3606" width="8.140625" style="222" customWidth="1"/>
    <col min="3607" max="3607" width="8.7109375" style="222" customWidth="1"/>
    <col min="3608" max="3608" width="6.42578125" style="222" customWidth="1"/>
    <col min="3609" max="3610" width="9.28515625" style="222" customWidth="1"/>
    <col min="3611" max="3611" width="6.42578125" style="222" customWidth="1"/>
    <col min="3612" max="3613" width="9.5703125" style="222" customWidth="1"/>
    <col min="3614" max="3614" width="6.42578125" style="222" customWidth="1"/>
    <col min="3615" max="3616" width="9.5703125" style="222" customWidth="1"/>
    <col min="3617" max="3617" width="6.7109375" style="222" customWidth="1"/>
    <col min="3618" max="3620" width="9.140625" style="222"/>
    <col min="3621" max="3621" width="10.85546875" style="222" bestFit="1" customWidth="1"/>
    <col min="3622" max="3842" width="9.140625" style="222"/>
    <col min="3843" max="3843" width="18.7109375" style="222" customWidth="1"/>
    <col min="3844" max="3845" width="9.42578125" style="222" customWidth="1"/>
    <col min="3846" max="3846" width="7.7109375" style="222" customWidth="1"/>
    <col min="3847" max="3847" width="9.28515625" style="222" customWidth="1"/>
    <col min="3848" max="3848" width="9.85546875" style="222" customWidth="1"/>
    <col min="3849" max="3849" width="7.140625" style="222" customWidth="1"/>
    <col min="3850" max="3850" width="8.5703125" style="222" customWidth="1"/>
    <col min="3851" max="3851" width="8.85546875" style="222" customWidth="1"/>
    <col min="3852" max="3852" width="7.140625" style="222" customWidth="1"/>
    <col min="3853" max="3853" width="9" style="222" customWidth="1"/>
    <col min="3854" max="3854" width="8.7109375" style="222" customWidth="1"/>
    <col min="3855" max="3855" width="6.5703125" style="222" customWidth="1"/>
    <col min="3856" max="3856" width="8.140625" style="222" customWidth="1"/>
    <col min="3857" max="3857" width="7.5703125" style="222" customWidth="1"/>
    <col min="3858" max="3858" width="7" style="222" customWidth="1"/>
    <col min="3859" max="3860" width="8.7109375" style="222" customWidth="1"/>
    <col min="3861" max="3861" width="7.28515625" style="222" customWidth="1"/>
    <col min="3862" max="3862" width="8.140625" style="222" customWidth="1"/>
    <col min="3863" max="3863" width="8.7109375" style="222" customWidth="1"/>
    <col min="3864" max="3864" width="6.42578125" style="222" customWidth="1"/>
    <col min="3865" max="3866" width="9.28515625" style="222" customWidth="1"/>
    <col min="3867" max="3867" width="6.42578125" style="222" customWidth="1"/>
    <col min="3868" max="3869" width="9.5703125" style="222" customWidth="1"/>
    <col min="3870" max="3870" width="6.42578125" style="222" customWidth="1"/>
    <col min="3871" max="3872" width="9.5703125" style="222" customWidth="1"/>
    <col min="3873" max="3873" width="6.7109375" style="222" customWidth="1"/>
    <col min="3874" max="3876" width="9.140625" style="222"/>
    <col min="3877" max="3877" width="10.85546875" style="222" bestFit="1" customWidth="1"/>
    <col min="3878" max="4098" width="9.140625" style="222"/>
    <col min="4099" max="4099" width="18.7109375" style="222" customWidth="1"/>
    <col min="4100" max="4101" width="9.42578125" style="222" customWidth="1"/>
    <col min="4102" max="4102" width="7.7109375" style="222" customWidth="1"/>
    <col min="4103" max="4103" width="9.28515625" style="222" customWidth="1"/>
    <col min="4104" max="4104" width="9.85546875" style="222" customWidth="1"/>
    <col min="4105" max="4105" width="7.140625" style="222" customWidth="1"/>
    <col min="4106" max="4106" width="8.5703125" style="222" customWidth="1"/>
    <col min="4107" max="4107" width="8.85546875" style="222" customWidth="1"/>
    <col min="4108" max="4108" width="7.140625" style="222" customWidth="1"/>
    <col min="4109" max="4109" width="9" style="222" customWidth="1"/>
    <col min="4110" max="4110" width="8.7109375" style="222" customWidth="1"/>
    <col min="4111" max="4111" width="6.5703125" style="222" customWidth="1"/>
    <col min="4112" max="4112" width="8.140625" style="222" customWidth="1"/>
    <col min="4113" max="4113" width="7.5703125" style="222" customWidth="1"/>
    <col min="4114" max="4114" width="7" style="222" customWidth="1"/>
    <col min="4115" max="4116" width="8.7109375" style="222" customWidth="1"/>
    <col min="4117" max="4117" width="7.28515625" style="222" customWidth="1"/>
    <col min="4118" max="4118" width="8.140625" style="222" customWidth="1"/>
    <col min="4119" max="4119" width="8.7109375" style="222" customWidth="1"/>
    <col min="4120" max="4120" width="6.42578125" style="222" customWidth="1"/>
    <col min="4121" max="4122" width="9.28515625" style="222" customWidth="1"/>
    <col min="4123" max="4123" width="6.42578125" style="222" customWidth="1"/>
    <col min="4124" max="4125" width="9.5703125" style="222" customWidth="1"/>
    <col min="4126" max="4126" width="6.42578125" style="222" customWidth="1"/>
    <col min="4127" max="4128" width="9.5703125" style="222" customWidth="1"/>
    <col min="4129" max="4129" width="6.7109375" style="222" customWidth="1"/>
    <col min="4130" max="4132" width="9.140625" style="222"/>
    <col min="4133" max="4133" width="10.85546875" style="222" bestFit="1" customWidth="1"/>
    <col min="4134" max="4354" width="9.140625" style="222"/>
    <col min="4355" max="4355" width="18.7109375" style="222" customWidth="1"/>
    <col min="4356" max="4357" width="9.42578125" style="222" customWidth="1"/>
    <col min="4358" max="4358" width="7.7109375" style="222" customWidth="1"/>
    <col min="4359" max="4359" width="9.28515625" style="222" customWidth="1"/>
    <col min="4360" max="4360" width="9.85546875" style="222" customWidth="1"/>
    <col min="4361" max="4361" width="7.140625" style="222" customWidth="1"/>
    <col min="4362" max="4362" width="8.5703125" style="222" customWidth="1"/>
    <col min="4363" max="4363" width="8.85546875" style="222" customWidth="1"/>
    <col min="4364" max="4364" width="7.140625" style="222" customWidth="1"/>
    <col min="4365" max="4365" width="9" style="222" customWidth="1"/>
    <col min="4366" max="4366" width="8.7109375" style="222" customWidth="1"/>
    <col min="4367" max="4367" width="6.5703125" style="222" customWidth="1"/>
    <col min="4368" max="4368" width="8.140625" style="222" customWidth="1"/>
    <col min="4369" max="4369" width="7.5703125" style="222" customWidth="1"/>
    <col min="4370" max="4370" width="7" style="222" customWidth="1"/>
    <col min="4371" max="4372" width="8.7109375" style="222" customWidth="1"/>
    <col min="4373" max="4373" width="7.28515625" style="222" customWidth="1"/>
    <col min="4374" max="4374" width="8.140625" style="222" customWidth="1"/>
    <col min="4375" max="4375" width="8.7109375" style="222" customWidth="1"/>
    <col min="4376" max="4376" width="6.42578125" style="222" customWidth="1"/>
    <col min="4377" max="4378" width="9.28515625" style="222" customWidth="1"/>
    <col min="4379" max="4379" width="6.42578125" style="222" customWidth="1"/>
    <col min="4380" max="4381" width="9.5703125" style="222" customWidth="1"/>
    <col min="4382" max="4382" width="6.42578125" style="222" customWidth="1"/>
    <col min="4383" max="4384" width="9.5703125" style="222" customWidth="1"/>
    <col min="4385" max="4385" width="6.7109375" style="222" customWidth="1"/>
    <col min="4386" max="4388" width="9.140625" style="222"/>
    <col min="4389" max="4389" width="10.85546875" style="222" bestFit="1" customWidth="1"/>
    <col min="4390" max="4610" width="9.140625" style="222"/>
    <col min="4611" max="4611" width="18.7109375" style="222" customWidth="1"/>
    <col min="4612" max="4613" width="9.42578125" style="222" customWidth="1"/>
    <col min="4614" max="4614" width="7.7109375" style="222" customWidth="1"/>
    <col min="4615" max="4615" width="9.28515625" style="222" customWidth="1"/>
    <col min="4616" max="4616" width="9.85546875" style="222" customWidth="1"/>
    <col min="4617" max="4617" width="7.140625" style="222" customWidth="1"/>
    <col min="4618" max="4618" width="8.5703125" style="222" customWidth="1"/>
    <col min="4619" max="4619" width="8.85546875" style="222" customWidth="1"/>
    <col min="4620" max="4620" width="7.140625" style="222" customWidth="1"/>
    <col min="4621" max="4621" width="9" style="222" customWidth="1"/>
    <col min="4622" max="4622" width="8.7109375" style="222" customWidth="1"/>
    <col min="4623" max="4623" width="6.5703125" style="222" customWidth="1"/>
    <col min="4624" max="4624" width="8.140625" style="222" customWidth="1"/>
    <col min="4625" max="4625" width="7.5703125" style="222" customWidth="1"/>
    <col min="4626" max="4626" width="7" style="222" customWidth="1"/>
    <col min="4627" max="4628" width="8.7109375" style="222" customWidth="1"/>
    <col min="4629" max="4629" width="7.28515625" style="222" customWidth="1"/>
    <col min="4630" max="4630" width="8.140625" style="222" customWidth="1"/>
    <col min="4631" max="4631" width="8.7109375" style="222" customWidth="1"/>
    <col min="4632" max="4632" width="6.42578125" style="222" customWidth="1"/>
    <col min="4633" max="4634" width="9.28515625" style="222" customWidth="1"/>
    <col min="4635" max="4635" width="6.42578125" style="222" customWidth="1"/>
    <col min="4636" max="4637" width="9.5703125" style="222" customWidth="1"/>
    <col min="4638" max="4638" width="6.42578125" style="222" customWidth="1"/>
    <col min="4639" max="4640" width="9.5703125" style="222" customWidth="1"/>
    <col min="4641" max="4641" width="6.7109375" style="222" customWidth="1"/>
    <col min="4642" max="4644" width="9.140625" style="222"/>
    <col min="4645" max="4645" width="10.85546875" style="222" bestFit="1" customWidth="1"/>
    <col min="4646" max="4866" width="9.140625" style="222"/>
    <col min="4867" max="4867" width="18.7109375" style="222" customWidth="1"/>
    <col min="4868" max="4869" width="9.42578125" style="222" customWidth="1"/>
    <col min="4870" max="4870" width="7.7109375" style="222" customWidth="1"/>
    <col min="4871" max="4871" width="9.28515625" style="222" customWidth="1"/>
    <col min="4872" max="4872" width="9.85546875" style="222" customWidth="1"/>
    <col min="4873" max="4873" width="7.140625" style="222" customWidth="1"/>
    <col min="4874" max="4874" width="8.5703125" style="222" customWidth="1"/>
    <col min="4875" max="4875" width="8.85546875" style="222" customWidth="1"/>
    <col min="4876" max="4876" width="7.140625" style="222" customWidth="1"/>
    <col min="4877" max="4877" width="9" style="222" customWidth="1"/>
    <col min="4878" max="4878" width="8.7109375" style="222" customWidth="1"/>
    <col min="4879" max="4879" width="6.5703125" style="222" customWidth="1"/>
    <col min="4880" max="4880" width="8.140625" style="222" customWidth="1"/>
    <col min="4881" max="4881" width="7.5703125" style="222" customWidth="1"/>
    <col min="4882" max="4882" width="7" style="222" customWidth="1"/>
    <col min="4883" max="4884" width="8.7109375" style="222" customWidth="1"/>
    <col min="4885" max="4885" width="7.28515625" style="222" customWidth="1"/>
    <col min="4886" max="4886" width="8.140625" style="222" customWidth="1"/>
    <col min="4887" max="4887" width="8.7109375" style="222" customWidth="1"/>
    <col min="4888" max="4888" width="6.42578125" style="222" customWidth="1"/>
    <col min="4889" max="4890" width="9.28515625" style="222" customWidth="1"/>
    <col min="4891" max="4891" width="6.42578125" style="222" customWidth="1"/>
    <col min="4892" max="4893" width="9.5703125" style="222" customWidth="1"/>
    <col min="4894" max="4894" width="6.42578125" style="222" customWidth="1"/>
    <col min="4895" max="4896" width="9.5703125" style="222" customWidth="1"/>
    <col min="4897" max="4897" width="6.7109375" style="222" customWidth="1"/>
    <col min="4898" max="4900" width="9.140625" style="222"/>
    <col min="4901" max="4901" width="10.85546875" style="222" bestFit="1" customWidth="1"/>
    <col min="4902" max="5122" width="9.140625" style="222"/>
    <col min="5123" max="5123" width="18.7109375" style="222" customWidth="1"/>
    <col min="5124" max="5125" width="9.42578125" style="222" customWidth="1"/>
    <col min="5126" max="5126" width="7.7109375" style="222" customWidth="1"/>
    <col min="5127" max="5127" width="9.28515625" style="222" customWidth="1"/>
    <col min="5128" max="5128" width="9.85546875" style="222" customWidth="1"/>
    <col min="5129" max="5129" width="7.140625" style="222" customWidth="1"/>
    <col min="5130" max="5130" width="8.5703125" style="222" customWidth="1"/>
    <col min="5131" max="5131" width="8.85546875" style="222" customWidth="1"/>
    <col min="5132" max="5132" width="7.140625" style="222" customWidth="1"/>
    <col min="5133" max="5133" width="9" style="222" customWidth="1"/>
    <col min="5134" max="5134" width="8.7109375" style="222" customWidth="1"/>
    <col min="5135" max="5135" width="6.5703125" style="222" customWidth="1"/>
    <col min="5136" max="5136" width="8.140625" style="222" customWidth="1"/>
    <col min="5137" max="5137" width="7.5703125" style="222" customWidth="1"/>
    <col min="5138" max="5138" width="7" style="222" customWidth="1"/>
    <col min="5139" max="5140" width="8.7109375" style="222" customWidth="1"/>
    <col min="5141" max="5141" width="7.28515625" style="222" customWidth="1"/>
    <col min="5142" max="5142" width="8.140625" style="222" customWidth="1"/>
    <col min="5143" max="5143" width="8.7109375" style="222" customWidth="1"/>
    <col min="5144" max="5144" width="6.42578125" style="222" customWidth="1"/>
    <col min="5145" max="5146" width="9.28515625" style="222" customWidth="1"/>
    <col min="5147" max="5147" width="6.42578125" style="222" customWidth="1"/>
    <col min="5148" max="5149" width="9.5703125" style="222" customWidth="1"/>
    <col min="5150" max="5150" width="6.42578125" style="222" customWidth="1"/>
    <col min="5151" max="5152" width="9.5703125" style="222" customWidth="1"/>
    <col min="5153" max="5153" width="6.7109375" style="222" customWidth="1"/>
    <col min="5154" max="5156" width="9.140625" style="222"/>
    <col min="5157" max="5157" width="10.85546875" style="222" bestFit="1" customWidth="1"/>
    <col min="5158" max="5378" width="9.140625" style="222"/>
    <col min="5379" max="5379" width="18.7109375" style="222" customWidth="1"/>
    <col min="5380" max="5381" width="9.42578125" style="222" customWidth="1"/>
    <col min="5382" max="5382" width="7.7109375" style="222" customWidth="1"/>
    <col min="5383" max="5383" width="9.28515625" style="222" customWidth="1"/>
    <col min="5384" max="5384" width="9.85546875" style="222" customWidth="1"/>
    <col min="5385" max="5385" width="7.140625" style="222" customWidth="1"/>
    <col min="5386" max="5386" width="8.5703125" style="222" customWidth="1"/>
    <col min="5387" max="5387" width="8.85546875" style="222" customWidth="1"/>
    <col min="5388" max="5388" width="7.140625" style="222" customWidth="1"/>
    <col min="5389" max="5389" width="9" style="222" customWidth="1"/>
    <col min="5390" max="5390" width="8.7109375" style="222" customWidth="1"/>
    <col min="5391" max="5391" width="6.5703125" style="222" customWidth="1"/>
    <col min="5392" max="5392" width="8.140625" style="222" customWidth="1"/>
    <col min="5393" max="5393" width="7.5703125" style="222" customWidth="1"/>
    <col min="5394" max="5394" width="7" style="222" customWidth="1"/>
    <col min="5395" max="5396" width="8.7109375" style="222" customWidth="1"/>
    <col min="5397" max="5397" width="7.28515625" style="222" customWidth="1"/>
    <col min="5398" max="5398" width="8.140625" style="222" customWidth="1"/>
    <col min="5399" max="5399" width="8.7109375" style="222" customWidth="1"/>
    <col min="5400" max="5400" width="6.42578125" style="222" customWidth="1"/>
    <col min="5401" max="5402" width="9.28515625" style="222" customWidth="1"/>
    <col min="5403" max="5403" width="6.42578125" style="222" customWidth="1"/>
    <col min="5404" max="5405" width="9.5703125" style="222" customWidth="1"/>
    <col min="5406" max="5406" width="6.42578125" style="222" customWidth="1"/>
    <col min="5407" max="5408" width="9.5703125" style="222" customWidth="1"/>
    <col min="5409" max="5409" width="6.7109375" style="222" customWidth="1"/>
    <col min="5410" max="5412" width="9.140625" style="222"/>
    <col min="5413" max="5413" width="10.85546875" style="222" bestFit="1" customWidth="1"/>
    <col min="5414" max="5634" width="9.140625" style="222"/>
    <col min="5635" max="5635" width="18.7109375" style="222" customWidth="1"/>
    <col min="5636" max="5637" width="9.42578125" style="222" customWidth="1"/>
    <col min="5638" max="5638" width="7.7109375" style="222" customWidth="1"/>
    <col min="5639" max="5639" width="9.28515625" style="222" customWidth="1"/>
    <col min="5640" max="5640" width="9.85546875" style="222" customWidth="1"/>
    <col min="5641" max="5641" width="7.140625" style="222" customWidth="1"/>
    <col min="5642" max="5642" width="8.5703125" style="222" customWidth="1"/>
    <col min="5643" max="5643" width="8.85546875" style="222" customWidth="1"/>
    <col min="5644" max="5644" width="7.140625" style="222" customWidth="1"/>
    <col min="5645" max="5645" width="9" style="222" customWidth="1"/>
    <col min="5646" max="5646" width="8.7109375" style="222" customWidth="1"/>
    <col min="5647" max="5647" width="6.5703125" style="222" customWidth="1"/>
    <col min="5648" max="5648" width="8.140625" style="222" customWidth="1"/>
    <col min="5649" max="5649" width="7.5703125" style="222" customWidth="1"/>
    <col min="5650" max="5650" width="7" style="222" customWidth="1"/>
    <col min="5651" max="5652" width="8.7109375" style="222" customWidth="1"/>
    <col min="5653" max="5653" width="7.28515625" style="222" customWidth="1"/>
    <col min="5654" max="5654" width="8.140625" style="222" customWidth="1"/>
    <col min="5655" max="5655" width="8.7109375" style="222" customWidth="1"/>
    <col min="5656" max="5656" width="6.42578125" style="222" customWidth="1"/>
    <col min="5657" max="5658" width="9.28515625" style="222" customWidth="1"/>
    <col min="5659" max="5659" width="6.42578125" style="222" customWidth="1"/>
    <col min="5660" max="5661" width="9.5703125" style="222" customWidth="1"/>
    <col min="5662" max="5662" width="6.42578125" style="222" customWidth="1"/>
    <col min="5663" max="5664" width="9.5703125" style="222" customWidth="1"/>
    <col min="5665" max="5665" width="6.7109375" style="222" customWidth="1"/>
    <col min="5666" max="5668" width="9.140625" style="222"/>
    <col min="5669" max="5669" width="10.85546875" style="222" bestFit="1" customWidth="1"/>
    <col min="5670" max="5890" width="9.140625" style="222"/>
    <col min="5891" max="5891" width="18.7109375" style="222" customWidth="1"/>
    <col min="5892" max="5893" width="9.42578125" style="222" customWidth="1"/>
    <col min="5894" max="5894" width="7.7109375" style="222" customWidth="1"/>
    <col min="5895" max="5895" width="9.28515625" style="222" customWidth="1"/>
    <col min="5896" max="5896" width="9.85546875" style="222" customWidth="1"/>
    <col min="5897" max="5897" width="7.140625" style="222" customWidth="1"/>
    <col min="5898" max="5898" width="8.5703125" style="222" customWidth="1"/>
    <col min="5899" max="5899" width="8.85546875" style="222" customWidth="1"/>
    <col min="5900" max="5900" width="7.140625" style="222" customWidth="1"/>
    <col min="5901" max="5901" width="9" style="222" customWidth="1"/>
    <col min="5902" max="5902" width="8.7109375" style="222" customWidth="1"/>
    <col min="5903" max="5903" width="6.5703125" style="222" customWidth="1"/>
    <col min="5904" max="5904" width="8.140625" style="222" customWidth="1"/>
    <col min="5905" max="5905" width="7.5703125" style="222" customWidth="1"/>
    <col min="5906" max="5906" width="7" style="222" customWidth="1"/>
    <col min="5907" max="5908" width="8.7109375" style="222" customWidth="1"/>
    <col min="5909" max="5909" width="7.28515625" style="222" customWidth="1"/>
    <col min="5910" max="5910" width="8.140625" style="222" customWidth="1"/>
    <col min="5911" max="5911" width="8.7109375" style="222" customWidth="1"/>
    <col min="5912" max="5912" width="6.42578125" style="222" customWidth="1"/>
    <col min="5913" max="5914" width="9.28515625" style="222" customWidth="1"/>
    <col min="5915" max="5915" width="6.42578125" style="222" customWidth="1"/>
    <col min="5916" max="5917" width="9.5703125" style="222" customWidth="1"/>
    <col min="5918" max="5918" width="6.42578125" style="222" customWidth="1"/>
    <col min="5919" max="5920" width="9.5703125" style="222" customWidth="1"/>
    <col min="5921" max="5921" width="6.7109375" style="222" customWidth="1"/>
    <col min="5922" max="5924" width="9.140625" style="222"/>
    <col min="5925" max="5925" width="10.85546875" style="222" bestFit="1" customWidth="1"/>
    <col min="5926" max="6146" width="9.140625" style="222"/>
    <col min="6147" max="6147" width="18.7109375" style="222" customWidth="1"/>
    <col min="6148" max="6149" width="9.42578125" style="222" customWidth="1"/>
    <col min="6150" max="6150" width="7.7109375" style="222" customWidth="1"/>
    <col min="6151" max="6151" width="9.28515625" style="222" customWidth="1"/>
    <col min="6152" max="6152" width="9.85546875" style="222" customWidth="1"/>
    <col min="6153" max="6153" width="7.140625" style="222" customWidth="1"/>
    <col min="6154" max="6154" width="8.5703125" style="222" customWidth="1"/>
    <col min="6155" max="6155" width="8.85546875" style="222" customWidth="1"/>
    <col min="6156" max="6156" width="7.140625" style="222" customWidth="1"/>
    <col min="6157" max="6157" width="9" style="222" customWidth="1"/>
    <col min="6158" max="6158" width="8.7109375" style="222" customWidth="1"/>
    <col min="6159" max="6159" width="6.5703125" style="222" customWidth="1"/>
    <col min="6160" max="6160" width="8.140625" style="222" customWidth="1"/>
    <col min="6161" max="6161" width="7.5703125" style="222" customWidth="1"/>
    <col min="6162" max="6162" width="7" style="222" customWidth="1"/>
    <col min="6163" max="6164" width="8.7109375" style="222" customWidth="1"/>
    <col min="6165" max="6165" width="7.28515625" style="222" customWidth="1"/>
    <col min="6166" max="6166" width="8.140625" style="222" customWidth="1"/>
    <col min="6167" max="6167" width="8.7109375" style="222" customWidth="1"/>
    <col min="6168" max="6168" width="6.42578125" style="222" customWidth="1"/>
    <col min="6169" max="6170" width="9.28515625" style="222" customWidth="1"/>
    <col min="6171" max="6171" width="6.42578125" style="222" customWidth="1"/>
    <col min="6172" max="6173" width="9.5703125" style="222" customWidth="1"/>
    <col min="6174" max="6174" width="6.42578125" style="222" customWidth="1"/>
    <col min="6175" max="6176" width="9.5703125" style="222" customWidth="1"/>
    <col min="6177" max="6177" width="6.7109375" style="222" customWidth="1"/>
    <col min="6178" max="6180" width="9.140625" style="222"/>
    <col min="6181" max="6181" width="10.85546875" style="222" bestFit="1" customWidth="1"/>
    <col min="6182" max="6402" width="9.140625" style="222"/>
    <col min="6403" max="6403" width="18.7109375" style="222" customWidth="1"/>
    <col min="6404" max="6405" width="9.42578125" style="222" customWidth="1"/>
    <col min="6406" max="6406" width="7.7109375" style="222" customWidth="1"/>
    <col min="6407" max="6407" width="9.28515625" style="222" customWidth="1"/>
    <col min="6408" max="6408" width="9.85546875" style="222" customWidth="1"/>
    <col min="6409" max="6409" width="7.140625" style="222" customWidth="1"/>
    <col min="6410" max="6410" width="8.5703125" style="222" customWidth="1"/>
    <col min="6411" max="6411" width="8.85546875" style="222" customWidth="1"/>
    <col min="6412" max="6412" width="7.140625" style="222" customWidth="1"/>
    <col min="6413" max="6413" width="9" style="222" customWidth="1"/>
    <col min="6414" max="6414" width="8.7109375" style="222" customWidth="1"/>
    <col min="6415" max="6415" width="6.5703125" style="222" customWidth="1"/>
    <col min="6416" max="6416" width="8.140625" style="222" customWidth="1"/>
    <col min="6417" max="6417" width="7.5703125" style="222" customWidth="1"/>
    <col min="6418" max="6418" width="7" style="222" customWidth="1"/>
    <col min="6419" max="6420" width="8.7109375" style="222" customWidth="1"/>
    <col min="6421" max="6421" width="7.28515625" style="222" customWidth="1"/>
    <col min="6422" max="6422" width="8.140625" style="222" customWidth="1"/>
    <col min="6423" max="6423" width="8.7109375" style="222" customWidth="1"/>
    <col min="6424" max="6424" width="6.42578125" style="222" customWidth="1"/>
    <col min="6425" max="6426" width="9.28515625" style="222" customWidth="1"/>
    <col min="6427" max="6427" width="6.42578125" style="222" customWidth="1"/>
    <col min="6428" max="6429" width="9.5703125" style="222" customWidth="1"/>
    <col min="6430" max="6430" width="6.42578125" style="222" customWidth="1"/>
    <col min="6431" max="6432" width="9.5703125" style="222" customWidth="1"/>
    <col min="6433" max="6433" width="6.7109375" style="222" customWidth="1"/>
    <col min="6434" max="6436" width="9.140625" style="222"/>
    <col min="6437" max="6437" width="10.85546875" style="222" bestFit="1" customWidth="1"/>
    <col min="6438" max="6658" width="9.140625" style="222"/>
    <col min="6659" max="6659" width="18.7109375" style="222" customWidth="1"/>
    <col min="6660" max="6661" width="9.42578125" style="222" customWidth="1"/>
    <col min="6662" max="6662" width="7.7109375" style="222" customWidth="1"/>
    <col min="6663" max="6663" width="9.28515625" style="222" customWidth="1"/>
    <col min="6664" max="6664" width="9.85546875" style="222" customWidth="1"/>
    <col min="6665" max="6665" width="7.140625" style="222" customWidth="1"/>
    <col min="6666" max="6666" width="8.5703125" style="222" customWidth="1"/>
    <col min="6667" max="6667" width="8.85546875" style="222" customWidth="1"/>
    <col min="6668" max="6668" width="7.140625" style="222" customWidth="1"/>
    <col min="6669" max="6669" width="9" style="222" customWidth="1"/>
    <col min="6670" max="6670" width="8.7109375" style="222" customWidth="1"/>
    <col min="6671" max="6671" width="6.5703125" style="222" customWidth="1"/>
    <col min="6672" max="6672" width="8.140625" style="222" customWidth="1"/>
    <col min="6673" max="6673" width="7.5703125" style="222" customWidth="1"/>
    <col min="6674" max="6674" width="7" style="222" customWidth="1"/>
    <col min="6675" max="6676" width="8.7109375" style="222" customWidth="1"/>
    <col min="6677" max="6677" width="7.28515625" style="222" customWidth="1"/>
    <col min="6678" max="6678" width="8.140625" style="222" customWidth="1"/>
    <col min="6679" max="6679" width="8.7109375" style="222" customWidth="1"/>
    <col min="6680" max="6680" width="6.42578125" style="222" customWidth="1"/>
    <col min="6681" max="6682" width="9.28515625" style="222" customWidth="1"/>
    <col min="6683" max="6683" width="6.42578125" style="222" customWidth="1"/>
    <col min="6684" max="6685" width="9.5703125" style="222" customWidth="1"/>
    <col min="6686" max="6686" width="6.42578125" style="222" customWidth="1"/>
    <col min="6687" max="6688" width="9.5703125" style="222" customWidth="1"/>
    <col min="6689" max="6689" width="6.7109375" style="222" customWidth="1"/>
    <col min="6690" max="6692" width="9.140625" style="222"/>
    <col min="6693" max="6693" width="10.85546875" style="222" bestFit="1" customWidth="1"/>
    <col min="6694" max="6914" width="9.140625" style="222"/>
    <col min="6915" max="6915" width="18.7109375" style="222" customWidth="1"/>
    <col min="6916" max="6917" width="9.42578125" style="222" customWidth="1"/>
    <col min="6918" max="6918" width="7.7109375" style="222" customWidth="1"/>
    <col min="6919" max="6919" width="9.28515625" style="222" customWidth="1"/>
    <col min="6920" max="6920" width="9.85546875" style="222" customWidth="1"/>
    <col min="6921" max="6921" width="7.140625" style="222" customWidth="1"/>
    <col min="6922" max="6922" width="8.5703125" style="222" customWidth="1"/>
    <col min="6923" max="6923" width="8.85546875" style="222" customWidth="1"/>
    <col min="6924" max="6924" width="7.140625" style="222" customWidth="1"/>
    <col min="6925" max="6925" width="9" style="222" customWidth="1"/>
    <col min="6926" max="6926" width="8.7109375" style="222" customWidth="1"/>
    <col min="6927" max="6927" width="6.5703125" style="222" customWidth="1"/>
    <col min="6928" max="6928" width="8.140625" style="222" customWidth="1"/>
    <col min="6929" max="6929" width="7.5703125" style="222" customWidth="1"/>
    <col min="6930" max="6930" width="7" style="222" customWidth="1"/>
    <col min="6931" max="6932" width="8.7109375" style="222" customWidth="1"/>
    <col min="6933" max="6933" width="7.28515625" style="222" customWidth="1"/>
    <col min="6934" max="6934" width="8.140625" style="222" customWidth="1"/>
    <col min="6935" max="6935" width="8.7109375" style="222" customWidth="1"/>
    <col min="6936" max="6936" width="6.42578125" style="222" customWidth="1"/>
    <col min="6937" max="6938" width="9.28515625" style="222" customWidth="1"/>
    <col min="6939" max="6939" width="6.42578125" style="222" customWidth="1"/>
    <col min="6940" max="6941" width="9.5703125" style="222" customWidth="1"/>
    <col min="6942" max="6942" width="6.42578125" style="222" customWidth="1"/>
    <col min="6943" max="6944" width="9.5703125" style="222" customWidth="1"/>
    <col min="6945" max="6945" width="6.7109375" style="222" customWidth="1"/>
    <col min="6946" max="6948" width="9.140625" style="222"/>
    <col min="6949" max="6949" width="10.85546875" style="222" bestFit="1" customWidth="1"/>
    <col min="6950" max="7170" width="9.140625" style="222"/>
    <col min="7171" max="7171" width="18.7109375" style="222" customWidth="1"/>
    <col min="7172" max="7173" width="9.42578125" style="222" customWidth="1"/>
    <col min="7174" max="7174" width="7.7109375" style="222" customWidth="1"/>
    <col min="7175" max="7175" width="9.28515625" style="222" customWidth="1"/>
    <col min="7176" max="7176" width="9.85546875" style="222" customWidth="1"/>
    <col min="7177" max="7177" width="7.140625" style="222" customWidth="1"/>
    <col min="7178" max="7178" width="8.5703125" style="222" customWidth="1"/>
    <col min="7179" max="7179" width="8.85546875" style="222" customWidth="1"/>
    <col min="7180" max="7180" width="7.140625" style="222" customWidth="1"/>
    <col min="7181" max="7181" width="9" style="222" customWidth="1"/>
    <col min="7182" max="7182" width="8.7109375" style="222" customWidth="1"/>
    <col min="7183" max="7183" width="6.5703125" style="222" customWidth="1"/>
    <col min="7184" max="7184" width="8.140625" style="222" customWidth="1"/>
    <col min="7185" max="7185" width="7.5703125" style="222" customWidth="1"/>
    <col min="7186" max="7186" width="7" style="222" customWidth="1"/>
    <col min="7187" max="7188" width="8.7109375" style="222" customWidth="1"/>
    <col min="7189" max="7189" width="7.28515625" style="222" customWidth="1"/>
    <col min="7190" max="7190" width="8.140625" style="222" customWidth="1"/>
    <col min="7191" max="7191" width="8.7109375" style="222" customWidth="1"/>
    <col min="7192" max="7192" width="6.42578125" style="222" customWidth="1"/>
    <col min="7193" max="7194" width="9.28515625" style="222" customWidth="1"/>
    <col min="7195" max="7195" width="6.42578125" style="222" customWidth="1"/>
    <col min="7196" max="7197" width="9.5703125" style="222" customWidth="1"/>
    <col min="7198" max="7198" width="6.42578125" style="222" customWidth="1"/>
    <col min="7199" max="7200" width="9.5703125" style="222" customWidth="1"/>
    <col min="7201" max="7201" width="6.7109375" style="222" customWidth="1"/>
    <col min="7202" max="7204" width="9.140625" style="222"/>
    <col min="7205" max="7205" width="10.85546875" style="222" bestFit="1" customWidth="1"/>
    <col min="7206" max="7426" width="9.140625" style="222"/>
    <col min="7427" max="7427" width="18.7109375" style="222" customWidth="1"/>
    <col min="7428" max="7429" width="9.42578125" style="222" customWidth="1"/>
    <col min="7430" max="7430" width="7.7109375" style="222" customWidth="1"/>
    <col min="7431" max="7431" width="9.28515625" style="222" customWidth="1"/>
    <col min="7432" max="7432" width="9.85546875" style="222" customWidth="1"/>
    <col min="7433" max="7433" width="7.140625" style="222" customWidth="1"/>
    <col min="7434" max="7434" width="8.5703125" style="222" customWidth="1"/>
    <col min="7435" max="7435" width="8.85546875" style="222" customWidth="1"/>
    <col min="7436" max="7436" width="7.140625" style="222" customWidth="1"/>
    <col min="7437" max="7437" width="9" style="222" customWidth="1"/>
    <col min="7438" max="7438" width="8.7109375" style="222" customWidth="1"/>
    <col min="7439" max="7439" width="6.5703125" style="222" customWidth="1"/>
    <col min="7440" max="7440" width="8.140625" style="222" customWidth="1"/>
    <col min="7441" max="7441" width="7.5703125" style="222" customWidth="1"/>
    <col min="7442" max="7442" width="7" style="222" customWidth="1"/>
    <col min="7443" max="7444" width="8.7109375" style="222" customWidth="1"/>
    <col min="7445" max="7445" width="7.28515625" style="222" customWidth="1"/>
    <col min="7446" max="7446" width="8.140625" style="222" customWidth="1"/>
    <col min="7447" max="7447" width="8.7109375" style="222" customWidth="1"/>
    <col min="7448" max="7448" width="6.42578125" style="222" customWidth="1"/>
    <col min="7449" max="7450" width="9.28515625" style="222" customWidth="1"/>
    <col min="7451" max="7451" width="6.42578125" style="222" customWidth="1"/>
    <col min="7452" max="7453" width="9.5703125" style="222" customWidth="1"/>
    <col min="7454" max="7454" width="6.42578125" style="222" customWidth="1"/>
    <col min="7455" max="7456" width="9.5703125" style="222" customWidth="1"/>
    <col min="7457" max="7457" width="6.7109375" style="222" customWidth="1"/>
    <col min="7458" max="7460" width="9.140625" style="222"/>
    <col min="7461" max="7461" width="10.85546875" style="222" bestFit="1" customWidth="1"/>
    <col min="7462" max="7682" width="9.140625" style="222"/>
    <col min="7683" max="7683" width="18.7109375" style="222" customWidth="1"/>
    <col min="7684" max="7685" width="9.42578125" style="222" customWidth="1"/>
    <col min="7686" max="7686" width="7.7109375" style="222" customWidth="1"/>
    <col min="7687" max="7687" width="9.28515625" style="222" customWidth="1"/>
    <col min="7688" max="7688" width="9.85546875" style="222" customWidth="1"/>
    <col min="7689" max="7689" width="7.140625" style="222" customWidth="1"/>
    <col min="7690" max="7690" width="8.5703125" style="222" customWidth="1"/>
    <col min="7691" max="7691" width="8.85546875" style="222" customWidth="1"/>
    <col min="7692" max="7692" width="7.140625" style="222" customWidth="1"/>
    <col min="7693" max="7693" width="9" style="222" customWidth="1"/>
    <col min="7694" max="7694" width="8.7109375" style="222" customWidth="1"/>
    <col min="7695" max="7695" width="6.5703125" style="222" customWidth="1"/>
    <col min="7696" max="7696" width="8.140625" style="222" customWidth="1"/>
    <col min="7697" max="7697" width="7.5703125" style="222" customWidth="1"/>
    <col min="7698" max="7698" width="7" style="222" customWidth="1"/>
    <col min="7699" max="7700" width="8.7109375" style="222" customWidth="1"/>
    <col min="7701" max="7701" width="7.28515625" style="222" customWidth="1"/>
    <col min="7702" max="7702" width="8.140625" style="222" customWidth="1"/>
    <col min="7703" max="7703" width="8.7109375" style="222" customWidth="1"/>
    <col min="7704" max="7704" width="6.42578125" style="222" customWidth="1"/>
    <col min="7705" max="7706" width="9.28515625" style="222" customWidth="1"/>
    <col min="7707" max="7707" width="6.42578125" style="222" customWidth="1"/>
    <col min="7708" max="7709" width="9.5703125" style="222" customWidth="1"/>
    <col min="7710" max="7710" width="6.42578125" style="222" customWidth="1"/>
    <col min="7711" max="7712" width="9.5703125" style="222" customWidth="1"/>
    <col min="7713" max="7713" width="6.7109375" style="222" customWidth="1"/>
    <col min="7714" max="7716" width="9.140625" style="222"/>
    <col min="7717" max="7717" width="10.85546875" style="222" bestFit="1" customWidth="1"/>
    <col min="7718" max="7938" width="9.140625" style="222"/>
    <col min="7939" max="7939" width="18.7109375" style="222" customWidth="1"/>
    <col min="7940" max="7941" width="9.42578125" style="222" customWidth="1"/>
    <col min="7942" max="7942" width="7.7109375" style="222" customWidth="1"/>
    <col min="7943" max="7943" width="9.28515625" style="222" customWidth="1"/>
    <col min="7944" max="7944" width="9.85546875" style="222" customWidth="1"/>
    <col min="7945" max="7945" width="7.140625" style="222" customWidth="1"/>
    <col min="7946" max="7946" width="8.5703125" style="222" customWidth="1"/>
    <col min="7947" max="7947" width="8.85546875" style="222" customWidth="1"/>
    <col min="7948" max="7948" width="7.140625" style="222" customWidth="1"/>
    <col min="7949" max="7949" width="9" style="222" customWidth="1"/>
    <col min="7950" max="7950" width="8.7109375" style="222" customWidth="1"/>
    <col min="7951" max="7951" width="6.5703125" style="222" customWidth="1"/>
    <col min="7952" max="7952" width="8.140625" style="222" customWidth="1"/>
    <col min="7953" max="7953" width="7.5703125" style="222" customWidth="1"/>
    <col min="7954" max="7954" width="7" style="222" customWidth="1"/>
    <col min="7955" max="7956" width="8.7109375" style="222" customWidth="1"/>
    <col min="7957" max="7957" width="7.28515625" style="222" customWidth="1"/>
    <col min="7958" max="7958" width="8.140625" style="222" customWidth="1"/>
    <col min="7959" max="7959" width="8.7109375" style="222" customWidth="1"/>
    <col min="7960" max="7960" width="6.42578125" style="222" customWidth="1"/>
    <col min="7961" max="7962" width="9.28515625" style="222" customWidth="1"/>
    <col min="7963" max="7963" width="6.42578125" style="222" customWidth="1"/>
    <col min="7964" max="7965" width="9.5703125" style="222" customWidth="1"/>
    <col min="7966" max="7966" width="6.42578125" style="222" customWidth="1"/>
    <col min="7967" max="7968" width="9.5703125" style="222" customWidth="1"/>
    <col min="7969" max="7969" width="6.7109375" style="222" customWidth="1"/>
    <col min="7970" max="7972" width="9.140625" style="222"/>
    <col min="7973" max="7973" width="10.85546875" style="222" bestFit="1" customWidth="1"/>
    <col min="7974" max="8194" width="9.140625" style="222"/>
    <col min="8195" max="8195" width="18.7109375" style="222" customWidth="1"/>
    <col min="8196" max="8197" width="9.42578125" style="222" customWidth="1"/>
    <col min="8198" max="8198" width="7.7109375" style="222" customWidth="1"/>
    <col min="8199" max="8199" width="9.28515625" style="222" customWidth="1"/>
    <col min="8200" max="8200" width="9.85546875" style="222" customWidth="1"/>
    <col min="8201" max="8201" width="7.140625" style="222" customWidth="1"/>
    <col min="8202" max="8202" width="8.5703125" style="222" customWidth="1"/>
    <col min="8203" max="8203" width="8.85546875" style="222" customWidth="1"/>
    <col min="8204" max="8204" width="7.140625" style="222" customWidth="1"/>
    <col min="8205" max="8205" width="9" style="222" customWidth="1"/>
    <col min="8206" max="8206" width="8.7109375" style="222" customWidth="1"/>
    <col min="8207" max="8207" width="6.5703125" style="222" customWidth="1"/>
    <col min="8208" max="8208" width="8.140625" style="222" customWidth="1"/>
    <col min="8209" max="8209" width="7.5703125" style="222" customWidth="1"/>
    <col min="8210" max="8210" width="7" style="222" customWidth="1"/>
    <col min="8211" max="8212" width="8.7109375" style="222" customWidth="1"/>
    <col min="8213" max="8213" width="7.28515625" style="222" customWidth="1"/>
    <col min="8214" max="8214" width="8.140625" style="222" customWidth="1"/>
    <col min="8215" max="8215" width="8.7109375" style="222" customWidth="1"/>
    <col min="8216" max="8216" width="6.42578125" style="222" customWidth="1"/>
    <col min="8217" max="8218" width="9.28515625" style="222" customWidth="1"/>
    <col min="8219" max="8219" width="6.42578125" style="222" customWidth="1"/>
    <col min="8220" max="8221" width="9.5703125" style="222" customWidth="1"/>
    <col min="8222" max="8222" width="6.42578125" style="222" customWidth="1"/>
    <col min="8223" max="8224" width="9.5703125" style="222" customWidth="1"/>
    <col min="8225" max="8225" width="6.7109375" style="222" customWidth="1"/>
    <col min="8226" max="8228" width="9.140625" style="222"/>
    <col min="8229" max="8229" width="10.85546875" style="222" bestFit="1" customWidth="1"/>
    <col min="8230" max="8450" width="9.140625" style="222"/>
    <col min="8451" max="8451" width="18.7109375" style="222" customWidth="1"/>
    <col min="8452" max="8453" width="9.42578125" style="222" customWidth="1"/>
    <col min="8454" max="8454" width="7.7109375" style="222" customWidth="1"/>
    <col min="8455" max="8455" width="9.28515625" style="222" customWidth="1"/>
    <col min="8456" max="8456" width="9.85546875" style="222" customWidth="1"/>
    <col min="8457" max="8457" width="7.140625" style="222" customWidth="1"/>
    <col min="8458" max="8458" width="8.5703125" style="222" customWidth="1"/>
    <col min="8459" max="8459" width="8.85546875" style="222" customWidth="1"/>
    <col min="8460" max="8460" width="7.140625" style="222" customWidth="1"/>
    <col min="8461" max="8461" width="9" style="222" customWidth="1"/>
    <col min="8462" max="8462" width="8.7109375" style="222" customWidth="1"/>
    <col min="8463" max="8463" width="6.5703125" style="222" customWidth="1"/>
    <col min="8464" max="8464" width="8.140625" style="222" customWidth="1"/>
    <col min="8465" max="8465" width="7.5703125" style="222" customWidth="1"/>
    <col min="8466" max="8466" width="7" style="222" customWidth="1"/>
    <col min="8467" max="8468" width="8.7109375" style="222" customWidth="1"/>
    <col min="8469" max="8469" width="7.28515625" style="222" customWidth="1"/>
    <col min="8470" max="8470" width="8.140625" style="222" customWidth="1"/>
    <col min="8471" max="8471" width="8.7109375" style="222" customWidth="1"/>
    <col min="8472" max="8472" width="6.42578125" style="222" customWidth="1"/>
    <col min="8473" max="8474" width="9.28515625" style="222" customWidth="1"/>
    <col min="8475" max="8475" width="6.42578125" style="222" customWidth="1"/>
    <col min="8476" max="8477" width="9.5703125" style="222" customWidth="1"/>
    <col min="8478" max="8478" width="6.42578125" style="222" customWidth="1"/>
    <col min="8479" max="8480" width="9.5703125" style="222" customWidth="1"/>
    <col min="8481" max="8481" width="6.7109375" style="222" customWidth="1"/>
    <col min="8482" max="8484" width="9.140625" style="222"/>
    <col min="8485" max="8485" width="10.85546875" style="222" bestFit="1" customWidth="1"/>
    <col min="8486" max="8706" width="9.140625" style="222"/>
    <col min="8707" max="8707" width="18.7109375" style="222" customWidth="1"/>
    <col min="8708" max="8709" width="9.42578125" style="222" customWidth="1"/>
    <col min="8710" max="8710" width="7.7109375" style="222" customWidth="1"/>
    <col min="8711" max="8711" width="9.28515625" style="222" customWidth="1"/>
    <col min="8712" max="8712" width="9.85546875" style="222" customWidth="1"/>
    <col min="8713" max="8713" width="7.140625" style="222" customWidth="1"/>
    <col min="8714" max="8714" width="8.5703125" style="222" customWidth="1"/>
    <col min="8715" max="8715" width="8.85546875" style="222" customWidth="1"/>
    <col min="8716" max="8716" width="7.140625" style="222" customWidth="1"/>
    <col min="8717" max="8717" width="9" style="222" customWidth="1"/>
    <col min="8718" max="8718" width="8.7109375" style="222" customWidth="1"/>
    <col min="8719" max="8719" width="6.5703125" style="222" customWidth="1"/>
    <col min="8720" max="8720" width="8.140625" style="222" customWidth="1"/>
    <col min="8721" max="8721" width="7.5703125" style="222" customWidth="1"/>
    <col min="8722" max="8722" width="7" style="222" customWidth="1"/>
    <col min="8723" max="8724" width="8.7109375" style="222" customWidth="1"/>
    <col min="8725" max="8725" width="7.28515625" style="222" customWidth="1"/>
    <col min="8726" max="8726" width="8.140625" style="222" customWidth="1"/>
    <col min="8727" max="8727" width="8.7109375" style="222" customWidth="1"/>
    <col min="8728" max="8728" width="6.42578125" style="222" customWidth="1"/>
    <col min="8729" max="8730" width="9.28515625" style="222" customWidth="1"/>
    <col min="8731" max="8731" width="6.42578125" style="222" customWidth="1"/>
    <col min="8732" max="8733" width="9.5703125" style="222" customWidth="1"/>
    <col min="8734" max="8734" width="6.42578125" style="222" customWidth="1"/>
    <col min="8735" max="8736" width="9.5703125" style="222" customWidth="1"/>
    <col min="8737" max="8737" width="6.7109375" style="222" customWidth="1"/>
    <col min="8738" max="8740" width="9.140625" style="222"/>
    <col min="8741" max="8741" width="10.85546875" style="222" bestFit="1" customWidth="1"/>
    <col min="8742" max="8962" width="9.140625" style="222"/>
    <col min="8963" max="8963" width="18.7109375" style="222" customWidth="1"/>
    <col min="8964" max="8965" width="9.42578125" style="222" customWidth="1"/>
    <col min="8966" max="8966" width="7.7109375" style="222" customWidth="1"/>
    <col min="8967" max="8967" width="9.28515625" style="222" customWidth="1"/>
    <col min="8968" max="8968" width="9.85546875" style="222" customWidth="1"/>
    <col min="8969" max="8969" width="7.140625" style="222" customWidth="1"/>
    <col min="8970" max="8970" width="8.5703125" style="222" customWidth="1"/>
    <col min="8971" max="8971" width="8.85546875" style="222" customWidth="1"/>
    <col min="8972" max="8972" width="7.140625" style="222" customWidth="1"/>
    <col min="8973" max="8973" width="9" style="222" customWidth="1"/>
    <col min="8974" max="8974" width="8.7109375" style="222" customWidth="1"/>
    <col min="8975" max="8975" width="6.5703125" style="222" customWidth="1"/>
    <col min="8976" max="8976" width="8.140625" style="222" customWidth="1"/>
    <col min="8977" max="8977" width="7.5703125" style="222" customWidth="1"/>
    <col min="8978" max="8978" width="7" style="222" customWidth="1"/>
    <col min="8979" max="8980" width="8.7109375" style="222" customWidth="1"/>
    <col min="8981" max="8981" width="7.28515625" style="222" customWidth="1"/>
    <col min="8982" max="8982" width="8.140625" style="222" customWidth="1"/>
    <col min="8983" max="8983" width="8.7109375" style="222" customWidth="1"/>
    <col min="8984" max="8984" width="6.42578125" style="222" customWidth="1"/>
    <col min="8985" max="8986" width="9.28515625" style="222" customWidth="1"/>
    <col min="8987" max="8987" width="6.42578125" style="222" customWidth="1"/>
    <col min="8988" max="8989" width="9.5703125" style="222" customWidth="1"/>
    <col min="8990" max="8990" width="6.42578125" style="222" customWidth="1"/>
    <col min="8991" max="8992" width="9.5703125" style="222" customWidth="1"/>
    <col min="8993" max="8993" width="6.7109375" style="222" customWidth="1"/>
    <col min="8994" max="8996" width="9.140625" style="222"/>
    <col min="8997" max="8997" width="10.85546875" style="222" bestFit="1" customWidth="1"/>
    <col min="8998" max="9218" width="9.140625" style="222"/>
    <col min="9219" max="9219" width="18.7109375" style="222" customWidth="1"/>
    <col min="9220" max="9221" width="9.42578125" style="222" customWidth="1"/>
    <col min="9222" max="9222" width="7.7109375" style="222" customWidth="1"/>
    <col min="9223" max="9223" width="9.28515625" style="222" customWidth="1"/>
    <col min="9224" max="9224" width="9.85546875" style="222" customWidth="1"/>
    <col min="9225" max="9225" width="7.140625" style="222" customWidth="1"/>
    <col min="9226" max="9226" width="8.5703125" style="222" customWidth="1"/>
    <col min="9227" max="9227" width="8.85546875" style="222" customWidth="1"/>
    <col min="9228" max="9228" width="7.140625" style="222" customWidth="1"/>
    <col min="9229" max="9229" width="9" style="222" customWidth="1"/>
    <col min="9230" max="9230" width="8.7109375" style="222" customWidth="1"/>
    <col min="9231" max="9231" width="6.5703125" style="222" customWidth="1"/>
    <col min="9232" max="9232" width="8.140625" style="222" customWidth="1"/>
    <col min="9233" max="9233" width="7.5703125" style="222" customWidth="1"/>
    <col min="9234" max="9234" width="7" style="222" customWidth="1"/>
    <col min="9235" max="9236" width="8.7109375" style="222" customWidth="1"/>
    <col min="9237" max="9237" width="7.28515625" style="222" customWidth="1"/>
    <col min="9238" max="9238" width="8.140625" style="222" customWidth="1"/>
    <col min="9239" max="9239" width="8.7109375" style="222" customWidth="1"/>
    <col min="9240" max="9240" width="6.42578125" style="222" customWidth="1"/>
    <col min="9241" max="9242" width="9.28515625" style="222" customWidth="1"/>
    <col min="9243" max="9243" width="6.42578125" style="222" customWidth="1"/>
    <col min="9244" max="9245" width="9.5703125" style="222" customWidth="1"/>
    <col min="9246" max="9246" width="6.42578125" style="222" customWidth="1"/>
    <col min="9247" max="9248" width="9.5703125" style="222" customWidth="1"/>
    <col min="9249" max="9249" width="6.7109375" style="222" customWidth="1"/>
    <col min="9250" max="9252" width="9.140625" style="222"/>
    <col min="9253" max="9253" width="10.85546875" style="222" bestFit="1" customWidth="1"/>
    <col min="9254" max="9474" width="9.140625" style="222"/>
    <col min="9475" max="9475" width="18.7109375" style="222" customWidth="1"/>
    <col min="9476" max="9477" width="9.42578125" style="222" customWidth="1"/>
    <col min="9478" max="9478" width="7.7109375" style="222" customWidth="1"/>
    <col min="9479" max="9479" width="9.28515625" style="222" customWidth="1"/>
    <col min="9480" max="9480" width="9.85546875" style="222" customWidth="1"/>
    <col min="9481" max="9481" width="7.140625" style="222" customWidth="1"/>
    <col min="9482" max="9482" width="8.5703125" style="222" customWidth="1"/>
    <col min="9483" max="9483" width="8.85546875" style="222" customWidth="1"/>
    <col min="9484" max="9484" width="7.140625" style="222" customWidth="1"/>
    <col min="9485" max="9485" width="9" style="222" customWidth="1"/>
    <col min="9486" max="9486" width="8.7109375" style="222" customWidth="1"/>
    <col min="9487" max="9487" width="6.5703125" style="222" customWidth="1"/>
    <col min="9488" max="9488" width="8.140625" style="222" customWidth="1"/>
    <col min="9489" max="9489" width="7.5703125" style="222" customWidth="1"/>
    <col min="9490" max="9490" width="7" style="222" customWidth="1"/>
    <col min="9491" max="9492" width="8.7109375" style="222" customWidth="1"/>
    <col min="9493" max="9493" width="7.28515625" style="222" customWidth="1"/>
    <col min="9494" max="9494" width="8.140625" style="222" customWidth="1"/>
    <col min="9495" max="9495" width="8.7109375" style="222" customWidth="1"/>
    <col min="9496" max="9496" width="6.42578125" style="222" customWidth="1"/>
    <col min="9497" max="9498" width="9.28515625" style="222" customWidth="1"/>
    <col min="9499" max="9499" width="6.42578125" style="222" customWidth="1"/>
    <col min="9500" max="9501" width="9.5703125" style="222" customWidth="1"/>
    <col min="9502" max="9502" width="6.42578125" style="222" customWidth="1"/>
    <col min="9503" max="9504" width="9.5703125" style="222" customWidth="1"/>
    <col min="9505" max="9505" width="6.7109375" style="222" customWidth="1"/>
    <col min="9506" max="9508" width="9.140625" style="222"/>
    <col min="9509" max="9509" width="10.85546875" style="222" bestFit="1" customWidth="1"/>
    <col min="9510" max="9730" width="9.140625" style="222"/>
    <col min="9731" max="9731" width="18.7109375" style="222" customWidth="1"/>
    <col min="9732" max="9733" width="9.42578125" style="222" customWidth="1"/>
    <col min="9734" max="9734" width="7.7109375" style="222" customWidth="1"/>
    <col min="9735" max="9735" width="9.28515625" style="222" customWidth="1"/>
    <col min="9736" max="9736" width="9.85546875" style="222" customWidth="1"/>
    <col min="9737" max="9737" width="7.140625" style="222" customWidth="1"/>
    <col min="9738" max="9738" width="8.5703125" style="222" customWidth="1"/>
    <col min="9739" max="9739" width="8.85546875" style="222" customWidth="1"/>
    <col min="9740" max="9740" width="7.140625" style="222" customWidth="1"/>
    <col min="9741" max="9741" width="9" style="222" customWidth="1"/>
    <col min="9742" max="9742" width="8.7109375" style="222" customWidth="1"/>
    <col min="9743" max="9743" width="6.5703125" style="222" customWidth="1"/>
    <col min="9744" max="9744" width="8.140625" style="222" customWidth="1"/>
    <col min="9745" max="9745" width="7.5703125" style="222" customWidth="1"/>
    <col min="9746" max="9746" width="7" style="222" customWidth="1"/>
    <col min="9747" max="9748" width="8.7109375" style="222" customWidth="1"/>
    <col min="9749" max="9749" width="7.28515625" style="222" customWidth="1"/>
    <col min="9750" max="9750" width="8.140625" style="222" customWidth="1"/>
    <col min="9751" max="9751" width="8.7109375" style="222" customWidth="1"/>
    <col min="9752" max="9752" width="6.42578125" style="222" customWidth="1"/>
    <col min="9753" max="9754" width="9.28515625" style="222" customWidth="1"/>
    <col min="9755" max="9755" width="6.42578125" style="222" customWidth="1"/>
    <col min="9756" max="9757" width="9.5703125" style="222" customWidth="1"/>
    <col min="9758" max="9758" width="6.42578125" style="222" customWidth="1"/>
    <col min="9759" max="9760" width="9.5703125" style="222" customWidth="1"/>
    <col min="9761" max="9761" width="6.7109375" style="222" customWidth="1"/>
    <col min="9762" max="9764" width="9.140625" style="222"/>
    <col min="9765" max="9765" width="10.85546875" style="222" bestFit="1" customWidth="1"/>
    <col min="9766" max="9986" width="9.140625" style="222"/>
    <col min="9987" max="9987" width="18.7109375" style="222" customWidth="1"/>
    <col min="9988" max="9989" width="9.42578125" style="222" customWidth="1"/>
    <col min="9990" max="9990" width="7.7109375" style="222" customWidth="1"/>
    <col min="9991" max="9991" width="9.28515625" style="222" customWidth="1"/>
    <col min="9992" max="9992" width="9.85546875" style="222" customWidth="1"/>
    <col min="9993" max="9993" width="7.140625" style="222" customWidth="1"/>
    <col min="9994" max="9994" width="8.5703125" style="222" customWidth="1"/>
    <col min="9995" max="9995" width="8.85546875" style="222" customWidth="1"/>
    <col min="9996" max="9996" width="7.140625" style="222" customWidth="1"/>
    <col min="9997" max="9997" width="9" style="222" customWidth="1"/>
    <col min="9998" max="9998" width="8.7109375" style="222" customWidth="1"/>
    <col min="9999" max="9999" width="6.5703125" style="222" customWidth="1"/>
    <col min="10000" max="10000" width="8.140625" style="222" customWidth="1"/>
    <col min="10001" max="10001" width="7.5703125" style="222" customWidth="1"/>
    <col min="10002" max="10002" width="7" style="222" customWidth="1"/>
    <col min="10003" max="10004" width="8.7109375" style="222" customWidth="1"/>
    <col min="10005" max="10005" width="7.28515625" style="222" customWidth="1"/>
    <col min="10006" max="10006" width="8.140625" style="222" customWidth="1"/>
    <col min="10007" max="10007" width="8.7109375" style="222" customWidth="1"/>
    <col min="10008" max="10008" width="6.42578125" style="222" customWidth="1"/>
    <col min="10009" max="10010" width="9.28515625" style="222" customWidth="1"/>
    <col min="10011" max="10011" width="6.42578125" style="222" customWidth="1"/>
    <col min="10012" max="10013" width="9.5703125" style="222" customWidth="1"/>
    <col min="10014" max="10014" width="6.42578125" style="222" customWidth="1"/>
    <col min="10015" max="10016" width="9.5703125" style="222" customWidth="1"/>
    <col min="10017" max="10017" width="6.7109375" style="222" customWidth="1"/>
    <col min="10018" max="10020" width="9.140625" style="222"/>
    <col min="10021" max="10021" width="10.85546875" style="222" bestFit="1" customWidth="1"/>
    <col min="10022" max="10242" width="9.140625" style="222"/>
    <col min="10243" max="10243" width="18.7109375" style="222" customWidth="1"/>
    <col min="10244" max="10245" width="9.42578125" style="222" customWidth="1"/>
    <col min="10246" max="10246" width="7.7109375" style="222" customWidth="1"/>
    <col min="10247" max="10247" width="9.28515625" style="222" customWidth="1"/>
    <col min="10248" max="10248" width="9.85546875" style="222" customWidth="1"/>
    <col min="10249" max="10249" width="7.140625" style="222" customWidth="1"/>
    <col min="10250" max="10250" width="8.5703125" style="222" customWidth="1"/>
    <col min="10251" max="10251" width="8.85546875" style="222" customWidth="1"/>
    <col min="10252" max="10252" width="7.140625" style="222" customWidth="1"/>
    <col min="10253" max="10253" width="9" style="222" customWidth="1"/>
    <col min="10254" max="10254" width="8.7109375" style="222" customWidth="1"/>
    <col min="10255" max="10255" width="6.5703125" style="222" customWidth="1"/>
    <col min="10256" max="10256" width="8.140625" style="222" customWidth="1"/>
    <col min="10257" max="10257" width="7.5703125" style="222" customWidth="1"/>
    <col min="10258" max="10258" width="7" style="222" customWidth="1"/>
    <col min="10259" max="10260" width="8.7109375" style="222" customWidth="1"/>
    <col min="10261" max="10261" width="7.28515625" style="222" customWidth="1"/>
    <col min="10262" max="10262" width="8.140625" style="222" customWidth="1"/>
    <col min="10263" max="10263" width="8.7109375" style="222" customWidth="1"/>
    <col min="10264" max="10264" width="6.42578125" style="222" customWidth="1"/>
    <col min="10265" max="10266" width="9.28515625" style="222" customWidth="1"/>
    <col min="10267" max="10267" width="6.42578125" style="222" customWidth="1"/>
    <col min="10268" max="10269" width="9.5703125" style="222" customWidth="1"/>
    <col min="10270" max="10270" width="6.42578125" style="222" customWidth="1"/>
    <col min="10271" max="10272" width="9.5703125" style="222" customWidth="1"/>
    <col min="10273" max="10273" width="6.7109375" style="222" customWidth="1"/>
    <col min="10274" max="10276" width="9.140625" style="222"/>
    <col min="10277" max="10277" width="10.85546875" style="222" bestFit="1" customWidth="1"/>
    <col min="10278" max="10498" width="9.140625" style="222"/>
    <col min="10499" max="10499" width="18.7109375" style="222" customWidth="1"/>
    <col min="10500" max="10501" width="9.42578125" style="222" customWidth="1"/>
    <col min="10502" max="10502" width="7.7109375" style="222" customWidth="1"/>
    <col min="10503" max="10503" width="9.28515625" style="222" customWidth="1"/>
    <col min="10504" max="10504" width="9.85546875" style="222" customWidth="1"/>
    <col min="10505" max="10505" width="7.140625" style="222" customWidth="1"/>
    <col min="10506" max="10506" width="8.5703125" style="222" customWidth="1"/>
    <col min="10507" max="10507" width="8.85546875" style="222" customWidth="1"/>
    <col min="10508" max="10508" width="7.140625" style="222" customWidth="1"/>
    <col min="10509" max="10509" width="9" style="222" customWidth="1"/>
    <col min="10510" max="10510" width="8.7109375" style="222" customWidth="1"/>
    <col min="10511" max="10511" width="6.5703125" style="222" customWidth="1"/>
    <col min="10512" max="10512" width="8.140625" style="222" customWidth="1"/>
    <col min="10513" max="10513" width="7.5703125" style="222" customWidth="1"/>
    <col min="10514" max="10514" width="7" style="222" customWidth="1"/>
    <col min="10515" max="10516" width="8.7109375" style="222" customWidth="1"/>
    <col min="10517" max="10517" width="7.28515625" style="222" customWidth="1"/>
    <col min="10518" max="10518" width="8.140625" style="222" customWidth="1"/>
    <col min="10519" max="10519" width="8.7109375" style="222" customWidth="1"/>
    <col min="10520" max="10520" width="6.42578125" style="222" customWidth="1"/>
    <col min="10521" max="10522" width="9.28515625" style="222" customWidth="1"/>
    <col min="10523" max="10523" width="6.42578125" style="222" customWidth="1"/>
    <col min="10524" max="10525" width="9.5703125" style="222" customWidth="1"/>
    <col min="10526" max="10526" width="6.42578125" style="222" customWidth="1"/>
    <col min="10527" max="10528" width="9.5703125" style="222" customWidth="1"/>
    <col min="10529" max="10529" width="6.7109375" style="222" customWidth="1"/>
    <col min="10530" max="10532" width="9.140625" style="222"/>
    <col min="10533" max="10533" width="10.85546875" style="222" bestFit="1" customWidth="1"/>
    <col min="10534" max="10754" width="9.140625" style="222"/>
    <col min="10755" max="10755" width="18.7109375" style="222" customWidth="1"/>
    <col min="10756" max="10757" width="9.42578125" style="222" customWidth="1"/>
    <col min="10758" max="10758" width="7.7109375" style="222" customWidth="1"/>
    <col min="10759" max="10759" width="9.28515625" style="222" customWidth="1"/>
    <col min="10760" max="10760" width="9.85546875" style="222" customWidth="1"/>
    <col min="10761" max="10761" width="7.140625" style="222" customWidth="1"/>
    <col min="10762" max="10762" width="8.5703125" style="222" customWidth="1"/>
    <col min="10763" max="10763" width="8.85546875" style="222" customWidth="1"/>
    <col min="10764" max="10764" width="7.140625" style="222" customWidth="1"/>
    <col min="10765" max="10765" width="9" style="222" customWidth="1"/>
    <col min="10766" max="10766" width="8.7109375" style="222" customWidth="1"/>
    <col min="10767" max="10767" width="6.5703125" style="222" customWidth="1"/>
    <col min="10768" max="10768" width="8.140625" style="222" customWidth="1"/>
    <col min="10769" max="10769" width="7.5703125" style="222" customWidth="1"/>
    <col min="10770" max="10770" width="7" style="222" customWidth="1"/>
    <col min="10771" max="10772" width="8.7109375" style="222" customWidth="1"/>
    <col min="10773" max="10773" width="7.28515625" style="222" customWidth="1"/>
    <col min="10774" max="10774" width="8.140625" style="222" customWidth="1"/>
    <col min="10775" max="10775" width="8.7109375" style="222" customWidth="1"/>
    <col min="10776" max="10776" width="6.42578125" style="222" customWidth="1"/>
    <col min="10777" max="10778" width="9.28515625" style="222" customWidth="1"/>
    <col min="10779" max="10779" width="6.42578125" style="222" customWidth="1"/>
    <col min="10780" max="10781" width="9.5703125" style="222" customWidth="1"/>
    <col min="10782" max="10782" width="6.42578125" style="222" customWidth="1"/>
    <col min="10783" max="10784" width="9.5703125" style="222" customWidth="1"/>
    <col min="10785" max="10785" width="6.7109375" style="222" customWidth="1"/>
    <col min="10786" max="10788" width="9.140625" style="222"/>
    <col min="10789" max="10789" width="10.85546875" style="222" bestFit="1" customWidth="1"/>
    <col min="10790" max="11010" width="9.140625" style="222"/>
    <col min="11011" max="11011" width="18.7109375" style="222" customWidth="1"/>
    <col min="11012" max="11013" width="9.42578125" style="222" customWidth="1"/>
    <col min="11014" max="11014" width="7.7109375" style="222" customWidth="1"/>
    <col min="11015" max="11015" width="9.28515625" style="222" customWidth="1"/>
    <col min="11016" max="11016" width="9.85546875" style="222" customWidth="1"/>
    <col min="11017" max="11017" width="7.140625" style="222" customWidth="1"/>
    <col min="11018" max="11018" width="8.5703125" style="222" customWidth="1"/>
    <col min="11019" max="11019" width="8.85546875" style="222" customWidth="1"/>
    <col min="11020" max="11020" width="7.140625" style="222" customWidth="1"/>
    <col min="11021" max="11021" width="9" style="222" customWidth="1"/>
    <col min="11022" max="11022" width="8.7109375" style="222" customWidth="1"/>
    <col min="11023" max="11023" width="6.5703125" style="222" customWidth="1"/>
    <col min="11024" max="11024" width="8.140625" style="222" customWidth="1"/>
    <col min="11025" max="11025" width="7.5703125" style="222" customWidth="1"/>
    <col min="11026" max="11026" width="7" style="222" customWidth="1"/>
    <col min="11027" max="11028" width="8.7109375" style="222" customWidth="1"/>
    <col min="11029" max="11029" width="7.28515625" style="222" customWidth="1"/>
    <col min="11030" max="11030" width="8.140625" style="222" customWidth="1"/>
    <col min="11031" max="11031" width="8.7109375" style="222" customWidth="1"/>
    <col min="11032" max="11032" width="6.42578125" style="222" customWidth="1"/>
    <col min="11033" max="11034" width="9.28515625" style="222" customWidth="1"/>
    <col min="11035" max="11035" width="6.42578125" style="222" customWidth="1"/>
    <col min="11036" max="11037" width="9.5703125" style="222" customWidth="1"/>
    <col min="11038" max="11038" width="6.42578125" style="222" customWidth="1"/>
    <col min="11039" max="11040" width="9.5703125" style="222" customWidth="1"/>
    <col min="11041" max="11041" width="6.7109375" style="222" customWidth="1"/>
    <col min="11042" max="11044" width="9.140625" style="222"/>
    <col min="11045" max="11045" width="10.85546875" style="222" bestFit="1" customWidth="1"/>
    <col min="11046" max="11266" width="9.140625" style="222"/>
    <col min="11267" max="11267" width="18.7109375" style="222" customWidth="1"/>
    <col min="11268" max="11269" width="9.42578125" style="222" customWidth="1"/>
    <col min="11270" max="11270" width="7.7109375" style="222" customWidth="1"/>
    <col min="11271" max="11271" width="9.28515625" style="222" customWidth="1"/>
    <col min="11272" max="11272" width="9.85546875" style="222" customWidth="1"/>
    <col min="11273" max="11273" width="7.140625" style="222" customWidth="1"/>
    <col min="11274" max="11274" width="8.5703125" style="222" customWidth="1"/>
    <col min="11275" max="11275" width="8.85546875" style="222" customWidth="1"/>
    <col min="11276" max="11276" width="7.140625" style="222" customWidth="1"/>
    <col min="11277" max="11277" width="9" style="222" customWidth="1"/>
    <col min="11278" max="11278" width="8.7109375" style="222" customWidth="1"/>
    <col min="11279" max="11279" width="6.5703125" style="222" customWidth="1"/>
    <col min="11280" max="11280" width="8.140625" style="222" customWidth="1"/>
    <col min="11281" max="11281" width="7.5703125" style="222" customWidth="1"/>
    <col min="11282" max="11282" width="7" style="222" customWidth="1"/>
    <col min="11283" max="11284" width="8.7109375" style="222" customWidth="1"/>
    <col min="11285" max="11285" width="7.28515625" style="222" customWidth="1"/>
    <col min="11286" max="11286" width="8.140625" style="222" customWidth="1"/>
    <col min="11287" max="11287" width="8.7109375" style="222" customWidth="1"/>
    <col min="11288" max="11288" width="6.42578125" style="222" customWidth="1"/>
    <col min="11289" max="11290" width="9.28515625" style="222" customWidth="1"/>
    <col min="11291" max="11291" width="6.42578125" style="222" customWidth="1"/>
    <col min="11292" max="11293" width="9.5703125" style="222" customWidth="1"/>
    <col min="11294" max="11294" width="6.42578125" style="222" customWidth="1"/>
    <col min="11295" max="11296" width="9.5703125" style="222" customWidth="1"/>
    <col min="11297" max="11297" width="6.7109375" style="222" customWidth="1"/>
    <col min="11298" max="11300" width="9.140625" style="222"/>
    <col min="11301" max="11301" width="10.85546875" style="222" bestFit="1" customWidth="1"/>
    <col min="11302" max="11522" width="9.140625" style="222"/>
    <col min="11523" max="11523" width="18.7109375" style="222" customWidth="1"/>
    <col min="11524" max="11525" width="9.42578125" style="222" customWidth="1"/>
    <col min="11526" max="11526" width="7.7109375" style="222" customWidth="1"/>
    <col min="11527" max="11527" width="9.28515625" style="222" customWidth="1"/>
    <col min="11528" max="11528" width="9.85546875" style="222" customWidth="1"/>
    <col min="11529" max="11529" width="7.140625" style="222" customWidth="1"/>
    <col min="11530" max="11530" width="8.5703125" style="222" customWidth="1"/>
    <col min="11531" max="11531" width="8.85546875" style="222" customWidth="1"/>
    <col min="11532" max="11532" width="7.140625" style="222" customWidth="1"/>
    <col min="11533" max="11533" width="9" style="222" customWidth="1"/>
    <col min="11534" max="11534" width="8.7109375" style="222" customWidth="1"/>
    <col min="11535" max="11535" width="6.5703125" style="222" customWidth="1"/>
    <col min="11536" max="11536" width="8.140625" style="222" customWidth="1"/>
    <col min="11537" max="11537" width="7.5703125" style="222" customWidth="1"/>
    <col min="11538" max="11538" width="7" style="222" customWidth="1"/>
    <col min="11539" max="11540" width="8.7109375" style="222" customWidth="1"/>
    <col min="11541" max="11541" width="7.28515625" style="222" customWidth="1"/>
    <col min="11542" max="11542" width="8.140625" style="222" customWidth="1"/>
    <col min="11543" max="11543" width="8.7109375" style="222" customWidth="1"/>
    <col min="11544" max="11544" width="6.42578125" style="222" customWidth="1"/>
    <col min="11545" max="11546" width="9.28515625" style="222" customWidth="1"/>
    <col min="11547" max="11547" width="6.42578125" style="222" customWidth="1"/>
    <col min="11548" max="11549" width="9.5703125" style="222" customWidth="1"/>
    <col min="11550" max="11550" width="6.42578125" style="222" customWidth="1"/>
    <col min="11551" max="11552" width="9.5703125" style="222" customWidth="1"/>
    <col min="11553" max="11553" width="6.7109375" style="222" customWidth="1"/>
    <col min="11554" max="11556" width="9.140625" style="222"/>
    <col min="11557" max="11557" width="10.85546875" style="222" bestFit="1" customWidth="1"/>
    <col min="11558" max="11778" width="9.140625" style="222"/>
    <col min="11779" max="11779" width="18.7109375" style="222" customWidth="1"/>
    <col min="11780" max="11781" width="9.42578125" style="222" customWidth="1"/>
    <col min="11782" max="11782" width="7.7109375" style="222" customWidth="1"/>
    <col min="11783" max="11783" width="9.28515625" style="222" customWidth="1"/>
    <col min="11784" max="11784" width="9.85546875" style="222" customWidth="1"/>
    <col min="11785" max="11785" width="7.140625" style="222" customWidth="1"/>
    <col min="11786" max="11786" width="8.5703125" style="222" customWidth="1"/>
    <col min="11787" max="11787" width="8.85546875" style="222" customWidth="1"/>
    <col min="11788" max="11788" width="7.140625" style="222" customWidth="1"/>
    <col min="11789" max="11789" width="9" style="222" customWidth="1"/>
    <col min="11790" max="11790" width="8.7109375" style="222" customWidth="1"/>
    <col min="11791" max="11791" width="6.5703125" style="222" customWidth="1"/>
    <col min="11792" max="11792" width="8.140625" style="222" customWidth="1"/>
    <col min="11793" max="11793" width="7.5703125" style="222" customWidth="1"/>
    <col min="11794" max="11794" width="7" style="222" customWidth="1"/>
    <col min="11795" max="11796" width="8.7109375" style="222" customWidth="1"/>
    <col min="11797" max="11797" width="7.28515625" style="222" customWidth="1"/>
    <col min="11798" max="11798" width="8.140625" style="222" customWidth="1"/>
    <col min="11799" max="11799" width="8.7109375" style="222" customWidth="1"/>
    <col min="11800" max="11800" width="6.42578125" style="222" customWidth="1"/>
    <col min="11801" max="11802" width="9.28515625" style="222" customWidth="1"/>
    <col min="11803" max="11803" width="6.42578125" style="222" customWidth="1"/>
    <col min="11804" max="11805" width="9.5703125" style="222" customWidth="1"/>
    <col min="11806" max="11806" width="6.42578125" style="222" customWidth="1"/>
    <col min="11807" max="11808" width="9.5703125" style="222" customWidth="1"/>
    <col min="11809" max="11809" width="6.7109375" style="222" customWidth="1"/>
    <col min="11810" max="11812" width="9.140625" style="222"/>
    <col min="11813" max="11813" width="10.85546875" style="222" bestFit="1" customWidth="1"/>
    <col min="11814" max="12034" width="9.140625" style="222"/>
    <col min="12035" max="12035" width="18.7109375" style="222" customWidth="1"/>
    <col min="12036" max="12037" width="9.42578125" style="222" customWidth="1"/>
    <col min="12038" max="12038" width="7.7109375" style="222" customWidth="1"/>
    <col min="12039" max="12039" width="9.28515625" style="222" customWidth="1"/>
    <col min="12040" max="12040" width="9.85546875" style="222" customWidth="1"/>
    <col min="12041" max="12041" width="7.140625" style="222" customWidth="1"/>
    <col min="12042" max="12042" width="8.5703125" style="222" customWidth="1"/>
    <col min="12043" max="12043" width="8.85546875" style="222" customWidth="1"/>
    <col min="12044" max="12044" width="7.140625" style="222" customWidth="1"/>
    <col min="12045" max="12045" width="9" style="222" customWidth="1"/>
    <col min="12046" max="12046" width="8.7109375" style="222" customWidth="1"/>
    <col min="12047" max="12047" width="6.5703125" style="222" customWidth="1"/>
    <col min="12048" max="12048" width="8.140625" style="222" customWidth="1"/>
    <col min="12049" max="12049" width="7.5703125" style="222" customWidth="1"/>
    <col min="12050" max="12050" width="7" style="222" customWidth="1"/>
    <col min="12051" max="12052" width="8.7109375" style="222" customWidth="1"/>
    <col min="12053" max="12053" width="7.28515625" style="222" customWidth="1"/>
    <col min="12054" max="12054" width="8.140625" style="222" customWidth="1"/>
    <col min="12055" max="12055" width="8.7109375" style="222" customWidth="1"/>
    <col min="12056" max="12056" width="6.42578125" style="222" customWidth="1"/>
    <col min="12057" max="12058" width="9.28515625" style="222" customWidth="1"/>
    <col min="12059" max="12059" width="6.42578125" style="222" customWidth="1"/>
    <col min="12060" max="12061" width="9.5703125" style="222" customWidth="1"/>
    <col min="12062" max="12062" width="6.42578125" style="222" customWidth="1"/>
    <col min="12063" max="12064" width="9.5703125" style="222" customWidth="1"/>
    <col min="12065" max="12065" width="6.7109375" style="222" customWidth="1"/>
    <col min="12066" max="12068" width="9.140625" style="222"/>
    <col min="12069" max="12069" width="10.85546875" style="222" bestFit="1" customWidth="1"/>
    <col min="12070" max="12290" width="9.140625" style="222"/>
    <col min="12291" max="12291" width="18.7109375" style="222" customWidth="1"/>
    <col min="12292" max="12293" width="9.42578125" style="222" customWidth="1"/>
    <col min="12294" max="12294" width="7.7109375" style="222" customWidth="1"/>
    <col min="12295" max="12295" width="9.28515625" style="222" customWidth="1"/>
    <col min="12296" max="12296" width="9.85546875" style="222" customWidth="1"/>
    <col min="12297" max="12297" width="7.140625" style="222" customWidth="1"/>
    <col min="12298" max="12298" width="8.5703125" style="222" customWidth="1"/>
    <col min="12299" max="12299" width="8.85546875" style="222" customWidth="1"/>
    <col min="12300" max="12300" width="7.140625" style="222" customWidth="1"/>
    <col min="12301" max="12301" width="9" style="222" customWidth="1"/>
    <col min="12302" max="12302" width="8.7109375" style="222" customWidth="1"/>
    <col min="12303" max="12303" width="6.5703125" style="222" customWidth="1"/>
    <col min="12304" max="12304" width="8.140625" style="222" customWidth="1"/>
    <col min="12305" max="12305" width="7.5703125" style="222" customWidth="1"/>
    <col min="12306" max="12306" width="7" style="222" customWidth="1"/>
    <col min="12307" max="12308" width="8.7109375" style="222" customWidth="1"/>
    <col min="12309" max="12309" width="7.28515625" style="222" customWidth="1"/>
    <col min="12310" max="12310" width="8.140625" style="222" customWidth="1"/>
    <col min="12311" max="12311" width="8.7109375" style="222" customWidth="1"/>
    <col min="12312" max="12312" width="6.42578125" style="222" customWidth="1"/>
    <col min="12313" max="12314" width="9.28515625" style="222" customWidth="1"/>
    <col min="12315" max="12315" width="6.42578125" style="222" customWidth="1"/>
    <col min="12316" max="12317" width="9.5703125" style="222" customWidth="1"/>
    <col min="12318" max="12318" width="6.42578125" style="222" customWidth="1"/>
    <col min="12319" max="12320" width="9.5703125" style="222" customWidth="1"/>
    <col min="12321" max="12321" width="6.7109375" style="222" customWidth="1"/>
    <col min="12322" max="12324" width="9.140625" style="222"/>
    <col min="12325" max="12325" width="10.85546875" style="222" bestFit="1" customWidth="1"/>
    <col min="12326" max="12546" width="9.140625" style="222"/>
    <col min="12547" max="12547" width="18.7109375" style="222" customWidth="1"/>
    <col min="12548" max="12549" width="9.42578125" style="222" customWidth="1"/>
    <col min="12550" max="12550" width="7.7109375" style="222" customWidth="1"/>
    <col min="12551" max="12551" width="9.28515625" style="222" customWidth="1"/>
    <col min="12552" max="12552" width="9.85546875" style="222" customWidth="1"/>
    <col min="12553" max="12553" width="7.140625" style="222" customWidth="1"/>
    <col min="12554" max="12554" width="8.5703125" style="222" customWidth="1"/>
    <col min="12555" max="12555" width="8.85546875" style="222" customWidth="1"/>
    <col min="12556" max="12556" width="7.140625" style="222" customWidth="1"/>
    <col min="12557" max="12557" width="9" style="222" customWidth="1"/>
    <col min="12558" max="12558" width="8.7109375" style="222" customWidth="1"/>
    <col min="12559" max="12559" width="6.5703125" style="222" customWidth="1"/>
    <col min="12560" max="12560" width="8.140625" style="222" customWidth="1"/>
    <col min="12561" max="12561" width="7.5703125" style="222" customWidth="1"/>
    <col min="12562" max="12562" width="7" style="222" customWidth="1"/>
    <col min="12563" max="12564" width="8.7109375" style="222" customWidth="1"/>
    <col min="12565" max="12565" width="7.28515625" style="222" customWidth="1"/>
    <col min="12566" max="12566" width="8.140625" style="222" customWidth="1"/>
    <col min="12567" max="12567" width="8.7109375" style="222" customWidth="1"/>
    <col min="12568" max="12568" width="6.42578125" style="222" customWidth="1"/>
    <col min="12569" max="12570" width="9.28515625" style="222" customWidth="1"/>
    <col min="12571" max="12571" width="6.42578125" style="222" customWidth="1"/>
    <col min="12572" max="12573" width="9.5703125" style="222" customWidth="1"/>
    <col min="12574" max="12574" width="6.42578125" style="222" customWidth="1"/>
    <col min="12575" max="12576" width="9.5703125" style="222" customWidth="1"/>
    <col min="12577" max="12577" width="6.7109375" style="222" customWidth="1"/>
    <col min="12578" max="12580" width="9.140625" style="222"/>
    <col min="12581" max="12581" width="10.85546875" style="222" bestFit="1" customWidth="1"/>
    <col min="12582" max="12802" width="9.140625" style="222"/>
    <col min="12803" max="12803" width="18.7109375" style="222" customWidth="1"/>
    <col min="12804" max="12805" width="9.42578125" style="222" customWidth="1"/>
    <col min="12806" max="12806" width="7.7109375" style="222" customWidth="1"/>
    <col min="12807" max="12807" width="9.28515625" style="222" customWidth="1"/>
    <col min="12808" max="12808" width="9.85546875" style="222" customWidth="1"/>
    <col min="12809" max="12809" width="7.140625" style="222" customWidth="1"/>
    <col min="12810" max="12810" width="8.5703125" style="222" customWidth="1"/>
    <col min="12811" max="12811" width="8.85546875" style="222" customWidth="1"/>
    <col min="12812" max="12812" width="7.140625" style="222" customWidth="1"/>
    <col min="12813" max="12813" width="9" style="222" customWidth="1"/>
    <col min="12814" max="12814" width="8.7109375" style="222" customWidth="1"/>
    <col min="12815" max="12815" width="6.5703125" style="222" customWidth="1"/>
    <col min="12816" max="12816" width="8.140625" style="222" customWidth="1"/>
    <col min="12817" max="12817" width="7.5703125" style="222" customWidth="1"/>
    <col min="12818" max="12818" width="7" style="222" customWidth="1"/>
    <col min="12819" max="12820" width="8.7109375" style="222" customWidth="1"/>
    <col min="12821" max="12821" width="7.28515625" style="222" customWidth="1"/>
    <col min="12822" max="12822" width="8.140625" style="222" customWidth="1"/>
    <col min="12823" max="12823" width="8.7109375" style="222" customWidth="1"/>
    <col min="12824" max="12824" width="6.42578125" style="222" customWidth="1"/>
    <col min="12825" max="12826" width="9.28515625" style="222" customWidth="1"/>
    <col min="12827" max="12827" width="6.42578125" style="222" customWidth="1"/>
    <col min="12828" max="12829" width="9.5703125" style="222" customWidth="1"/>
    <col min="12830" max="12830" width="6.42578125" style="222" customWidth="1"/>
    <col min="12831" max="12832" width="9.5703125" style="222" customWidth="1"/>
    <col min="12833" max="12833" width="6.7109375" style="222" customWidth="1"/>
    <col min="12834" max="12836" width="9.140625" style="222"/>
    <col min="12837" max="12837" width="10.85546875" style="222" bestFit="1" customWidth="1"/>
    <col min="12838" max="13058" width="9.140625" style="222"/>
    <col min="13059" max="13059" width="18.7109375" style="222" customWidth="1"/>
    <col min="13060" max="13061" width="9.42578125" style="222" customWidth="1"/>
    <col min="13062" max="13062" width="7.7109375" style="222" customWidth="1"/>
    <col min="13063" max="13063" width="9.28515625" style="222" customWidth="1"/>
    <col min="13064" max="13064" width="9.85546875" style="222" customWidth="1"/>
    <col min="13065" max="13065" width="7.140625" style="222" customWidth="1"/>
    <col min="13066" max="13066" width="8.5703125" style="222" customWidth="1"/>
    <col min="13067" max="13067" width="8.85546875" style="222" customWidth="1"/>
    <col min="13068" max="13068" width="7.140625" style="222" customWidth="1"/>
    <col min="13069" max="13069" width="9" style="222" customWidth="1"/>
    <col min="13070" max="13070" width="8.7109375" style="222" customWidth="1"/>
    <col min="13071" max="13071" width="6.5703125" style="222" customWidth="1"/>
    <col min="13072" max="13072" width="8.140625" style="222" customWidth="1"/>
    <col min="13073" max="13073" width="7.5703125" style="222" customWidth="1"/>
    <col min="13074" max="13074" width="7" style="222" customWidth="1"/>
    <col min="13075" max="13076" width="8.7109375" style="222" customWidth="1"/>
    <col min="13077" max="13077" width="7.28515625" style="222" customWidth="1"/>
    <col min="13078" max="13078" width="8.140625" style="222" customWidth="1"/>
    <col min="13079" max="13079" width="8.7109375" style="222" customWidth="1"/>
    <col min="13080" max="13080" width="6.42578125" style="222" customWidth="1"/>
    <col min="13081" max="13082" width="9.28515625" style="222" customWidth="1"/>
    <col min="13083" max="13083" width="6.42578125" style="222" customWidth="1"/>
    <col min="13084" max="13085" width="9.5703125" style="222" customWidth="1"/>
    <col min="13086" max="13086" width="6.42578125" style="222" customWidth="1"/>
    <col min="13087" max="13088" width="9.5703125" style="222" customWidth="1"/>
    <col min="13089" max="13089" width="6.7109375" style="222" customWidth="1"/>
    <col min="13090" max="13092" width="9.140625" style="222"/>
    <col min="13093" max="13093" width="10.85546875" style="222" bestFit="1" customWidth="1"/>
    <col min="13094" max="13314" width="9.140625" style="222"/>
    <col min="13315" max="13315" width="18.7109375" style="222" customWidth="1"/>
    <col min="13316" max="13317" width="9.42578125" style="222" customWidth="1"/>
    <col min="13318" max="13318" width="7.7109375" style="222" customWidth="1"/>
    <col min="13319" max="13319" width="9.28515625" style="222" customWidth="1"/>
    <col min="13320" max="13320" width="9.85546875" style="222" customWidth="1"/>
    <col min="13321" max="13321" width="7.140625" style="222" customWidth="1"/>
    <col min="13322" max="13322" width="8.5703125" style="222" customWidth="1"/>
    <col min="13323" max="13323" width="8.85546875" style="222" customWidth="1"/>
    <col min="13324" max="13324" width="7.140625" style="222" customWidth="1"/>
    <col min="13325" max="13325" width="9" style="222" customWidth="1"/>
    <col min="13326" max="13326" width="8.7109375" style="222" customWidth="1"/>
    <col min="13327" max="13327" width="6.5703125" style="222" customWidth="1"/>
    <col min="13328" max="13328" width="8.140625" style="222" customWidth="1"/>
    <col min="13329" max="13329" width="7.5703125" style="222" customWidth="1"/>
    <col min="13330" max="13330" width="7" style="222" customWidth="1"/>
    <col min="13331" max="13332" width="8.7109375" style="222" customWidth="1"/>
    <col min="13333" max="13333" width="7.28515625" style="222" customWidth="1"/>
    <col min="13334" max="13334" width="8.140625" style="222" customWidth="1"/>
    <col min="13335" max="13335" width="8.7109375" style="222" customWidth="1"/>
    <col min="13336" max="13336" width="6.42578125" style="222" customWidth="1"/>
    <col min="13337" max="13338" width="9.28515625" style="222" customWidth="1"/>
    <col min="13339" max="13339" width="6.42578125" style="222" customWidth="1"/>
    <col min="13340" max="13341" width="9.5703125" style="222" customWidth="1"/>
    <col min="13342" max="13342" width="6.42578125" style="222" customWidth="1"/>
    <col min="13343" max="13344" width="9.5703125" style="222" customWidth="1"/>
    <col min="13345" max="13345" width="6.7109375" style="222" customWidth="1"/>
    <col min="13346" max="13348" width="9.140625" style="222"/>
    <col min="13349" max="13349" width="10.85546875" style="222" bestFit="1" customWidth="1"/>
    <col min="13350" max="13570" width="9.140625" style="222"/>
    <col min="13571" max="13571" width="18.7109375" style="222" customWidth="1"/>
    <col min="13572" max="13573" width="9.42578125" style="222" customWidth="1"/>
    <col min="13574" max="13574" width="7.7109375" style="222" customWidth="1"/>
    <col min="13575" max="13575" width="9.28515625" style="222" customWidth="1"/>
    <col min="13576" max="13576" width="9.85546875" style="222" customWidth="1"/>
    <col min="13577" max="13577" width="7.140625" style="222" customWidth="1"/>
    <col min="13578" max="13578" width="8.5703125" style="222" customWidth="1"/>
    <col min="13579" max="13579" width="8.85546875" style="222" customWidth="1"/>
    <col min="13580" max="13580" width="7.140625" style="222" customWidth="1"/>
    <col min="13581" max="13581" width="9" style="222" customWidth="1"/>
    <col min="13582" max="13582" width="8.7109375" style="222" customWidth="1"/>
    <col min="13583" max="13583" width="6.5703125" style="222" customWidth="1"/>
    <col min="13584" max="13584" width="8.140625" style="222" customWidth="1"/>
    <col min="13585" max="13585" width="7.5703125" style="222" customWidth="1"/>
    <col min="13586" max="13586" width="7" style="222" customWidth="1"/>
    <col min="13587" max="13588" width="8.7109375" style="222" customWidth="1"/>
    <col min="13589" max="13589" width="7.28515625" style="222" customWidth="1"/>
    <col min="13590" max="13590" width="8.140625" style="222" customWidth="1"/>
    <col min="13591" max="13591" width="8.7109375" style="222" customWidth="1"/>
    <col min="13592" max="13592" width="6.42578125" style="222" customWidth="1"/>
    <col min="13593" max="13594" width="9.28515625" style="222" customWidth="1"/>
    <col min="13595" max="13595" width="6.42578125" style="222" customWidth="1"/>
    <col min="13596" max="13597" width="9.5703125" style="222" customWidth="1"/>
    <col min="13598" max="13598" width="6.42578125" style="222" customWidth="1"/>
    <col min="13599" max="13600" width="9.5703125" style="222" customWidth="1"/>
    <col min="13601" max="13601" width="6.7109375" style="222" customWidth="1"/>
    <col min="13602" max="13604" width="9.140625" style="222"/>
    <col min="13605" max="13605" width="10.85546875" style="222" bestFit="1" customWidth="1"/>
    <col min="13606" max="13826" width="9.140625" style="222"/>
    <col min="13827" max="13827" width="18.7109375" style="222" customWidth="1"/>
    <col min="13828" max="13829" width="9.42578125" style="222" customWidth="1"/>
    <col min="13830" max="13830" width="7.7109375" style="222" customWidth="1"/>
    <col min="13831" max="13831" width="9.28515625" style="222" customWidth="1"/>
    <col min="13832" max="13832" width="9.85546875" style="222" customWidth="1"/>
    <col min="13833" max="13833" width="7.140625" style="222" customWidth="1"/>
    <col min="13834" max="13834" width="8.5703125" style="222" customWidth="1"/>
    <col min="13835" max="13835" width="8.85546875" style="222" customWidth="1"/>
    <col min="13836" max="13836" width="7.140625" style="222" customWidth="1"/>
    <col min="13837" max="13837" width="9" style="222" customWidth="1"/>
    <col min="13838" max="13838" width="8.7109375" style="222" customWidth="1"/>
    <col min="13839" max="13839" width="6.5703125" style="222" customWidth="1"/>
    <col min="13840" max="13840" width="8.140625" style="222" customWidth="1"/>
    <col min="13841" max="13841" width="7.5703125" style="222" customWidth="1"/>
    <col min="13842" max="13842" width="7" style="222" customWidth="1"/>
    <col min="13843" max="13844" width="8.7109375" style="222" customWidth="1"/>
    <col min="13845" max="13845" width="7.28515625" style="222" customWidth="1"/>
    <col min="13846" max="13846" width="8.140625" style="222" customWidth="1"/>
    <col min="13847" max="13847" width="8.7109375" style="222" customWidth="1"/>
    <col min="13848" max="13848" width="6.42578125" style="222" customWidth="1"/>
    <col min="13849" max="13850" width="9.28515625" style="222" customWidth="1"/>
    <col min="13851" max="13851" width="6.42578125" style="222" customWidth="1"/>
    <col min="13852" max="13853" width="9.5703125" style="222" customWidth="1"/>
    <col min="13854" max="13854" width="6.42578125" style="222" customWidth="1"/>
    <col min="13855" max="13856" width="9.5703125" style="222" customWidth="1"/>
    <col min="13857" max="13857" width="6.7109375" style="222" customWidth="1"/>
    <col min="13858" max="13860" width="9.140625" style="222"/>
    <col min="13861" max="13861" width="10.85546875" style="222" bestFit="1" customWidth="1"/>
    <col min="13862" max="14082" width="9.140625" style="222"/>
    <col min="14083" max="14083" width="18.7109375" style="222" customWidth="1"/>
    <col min="14084" max="14085" width="9.42578125" style="222" customWidth="1"/>
    <col min="14086" max="14086" width="7.7109375" style="222" customWidth="1"/>
    <col min="14087" max="14087" width="9.28515625" style="222" customWidth="1"/>
    <col min="14088" max="14088" width="9.85546875" style="222" customWidth="1"/>
    <col min="14089" max="14089" width="7.140625" style="222" customWidth="1"/>
    <col min="14090" max="14090" width="8.5703125" style="222" customWidth="1"/>
    <col min="14091" max="14091" width="8.85546875" style="222" customWidth="1"/>
    <col min="14092" max="14092" width="7.140625" style="222" customWidth="1"/>
    <col min="14093" max="14093" width="9" style="222" customWidth="1"/>
    <col min="14094" max="14094" width="8.7109375" style="222" customWidth="1"/>
    <col min="14095" max="14095" width="6.5703125" style="222" customWidth="1"/>
    <col min="14096" max="14096" width="8.140625" style="222" customWidth="1"/>
    <col min="14097" max="14097" width="7.5703125" style="222" customWidth="1"/>
    <col min="14098" max="14098" width="7" style="222" customWidth="1"/>
    <col min="14099" max="14100" width="8.7109375" style="222" customWidth="1"/>
    <col min="14101" max="14101" width="7.28515625" style="222" customWidth="1"/>
    <col min="14102" max="14102" width="8.140625" style="222" customWidth="1"/>
    <col min="14103" max="14103" width="8.7109375" style="222" customWidth="1"/>
    <col min="14104" max="14104" width="6.42578125" style="222" customWidth="1"/>
    <col min="14105" max="14106" width="9.28515625" style="222" customWidth="1"/>
    <col min="14107" max="14107" width="6.42578125" style="222" customWidth="1"/>
    <col min="14108" max="14109" width="9.5703125" style="222" customWidth="1"/>
    <col min="14110" max="14110" width="6.42578125" style="222" customWidth="1"/>
    <col min="14111" max="14112" width="9.5703125" style="222" customWidth="1"/>
    <col min="14113" max="14113" width="6.7109375" style="222" customWidth="1"/>
    <col min="14114" max="14116" width="9.140625" style="222"/>
    <col min="14117" max="14117" width="10.85546875" style="222" bestFit="1" customWidth="1"/>
    <col min="14118" max="14338" width="9.140625" style="222"/>
    <col min="14339" max="14339" width="18.7109375" style="222" customWidth="1"/>
    <col min="14340" max="14341" width="9.42578125" style="222" customWidth="1"/>
    <col min="14342" max="14342" width="7.7109375" style="222" customWidth="1"/>
    <col min="14343" max="14343" width="9.28515625" style="222" customWidth="1"/>
    <col min="14344" max="14344" width="9.85546875" style="222" customWidth="1"/>
    <col min="14345" max="14345" width="7.140625" style="222" customWidth="1"/>
    <col min="14346" max="14346" width="8.5703125" style="222" customWidth="1"/>
    <col min="14347" max="14347" width="8.85546875" style="222" customWidth="1"/>
    <col min="14348" max="14348" width="7.140625" style="222" customWidth="1"/>
    <col min="14349" max="14349" width="9" style="222" customWidth="1"/>
    <col min="14350" max="14350" width="8.7109375" style="222" customWidth="1"/>
    <col min="14351" max="14351" width="6.5703125" style="222" customWidth="1"/>
    <col min="14352" max="14352" width="8.140625" style="222" customWidth="1"/>
    <col min="14353" max="14353" width="7.5703125" style="222" customWidth="1"/>
    <col min="14354" max="14354" width="7" style="222" customWidth="1"/>
    <col min="14355" max="14356" width="8.7109375" style="222" customWidth="1"/>
    <col min="14357" max="14357" width="7.28515625" style="222" customWidth="1"/>
    <col min="14358" max="14358" width="8.140625" style="222" customWidth="1"/>
    <col min="14359" max="14359" width="8.7109375" style="222" customWidth="1"/>
    <col min="14360" max="14360" width="6.42578125" style="222" customWidth="1"/>
    <col min="14361" max="14362" width="9.28515625" style="222" customWidth="1"/>
    <col min="14363" max="14363" width="6.42578125" style="222" customWidth="1"/>
    <col min="14364" max="14365" width="9.5703125" style="222" customWidth="1"/>
    <col min="14366" max="14366" width="6.42578125" style="222" customWidth="1"/>
    <col min="14367" max="14368" width="9.5703125" style="222" customWidth="1"/>
    <col min="14369" max="14369" width="6.7109375" style="222" customWidth="1"/>
    <col min="14370" max="14372" width="9.140625" style="222"/>
    <col min="14373" max="14373" width="10.85546875" style="222" bestFit="1" customWidth="1"/>
    <col min="14374" max="14594" width="9.140625" style="222"/>
    <col min="14595" max="14595" width="18.7109375" style="222" customWidth="1"/>
    <col min="14596" max="14597" width="9.42578125" style="222" customWidth="1"/>
    <col min="14598" max="14598" width="7.7109375" style="222" customWidth="1"/>
    <col min="14599" max="14599" width="9.28515625" style="222" customWidth="1"/>
    <col min="14600" max="14600" width="9.85546875" style="222" customWidth="1"/>
    <col min="14601" max="14601" width="7.140625" style="222" customWidth="1"/>
    <col min="14602" max="14602" width="8.5703125" style="222" customWidth="1"/>
    <col min="14603" max="14603" width="8.85546875" style="222" customWidth="1"/>
    <col min="14604" max="14604" width="7.140625" style="222" customWidth="1"/>
    <col min="14605" max="14605" width="9" style="222" customWidth="1"/>
    <col min="14606" max="14606" width="8.7109375" style="222" customWidth="1"/>
    <col min="14607" max="14607" width="6.5703125" style="222" customWidth="1"/>
    <col min="14608" max="14608" width="8.140625" style="222" customWidth="1"/>
    <col min="14609" max="14609" width="7.5703125" style="222" customWidth="1"/>
    <col min="14610" max="14610" width="7" style="222" customWidth="1"/>
    <col min="14611" max="14612" width="8.7109375" style="222" customWidth="1"/>
    <col min="14613" max="14613" width="7.28515625" style="222" customWidth="1"/>
    <col min="14614" max="14614" width="8.140625" style="222" customWidth="1"/>
    <col min="14615" max="14615" width="8.7109375" style="222" customWidth="1"/>
    <col min="14616" max="14616" width="6.42578125" style="222" customWidth="1"/>
    <col min="14617" max="14618" width="9.28515625" style="222" customWidth="1"/>
    <col min="14619" max="14619" width="6.42578125" style="222" customWidth="1"/>
    <col min="14620" max="14621" width="9.5703125" style="222" customWidth="1"/>
    <col min="14622" max="14622" width="6.42578125" style="222" customWidth="1"/>
    <col min="14623" max="14624" width="9.5703125" style="222" customWidth="1"/>
    <col min="14625" max="14625" width="6.7109375" style="222" customWidth="1"/>
    <col min="14626" max="14628" width="9.140625" style="222"/>
    <col min="14629" max="14629" width="10.85546875" style="222" bestFit="1" customWidth="1"/>
    <col min="14630" max="14850" width="9.140625" style="222"/>
    <col min="14851" max="14851" width="18.7109375" style="222" customWidth="1"/>
    <col min="14852" max="14853" width="9.42578125" style="222" customWidth="1"/>
    <col min="14854" max="14854" width="7.7109375" style="222" customWidth="1"/>
    <col min="14855" max="14855" width="9.28515625" style="222" customWidth="1"/>
    <col min="14856" max="14856" width="9.85546875" style="222" customWidth="1"/>
    <col min="14857" max="14857" width="7.140625" style="222" customWidth="1"/>
    <col min="14858" max="14858" width="8.5703125" style="222" customWidth="1"/>
    <col min="14859" max="14859" width="8.85546875" style="222" customWidth="1"/>
    <col min="14860" max="14860" width="7.140625" style="222" customWidth="1"/>
    <col min="14861" max="14861" width="9" style="222" customWidth="1"/>
    <col min="14862" max="14862" width="8.7109375" style="222" customWidth="1"/>
    <col min="14863" max="14863" width="6.5703125" style="222" customWidth="1"/>
    <col min="14864" max="14864" width="8.140625" style="222" customWidth="1"/>
    <col min="14865" max="14865" width="7.5703125" style="222" customWidth="1"/>
    <col min="14866" max="14866" width="7" style="222" customWidth="1"/>
    <col min="14867" max="14868" width="8.7109375" style="222" customWidth="1"/>
    <col min="14869" max="14869" width="7.28515625" style="222" customWidth="1"/>
    <col min="14870" max="14870" width="8.140625" style="222" customWidth="1"/>
    <col min="14871" max="14871" width="8.7109375" style="222" customWidth="1"/>
    <col min="14872" max="14872" width="6.42578125" style="222" customWidth="1"/>
    <col min="14873" max="14874" width="9.28515625" style="222" customWidth="1"/>
    <col min="14875" max="14875" width="6.42578125" style="222" customWidth="1"/>
    <col min="14876" max="14877" width="9.5703125" style="222" customWidth="1"/>
    <col min="14878" max="14878" width="6.42578125" style="222" customWidth="1"/>
    <col min="14879" max="14880" width="9.5703125" style="222" customWidth="1"/>
    <col min="14881" max="14881" width="6.7109375" style="222" customWidth="1"/>
    <col min="14882" max="14884" width="9.140625" style="222"/>
    <col min="14885" max="14885" width="10.85546875" style="222" bestFit="1" customWidth="1"/>
    <col min="14886" max="15106" width="9.140625" style="222"/>
    <col min="15107" max="15107" width="18.7109375" style="222" customWidth="1"/>
    <col min="15108" max="15109" width="9.42578125" style="222" customWidth="1"/>
    <col min="15110" max="15110" width="7.7109375" style="222" customWidth="1"/>
    <col min="15111" max="15111" width="9.28515625" style="222" customWidth="1"/>
    <col min="15112" max="15112" width="9.85546875" style="222" customWidth="1"/>
    <col min="15113" max="15113" width="7.140625" style="222" customWidth="1"/>
    <col min="15114" max="15114" width="8.5703125" style="222" customWidth="1"/>
    <col min="15115" max="15115" width="8.85546875" style="222" customWidth="1"/>
    <col min="15116" max="15116" width="7.140625" style="222" customWidth="1"/>
    <col min="15117" max="15117" width="9" style="222" customWidth="1"/>
    <col min="15118" max="15118" width="8.7109375" style="222" customWidth="1"/>
    <col min="15119" max="15119" width="6.5703125" style="222" customWidth="1"/>
    <col min="15120" max="15120" width="8.140625" style="222" customWidth="1"/>
    <col min="15121" max="15121" width="7.5703125" style="222" customWidth="1"/>
    <col min="15122" max="15122" width="7" style="222" customWidth="1"/>
    <col min="15123" max="15124" width="8.7109375" style="222" customWidth="1"/>
    <col min="15125" max="15125" width="7.28515625" style="222" customWidth="1"/>
    <col min="15126" max="15126" width="8.140625" style="222" customWidth="1"/>
    <col min="15127" max="15127" width="8.7109375" style="222" customWidth="1"/>
    <col min="15128" max="15128" width="6.42578125" style="222" customWidth="1"/>
    <col min="15129" max="15130" width="9.28515625" style="222" customWidth="1"/>
    <col min="15131" max="15131" width="6.42578125" style="222" customWidth="1"/>
    <col min="15132" max="15133" width="9.5703125" style="222" customWidth="1"/>
    <col min="15134" max="15134" width="6.42578125" style="222" customWidth="1"/>
    <col min="15135" max="15136" width="9.5703125" style="222" customWidth="1"/>
    <col min="15137" max="15137" width="6.7109375" style="222" customWidth="1"/>
    <col min="15138" max="15140" width="9.140625" style="222"/>
    <col min="15141" max="15141" width="10.85546875" style="222" bestFit="1" customWidth="1"/>
    <col min="15142" max="15362" width="9.140625" style="222"/>
    <col min="15363" max="15363" width="18.7109375" style="222" customWidth="1"/>
    <col min="15364" max="15365" width="9.42578125" style="222" customWidth="1"/>
    <col min="15366" max="15366" width="7.7109375" style="222" customWidth="1"/>
    <col min="15367" max="15367" width="9.28515625" style="222" customWidth="1"/>
    <col min="15368" max="15368" width="9.85546875" style="222" customWidth="1"/>
    <col min="15369" max="15369" width="7.140625" style="222" customWidth="1"/>
    <col min="15370" max="15370" width="8.5703125" style="222" customWidth="1"/>
    <col min="15371" max="15371" width="8.85546875" style="222" customWidth="1"/>
    <col min="15372" max="15372" width="7.140625" style="222" customWidth="1"/>
    <col min="15373" max="15373" width="9" style="222" customWidth="1"/>
    <col min="15374" max="15374" width="8.7109375" style="222" customWidth="1"/>
    <col min="15375" max="15375" width="6.5703125" style="222" customWidth="1"/>
    <col min="15376" max="15376" width="8.140625" style="222" customWidth="1"/>
    <col min="15377" max="15377" width="7.5703125" style="222" customWidth="1"/>
    <col min="15378" max="15378" width="7" style="222" customWidth="1"/>
    <col min="15379" max="15380" width="8.7109375" style="222" customWidth="1"/>
    <col min="15381" max="15381" width="7.28515625" style="222" customWidth="1"/>
    <col min="15382" max="15382" width="8.140625" style="222" customWidth="1"/>
    <col min="15383" max="15383" width="8.7109375" style="222" customWidth="1"/>
    <col min="15384" max="15384" width="6.42578125" style="222" customWidth="1"/>
    <col min="15385" max="15386" width="9.28515625" style="222" customWidth="1"/>
    <col min="15387" max="15387" width="6.42578125" style="222" customWidth="1"/>
    <col min="15388" max="15389" width="9.5703125" style="222" customWidth="1"/>
    <col min="15390" max="15390" width="6.42578125" style="222" customWidth="1"/>
    <col min="15391" max="15392" width="9.5703125" style="222" customWidth="1"/>
    <col min="15393" max="15393" width="6.7109375" style="222" customWidth="1"/>
    <col min="15394" max="15396" width="9.140625" style="222"/>
    <col min="15397" max="15397" width="10.85546875" style="222" bestFit="1" customWidth="1"/>
    <col min="15398" max="15618" width="9.140625" style="222"/>
    <col min="15619" max="15619" width="18.7109375" style="222" customWidth="1"/>
    <col min="15620" max="15621" width="9.42578125" style="222" customWidth="1"/>
    <col min="15622" max="15622" width="7.7109375" style="222" customWidth="1"/>
    <col min="15623" max="15623" width="9.28515625" style="222" customWidth="1"/>
    <col min="15624" max="15624" width="9.85546875" style="222" customWidth="1"/>
    <col min="15625" max="15625" width="7.140625" style="222" customWidth="1"/>
    <col min="15626" max="15626" width="8.5703125" style="222" customWidth="1"/>
    <col min="15627" max="15627" width="8.85546875" style="222" customWidth="1"/>
    <col min="15628" max="15628" width="7.140625" style="222" customWidth="1"/>
    <col min="15629" max="15629" width="9" style="222" customWidth="1"/>
    <col min="15630" max="15630" width="8.7109375" style="222" customWidth="1"/>
    <col min="15631" max="15631" width="6.5703125" style="222" customWidth="1"/>
    <col min="15632" max="15632" width="8.140625" style="222" customWidth="1"/>
    <col min="15633" max="15633" width="7.5703125" style="222" customWidth="1"/>
    <col min="15634" max="15634" width="7" style="222" customWidth="1"/>
    <col min="15635" max="15636" width="8.7109375" style="222" customWidth="1"/>
    <col min="15637" max="15637" width="7.28515625" style="222" customWidth="1"/>
    <col min="15638" max="15638" width="8.140625" style="222" customWidth="1"/>
    <col min="15639" max="15639" width="8.7109375" style="222" customWidth="1"/>
    <col min="15640" max="15640" width="6.42578125" style="222" customWidth="1"/>
    <col min="15641" max="15642" width="9.28515625" style="222" customWidth="1"/>
    <col min="15643" max="15643" width="6.42578125" style="222" customWidth="1"/>
    <col min="15644" max="15645" width="9.5703125" style="222" customWidth="1"/>
    <col min="15646" max="15646" width="6.42578125" style="222" customWidth="1"/>
    <col min="15647" max="15648" width="9.5703125" style="222" customWidth="1"/>
    <col min="15649" max="15649" width="6.7109375" style="222" customWidth="1"/>
    <col min="15650" max="15652" width="9.140625" style="222"/>
    <col min="15653" max="15653" width="10.85546875" style="222" bestFit="1" customWidth="1"/>
    <col min="15654" max="15874" width="9.140625" style="222"/>
    <col min="15875" max="15875" width="18.7109375" style="222" customWidth="1"/>
    <col min="15876" max="15877" width="9.42578125" style="222" customWidth="1"/>
    <col min="15878" max="15878" width="7.7109375" style="222" customWidth="1"/>
    <col min="15879" max="15879" width="9.28515625" style="222" customWidth="1"/>
    <col min="15880" max="15880" width="9.85546875" style="222" customWidth="1"/>
    <col min="15881" max="15881" width="7.140625" style="222" customWidth="1"/>
    <col min="15882" max="15882" width="8.5703125" style="222" customWidth="1"/>
    <col min="15883" max="15883" width="8.85546875" style="222" customWidth="1"/>
    <col min="15884" max="15884" width="7.140625" style="222" customWidth="1"/>
    <col min="15885" max="15885" width="9" style="222" customWidth="1"/>
    <col min="15886" max="15886" width="8.7109375" style="222" customWidth="1"/>
    <col min="15887" max="15887" width="6.5703125" style="222" customWidth="1"/>
    <col min="15888" max="15888" width="8.140625" style="222" customWidth="1"/>
    <col min="15889" max="15889" width="7.5703125" style="222" customWidth="1"/>
    <col min="15890" max="15890" width="7" style="222" customWidth="1"/>
    <col min="15891" max="15892" width="8.7109375" style="222" customWidth="1"/>
    <col min="15893" max="15893" width="7.28515625" style="222" customWidth="1"/>
    <col min="15894" max="15894" width="8.140625" style="222" customWidth="1"/>
    <col min="15895" max="15895" width="8.7109375" style="222" customWidth="1"/>
    <col min="15896" max="15896" width="6.42578125" style="222" customWidth="1"/>
    <col min="15897" max="15898" width="9.28515625" style="222" customWidth="1"/>
    <col min="15899" max="15899" width="6.42578125" style="222" customWidth="1"/>
    <col min="15900" max="15901" width="9.5703125" style="222" customWidth="1"/>
    <col min="15902" max="15902" width="6.42578125" style="222" customWidth="1"/>
    <col min="15903" max="15904" width="9.5703125" style="222" customWidth="1"/>
    <col min="15905" max="15905" width="6.7109375" style="222" customWidth="1"/>
    <col min="15906" max="15908" width="9.140625" style="222"/>
    <col min="15909" max="15909" width="10.85546875" style="222" bestFit="1" customWidth="1"/>
    <col min="15910" max="16130" width="9.140625" style="222"/>
    <col min="16131" max="16131" width="18.7109375" style="222" customWidth="1"/>
    <col min="16132" max="16133" width="9.42578125" style="222" customWidth="1"/>
    <col min="16134" max="16134" width="7.7109375" style="222" customWidth="1"/>
    <col min="16135" max="16135" width="9.28515625" style="222" customWidth="1"/>
    <col min="16136" max="16136" width="9.85546875" style="222" customWidth="1"/>
    <col min="16137" max="16137" width="7.140625" style="222" customWidth="1"/>
    <col min="16138" max="16138" width="8.5703125" style="222" customWidth="1"/>
    <col min="16139" max="16139" width="8.85546875" style="222" customWidth="1"/>
    <col min="16140" max="16140" width="7.140625" style="222" customWidth="1"/>
    <col min="16141" max="16141" width="9" style="222" customWidth="1"/>
    <col min="16142" max="16142" width="8.7109375" style="222" customWidth="1"/>
    <col min="16143" max="16143" width="6.5703125" style="222" customWidth="1"/>
    <col min="16144" max="16144" width="8.140625" style="222" customWidth="1"/>
    <col min="16145" max="16145" width="7.5703125" style="222" customWidth="1"/>
    <col min="16146" max="16146" width="7" style="222" customWidth="1"/>
    <col min="16147" max="16148" width="8.7109375" style="222" customWidth="1"/>
    <col min="16149" max="16149" width="7.28515625" style="222" customWidth="1"/>
    <col min="16150" max="16150" width="8.140625" style="222" customWidth="1"/>
    <col min="16151" max="16151" width="8.7109375" style="222" customWidth="1"/>
    <col min="16152" max="16152" width="6.42578125" style="222" customWidth="1"/>
    <col min="16153" max="16154" width="9.28515625" style="222" customWidth="1"/>
    <col min="16155" max="16155" width="6.42578125" style="222" customWidth="1"/>
    <col min="16156" max="16157" width="9.5703125" style="222" customWidth="1"/>
    <col min="16158" max="16158" width="6.42578125" style="222" customWidth="1"/>
    <col min="16159" max="16160" width="9.5703125" style="222" customWidth="1"/>
    <col min="16161" max="16161" width="6.7109375" style="222" customWidth="1"/>
    <col min="16162" max="16164" width="9.140625" style="222"/>
    <col min="16165" max="16165" width="10.85546875" style="222" bestFit="1" customWidth="1"/>
    <col min="16166" max="16384" width="9.140625" style="222"/>
  </cols>
  <sheetData>
    <row r="2" spans="1:37" s="203" customFormat="1" ht="20.100000000000001" customHeight="1">
      <c r="B2" s="336" t="s">
        <v>27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</row>
    <row r="3" spans="1:37" s="203" customFormat="1" ht="20.100000000000001" customHeight="1">
      <c r="B3" s="336" t="s">
        <v>95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202"/>
      <c r="T3" s="202"/>
      <c r="U3" s="202"/>
      <c r="V3" s="204"/>
      <c r="W3" s="204"/>
      <c r="X3" s="204"/>
      <c r="Y3" s="202"/>
      <c r="Z3" s="202"/>
      <c r="AA3" s="202"/>
      <c r="AB3" s="202"/>
      <c r="AC3" s="202"/>
      <c r="AD3" s="202"/>
      <c r="AE3" s="202"/>
      <c r="AF3" s="202"/>
      <c r="AG3" s="202"/>
    </row>
    <row r="4" spans="1:37" s="203" customFormat="1" ht="20.100000000000001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204"/>
      <c r="W4" s="204"/>
      <c r="X4" s="204"/>
      <c r="Y4" s="202"/>
      <c r="Z4" s="202"/>
      <c r="AA4" s="202"/>
      <c r="AB4" s="202"/>
      <c r="AC4" s="202"/>
      <c r="AD4" s="202"/>
      <c r="AE4" s="202"/>
      <c r="AF4" s="202"/>
      <c r="AG4" s="202"/>
    </row>
    <row r="5" spans="1:37" s="142" customFormat="1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319" t="s">
        <v>12</v>
      </c>
      <c r="R5" s="319"/>
      <c r="S5" s="160"/>
      <c r="T5" s="160"/>
      <c r="U5" s="160"/>
      <c r="V5" s="160"/>
      <c r="W5" s="160"/>
      <c r="X5" s="160"/>
      <c r="Y5" s="160"/>
      <c r="Z5" s="160"/>
      <c r="AA5" s="160"/>
      <c r="AB5" s="172" t="s">
        <v>79</v>
      </c>
      <c r="AC5" s="172"/>
      <c r="AD5" s="172"/>
      <c r="AE5" s="171"/>
      <c r="AF5" s="171"/>
      <c r="AG5" s="171"/>
      <c r="AH5" s="179"/>
      <c r="AI5" s="179"/>
      <c r="AJ5" s="179"/>
      <c r="AK5" s="179"/>
    </row>
    <row r="6" spans="1:37" s="203" customFormat="1" ht="75" customHeight="1">
      <c r="A6" s="337"/>
      <c r="B6" s="315" t="s">
        <v>73</v>
      </c>
      <c r="C6" s="326"/>
      <c r="D6" s="317"/>
      <c r="E6" s="333" t="s">
        <v>14</v>
      </c>
      <c r="F6" s="334"/>
      <c r="G6" s="335"/>
      <c r="H6" s="313" t="s">
        <v>76</v>
      </c>
      <c r="I6" s="314"/>
      <c r="J6" s="314"/>
      <c r="K6" s="339" t="s">
        <v>28</v>
      </c>
      <c r="L6" s="339"/>
      <c r="M6" s="339"/>
      <c r="N6" s="334" t="s">
        <v>29</v>
      </c>
      <c r="O6" s="334"/>
      <c r="P6" s="335"/>
      <c r="Q6" s="313" t="s">
        <v>77</v>
      </c>
      <c r="R6" s="314"/>
      <c r="S6" s="333" t="s">
        <v>30</v>
      </c>
      <c r="T6" s="334"/>
      <c r="U6" s="335"/>
      <c r="V6" s="333" t="s">
        <v>78</v>
      </c>
      <c r="W6" s="334"/>
      <c r="X6" s="334"/>
      <c r="Y6" s="333" t="s">
        <v>74</v>
      </c>
      <c r="Z6" s="334"/>
      <c r="AA6" s="335"/>
      <c r="AB6" s="340" t="s">
        <v>31</v>
      </c>
      <c r="AC6" s="341"/>
      <c r="AD6" s="342"/>
      <c r="AE6" s="333" t="s">
        <v>20</v>
      </c>
      <c r="AF6" s="334"/>
      <c r="AG6" s="335"/>
    </row>
    <row r="7" spans="1:37" s="207" customFormat="1" ht="30" customHeight="1">
      <c r="A7" s="338"/>
      <c r="B7" s="205">
        <v>2022</v>
      </c>
      <c r="C7" s="205">
        <v>2023</v>
      </c>
      <c r="D7" s="205" t="s">
        <v>51</v>
      </c>
      <c r="E7" s="205">
        <v>2022</v>
      </c>
      <c r="F7" s="205">
        <v>2023</v>
      </c>
      <c r="G7" s="206" t="s">
        <v>51</v>
      </c>
      <c r="H7" s="205">
        <v>2022</v>
      </c>
      <c r="I7" s="205">
        <v>2023</v>
      </c>
      <c r="J7" s="206" t="s">
        <v>51</v>
      </c>
      <c r="K7" s="205">
        <v>2022</v>
      </c>
      <c r="L7" s="205">
        <v>2023</v>
      </c>
      <c r="M7" s="206" t="s">
        <v>51</v>
      </c>
      <c r="N7" s="205">
        <v>2022</v>
      </c>
      <c r="O7" s="205">
        <v>2023</v>
      </c>
      <c r="P7" s="206" t="s">
        <v>51</v>
      </c>
      <c r="Q7" s="205">
        <v>2022</v>
      </c>
      <c r="R7" s="205">
        <v>2023</v>
      </c>
      <c r="S7" s="205">
        <v>2022</v>
      </c>
      <c r="T7" s="205">
        <v>2023</v>
      </c>
      <c r="U7" s="206" t="s">
        <v>51</v>
      </c>
      <c r="V7" s="205">
        <v>2022</v>
      </c>
      <c r="W7" s="205">
        <v>2023</v>
      </c>
      <c r="X7" s="206" t="s">
        <v>51</v>
      </c>
      <c r="Y7" s="205">
        <v>2022</v>
      </c>
      <c r="Z7" s="205">
        <v>2023</v>
      </c>
      <c r="AA7" s="205" t="s">
        <v>51</v>
      </c>
      <c r="AB7" s="205">
        <v>2022</v>
      </c>
      <c r="AC7" s="205">
        <v>2023</v>
      </c>
      <c r="AD7" s="206" t="s">
        <v>51</v>
      </c>
      <c r="AE7" s="205">
        <v>2022</v>
      </c>
      <c r="AF7" s="205">
        <v>2023</v>
      </c>
      <c r="AG7" s="206" t="s">
        <v>51</v>
      </c>
    </row>
    <row r="8" spans="1:37" s="209" customFormat="1" ht="20.100000000000001" customHeight="1">
      <c r="A8" s="208" t="s">
        <v>1</v>
      </c>
      <c r="B8" s="208">
        <v>1</v>
      </c>
      <c r="C8" s="208">
        <v>2</v>
      </c>
      <c r="D8" s="208">
        <v>3</v>
      </c>
      <c r="E8" s="208">
        <v>4</v>
      </c>
      <c r="F8" s="208">
        <v>5</v>
      </c>
      <c r="G8" s="208">
        <v>6</v>
      </c>
      <c r="H8" s="208">
        <v>7</v>
      </c>
      <c r="I8" s="208">
        <v>8</v>
      </c>
      <c r="J8" s="208">
        <v>9</v>
      </c>
      <c r="K8" s="208">
        <v>10</v>
      </c>
      <c r="L8" s="208">
        <v>11</v>
      </c>
      <c r="M8" s="208">
        <v>12</v>
      </c>
      <c r="N8" s="208">
        <v>13</v>
      </c>
      <c r="O8" s="208">
        <v>14</v>
      </c>
      <c r="P8" s="208">
        <v>15</v>
      </c>
      <c r="Q8" s="208">
        <v>16</v>
      </c>
      <c r="R8" s="208">
        <v>17</v>
      </c>
      <c r="S8" s="208">
        <v>18</v>
      </c>
      <c r="T8" s="208">
        <v>19</v>
      </c>
      <c r="U8" s="208">
        <v>20</v>
      </c>
      <c r="V8" s="208">
        <v>21</v>
      </c>
      <c r="W8" s="208">
        <v>22</v>
      </c>
      <c r="X8" s="208">
        <v>23</v>
      </c>
      <c r="Y8" s="208">
        <v>24</v>
      </c>
      <c r="Z8" s="208">
        <v>25</v>
      </c>
      <c r="AA8" s="208">
        <v>26</v>
      </c>
      <c r="AB8" s="208">
        <v>27</v>
      </c>
      <c r="AC8" s="208">
        <v>28</v>
      </c>
      <c r="AD8" s="208">
        <v>29</v>
      </c>
      <c r="AE8" s="208">
        <v>30</v>
      </c>
      <c r="AF8" s="208">
        <v>31</v>
      </c>
      <c r="AG8" s="208">
        <v>32</v>
      </c>
    </row>
    <row r="9" spans="1:37" s="213" customFormat="1" ht="20.100000000000001" customHeight="1">
      <c r="A9" s="186" t="s">
        <v>21</v>
      </c>
      <c r="B9" s="210">
        <f>SUM(B10:B13)</f>
        <v>486</v>
      </c>
      <c r="C9" s="210">
        <f>SUM(C10:C13)</f>
        <v>223</v>
      </c>
      <c r="D9" s="211">
        <f>C9/B9*100</f>
        <v>45.884773662551446</v>
      </c>
      <c r="E9" s="210">
        <f>SUM(E10:E13)</f>
        <v>475</v>
      </c>
      <c r="F9" s="210">
        <f>SUM(F10:F13)</f>
        <v>216</v>
      </c>
      <c r="G9" s="211">
        <f>F9/E9*100</f>
        <v>45.473684210526315</v>
      </c>
      <c r="H9" s="210">
        <f>SUM(H10:H13)</f>
        <v>171</v>
      </c>
      <c r="I9" s="210">
        <f>SUM(I10:I13)</f>
        <v>176</v>
      </c>
      <c r="J9" s="211">
        <f>I9/H9*100</f>
        <v>102.92397660818713</v>
      </c>
      <c r="K9" s="210">
        <f>SUM(K10:K13)</f>
        <v>113</v>
      </c>
      <c r="L9" s="210">
        <f>SUM(L10:L13)</f>
        <v>26</v>
      </c>
      <c r="M9" s="211">
        <f t="shared" ref="M9:M13" si="0">L9/K9*100</f>
        <v>23.008849557522122</v>
      </c>
      <c r="N9" s="210">
        <f>SUM(N10:N13)</f>
        <v>25</v>
      </c>
      <c r="O9" s="210">
        <f>SUM(O10:O13)</f>
        <v>12</v>
      </c>
      <c r="P9" s="211">
        <f>O9/N9*100</f>
        <v>48</v>
      </c>
      <c r="Q9" s="210">
        <f>SUM(Q10:Q13)</f>
        <v>0</v>
      </c>
      <c r="R9" s="210">
        <f>SUM(R10:R13)</f>
        <v>1</v>
      </c>
      <c r="S9" s="210">
        <f>SUM(S10:S13)</f>
        <v>3</v>
      </c>
      <c r="T9" s="210">
        <f>SUM(T10:T13)</f>
        <v>1</v>
      </c>
      <c r="U9" s="211">
        <f t="shared" ref="U9:U10" si="1">T9/S9*100</f>
        <v>33.333333333333329</v>
      </c>
      <c r="V9" s="210">
        <f>SUM(V10:V13)</f>
        <v>387</v>
      </c>
      <c r="W9" s="210">
        <f>SUM(W10:W13)</f>
        <v>198</v>
      </c>
      <c r="X9" s="211">
        <f>W9/V9*100</f>
        <v>51.162790697674424</v>
      </c>
      <c r="Y9" s="210">
        <f>SUM(Y10:Y13)</f>
        <v>62</v>
      </c>
      <c r="Z9" s="210">
        <f>SUM(Z10:Z13)</f>
        <v>120</v>
      </c>
      <c r="AA9" s="211">
        <f>Z9/Y9*100</f>
        <v>193.54838709677421</v>
      </c>
      <c r="AB9" s="210">
        <f>SUM(AB10:AB13)</f>
        <v>60</v>
      </c>
      <c r="AC9" s="210">
        <f>SUM(AC10:AC13)</f>
        <v>117</v>
      </c>
      <c r="AD9" s="211">
        <f>AC9/AB9*100</f>
        <v>195</v>
      </c>
      <c r="AE9" s="210">
        <f>SUM(AE10:AE13)</f>
        <v>55</v>
      </c>
      <c r="AF9" s="210">
        <f>SUM(AF10:AF13)</f>
        <v>95</v>
      </c>
      <c r="AG9" s="212">
        <f>AF9/AE9*100</f>
        <v>172.72727272727272</v>
      </c>
    </row>
    <row r="10" spans="1:37" ht="20.100000000000001" customHeight="1">
      <c r="A10" s="189" t="s">
        <v>22</v>
      </c>
      <c r="B10" s="214">
        <v>272</v>
      </c>
      <c r="C10" s="214">
        <v>104</v>
      </c>
      <c r="D10" s="215">
        <f t="shared" ref="D10:D13" si="2">C10/B10*100</f>
        <v>38.235294117647058</v>
      </c>
      <c r="E10" s="216">
        <v>265</v>
      </c>
      <c r="F10" s="214">
        <v>102</v>
      </c>
      <c r="G10" s="217">
        <f t="shared" ref="G10:G13" si="3">F10/E10*100</f>
        <v>38.490566037735853</v>
      </c>
      <c r="H10" s="218">
        <v>98</v>
      </c>
      <c r="I10" s="218">
        <v>80</v>
      </c>
      <c r="J10" s="217">
        <f t="shared" ref="J10:J13" si="4">I10/H10*100</f>
        <v>81.632653061224488</v>
      </c>
      <c r="K10" s="218">
        <v>62</v>
      </c>
      <c r="L10" s="218">
        <v>12</v>
      </c>
      <c r="M10" s="217">
        <f t="shared" si="0"/>
        <v>19.35483870967742</v>
      </c>
      <c r="N10" s="214">
        <v>16</v>
      </c>
      <c r="O10" s="214">
        <v>6</v>
      </c>
      <c r="P10" s="217">
        <f t="shared" ref="P10:P12" si="5">O10/N10*100</f>
        <v>37.5</v>
      </c>
      <c r="Q10" s="218">
        <v>0</v>
      </c>
      <c r="R10" s="218">
        <v>0</v>
      </c>
      <c r="S10" s="218">
        <v>2</v>
      </c>
      <c r="T10" s="218">
        <v>1</v>
      </c>
      <c r="U10" s="217">
        <f t="shared" si="1"/>
        <v>50</v>
      </c>
      <c r="V10" s="216">
        <v>218</v>
      </c>
      <c r="W10" s="218">
        <v>94</v>
      </c>
      <c r="X10" s="217">
        <f t="shared" ref="X10:X13" si="6">W10/V10*100</f>
        <v>43.119266055045877</v>
      </c>
      <c r="Y10" s="218">
        <v>34</v>
      </c>
      <c r="Z10" s="218">
        <v>55</v>
      </c>
      <c r="AA10" s="217">
        <f t="shared" ref="AA10:AA13" si="7">Z10/Y10*100</f>
        <v>161.76470588235296</v>
      </c>
      <c r="AB10" s="214">
        <v>34</v>
      </c>
      <c r="AC10" s="219">
        <v>54</v>
      </c>
      <c r="AD10" s="217">
        <f t="shared" ref="AD10:AD13" si="8">AC10/AB10*100</f>
        <v>158.8235294117647</v>
      </c>
      <c r="AE10" s="214">
        <v>30</v>
      </c>
      <c r="AF10" s="214">
        <v>46</v>
      </c>
      <c r="AG10" s="220">
        <f t="shared" ref="AG10:AG13" si="9">AF10/AE10*100</f>
        <v>153.33333333333334</v>
      </c>
      <c r="AH10" s="221"/>
    </row>
    <row r="11" spans="1:37" ht="20.100000000000001" customHeight="1">
      <c r="A11" s="189" t="s">
        <v>23</v>
      </c>
      <c r="B11" s="214">
        <v>93</v>
      </c>
      <c r="C11" s="214">
        <v>46</v>
      </c>
      <c r="D11" s="215">
        <f t="shared" si="2"/>
        <v>49.462365591397848</v>
      </c>
      <c r="E11" s="216">
        <v>89</v>
      </c>
      <c r="F11" s="214">
        <v>44</v>
      </c>
      <c r="G11" s="217">
        <f t="shared" si="3"/>
        <v>49.438202247191008</v>
      </c>
      <c r="H11" s="218">
        <v>27</v>
      </c>
      <c r="I11" s="218">
        <v>40</v>
      </c>
      <c r="J11" s="217">
        <f t="shared" si="4"/>
        <v>148.14814814814815</v>
      </c>
      <c r="K11" s="218">
        <v>31</v>
      </c>
      <c r="L11" s="218">
        <v>5</v>
      </c>
      <c r="M11" s="217">
        <f t="shared" si="0"/>
        <v>16.129032258064516</v>
      </c>
      <c r="N11" s="214">
        <v>5</v>
      </c>
      <c r="O11" s="214">
        <v>0</v>
      </c>
      <c r="P11" s="217">
        <f t="shared" si="5"/>
        <v>0</v>
      </c>
      <c r="Q11" s="218">
        <v>0</v>
      </c>
      <c r="R11" s="218">
        <v>1</v>
      </c>
      <c r="S11" s="218">
        <v>0</v>
      </c>
      <c r="T11" s="218">
        <v>0</v>
      </c>
      <c r="U11" s="217" t="s">
        <v>71</v>
      </c>
      <c r="V11" s="216">
        <v>65</v>
      </c>
      <c r="W11" s="218">
        <v>40</v>
      </c>
      <c r="X11" s="217">
        <f t="shared" si="6"/>
        <v>61.53846153846154</v>
      </c>
      <c r="Y11" s="218">
        <v>13</v>
      </c>
      <c r="Z11" s="218">
        <v>27</v>
      </c>
      <c r="AA11" s="217">
        <f t="shared" si="7"/>
        <v>207.69230769230771</v>
      </c>
      <c r="AB11" s="214">
        <v>11</v>
      </c>
      <c r="AC11" s="219">
        <v>27</v>
      </c>
      <c r="AD11" s="217">
        <f t="shared" si="8"/>
        <v>245.45454545454547</v>
      </c>
      <c r="AE11" s="214">
        <v>10</v>
      </c>
      <c r="AF11" s="214">
        <v>22</v>
      </c>
      <c r="AG11" s="220">
        <f t="shared" si="9"/>
        <v>220.00000000000003</v>
      </c>
      <c r="AH11" s="221"/>
    </row>
    <row r="12" spans="1:37" ht="20.100000000000001" customHeight="1">
      <c r="A12" s="189" t="s">
        <v>24</v>
      </c>
      <c r="B12" s="214">
        <v>71</v>
      </c>
      <c r="C12" s="214">
        <v>46</v>
      </c>
      <c r="D12" s="215">
        <f t="shared" si="2"/>
        <v>64.788732394366207</v>
      </c>
      <c r="E12" s="216">
        <v>71</v>
      </c>
      <c r="F12" s="214">
        <v>43</v>
      </c>
      <c r="G12" s="217">
        <f t="shared" si="3"/>
        <v>60.563380281690137</v>
      </c>
      <c r="H12" s="218">
        <v>23</v>
      </c>
      <c r="I12" s="218">
        <v>34</v>
      </c>
      <c r="J12" s="217">
        <f t="shared" si="4"/>
        <v>147.82608695652172</v>
      </c>
      <c r="K12" s="218">
        <v>12</v>
      </c>
      <c r="L12" s="218">
        <v>5</v>
      </c>
      <c r="M12" s="217">
        <f t="shared" si="0"/>
        <v>41.666666666666671</v>
      </c>
      <c r="N12" s="214">
        <v>2</v>
      </c>
      <c r="O12" s="214">
        <v>4</v>
      </c>
      <c r="P12" s="217">
        <f t="shared" si="5"/>
        <v>200</v>
      </c>
      <c r="Q12" s="218">
        <v>0</v>
      </c>
      <c r="R12" s="218">
        <v>0</v>
      </c>
      <c r="S12" s="218">
        <v>0</v>
      </c>
      <c r="T12" s="218">
        <v>0</v>
      </c>
      <c r="U12" s="217" t="s">
        <v>71</v>
      </c>
      <c r="V12" s="216">
        <v>57</v>
      </c>
      <c r="W12" s="218">
        <v>39</v>
      </c>
      <c r="X12" s="217">
        <f t="shared" si="6"/>
        <v>68.421052631578945</v>
      </c>
      <c r="Y12" s="218">
        <v>5</v>
      </c>
      <c r="Z12" s="218">
        <v>23</v>
      </c>
      <c r="AA12" s="217">
        <f t="shared" si="7"/>
        <v>459.99999999999994</v>
      </c>
      <c r="AB12" s="214">
        <v>5</v>
      </c>
      <c r="AC12" s="219">
        <v>21</v>
      </c>
      <c r="AD12" s="217">
        <f t="shared" si="8"/>
        <v>420</v>
      </c>
      <c r="AE12" s="214">
        <v>5</v>
      </c>
      <c r="AF12" s="214">
        <v>17</v>
      </c>
      <c r="AG12" s="220">
        <f t="shared" si="9"/>
        <v>340</v>
      </c>
      <c r="AH12" s="221"/>
    </row>
    <row r="13" spans="1:37" ht="20.100000000000001" customHeight="1">
      <c r="A13" s="189" t="s">
        <v>25</v>
      </c>
      <c r="B13" s="214">
        <v>50</v>
      </c>
      <c r="C13" s="214">
        <v>27</v>
      </c>
      <c r="D13" s="215">
        <f t="shared" si="2"/>
        <v>54</v>
      </c>
      <c r="E13" s="216">
        <v>50</v>
      </c>
      <c r="F13" s="214">
        <v>27</v>
      </c>
      <c r="G13" s="217">
        <f t="shared" si="3"/>
        <v>54</v>
      </c>
      <c r="H13" s="218">
        <v>23</v>
      </c>
      <c r="I13" s="218">
        <v>22</v>
      </c>
      <c r="J13" s="217">
        <f t="shared" si="4"/>
        <v>95.652173913043484</v>
      </c>
      <c r="K13" s="218">
        <v>8</v>
      </c>
      <c r="L13" s="218">
        <v>4</v>
      </c>
      <c r="M13" s="217">
        <f t="shared" si="0"/>
        <v>50</v>
      </c>
      <c r="N13" s="214">
        <v>2</v>
      </c>
      <c r="O13" s="214">
        <v>2</v>
      </c>
      <c r="P13" s="217">
        <f>O13/N13*100</f>
        <v>100</v>
      </c>
      <c r="Q13" s="218">
        <v>0</v>
      </c>
      <c r="R13" s="218">
        <v>0</v>
      </c>
      <c r="S13" s="218">
        <v>1</v>
      </c>
      <c r="T13" s="218">
        <v>0</v>
      </c>
      <c r="U13" s="217">
        <f t="shared" ref="U13" si="10">T13/S13*100</f>
        <v>0</v>
      </c>
      <c r="V13" s="216">
        <v>47</v>
      </c>
      <c r="W13" s="218">
        <v>25</v>
      </c>
      <c r="X13" s="217">
        <f t="shared" si="6"/>
        <v>53.191489361702125</v>
      </c>
      <c r="Y13" s="218">
        <v>10</v>
      </c>
      <c r="Z13" s="218">
        <v>15</v>
      </c>
      <c r="AA13" s="217">
        <f t="shared" si="7"/>
        <v>150</v>
      </c>
      <c r="AB13" s="214">
        <v>10</v>
      </c>
      <c r="AC13" s="219">
        <v>15</v>
      </c>
      <c r="AD13" s="217">
        <f t="shared" si="8"/>
        <v>150</v>
      </c>
      <c r="AE13" s="214">
        <v>10</v>
      </c>
      <c r="AF13" s="214">
        <v>10</v>
      </c>
      <c r="AG13" s="220">
        <f t="shared" si="9"/>
        <v>100</v>
      </c>
      <c r="AH13" s="221"/>
    </row>
  </sheetData>
  <mergeCells count="16">
    <mergeCell ref="B2:R2"/>
    <mergeCell ref="B3:R3"/>
    <mergeCell ref="V6:X6"/>
    <mergeCell ref="Y6:AA6"/>
    <mergeCell ref="AB6:AD6"/>
    <mergeCell ref="AE6:AG6"/>
    <mergeCell ref="H6:J6"/>
    <mergeCell ref="Q6:R6"/>
    <mergeCell ref="A4:U4"/>
    <mergeCell ref="A6:A7"/>
    <mergeCell ref="B6:D6"/>
    <mergeCell ref="E6:G6"/>
    <mergeCell ref="K6:M6"/>
    <mergeCell ref="N6:P6"/>
    <mergeCell ref="S6:U6"/>
    <mergeCell ref="Q5:R5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8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4"/>
  <sheetViews>
    <sheetView zoomScaleNormal="100" zoomScaleSheetLayoutView="80" workbookViewId="0">
      <selection activeCell="A3" sqref="A3:A4"/>
    </sheetView>
  </sheetViews>
  <sheetFormatPr defaultColWidth="8" defaultRowHeight="12.75"/>
  <cols>
    <col min="1" max="1" width="60.28515625" style="83" customWidth="1"/>
    <col min="2" max="5" width="15.7109375" style="83" customWidth="1"/>
    <col min="6" max="16384" width="8" style="83"/>
  </cols>
  <sheetData>
    <row r="1" spans="1:9" ht="52.5" customHeight="1">
      <c r="A1" s="322" t="s">
        <v>56</v>
      </c>
      <c r="B1" s="322"/>
      <c r="C1" s="322"/>
      <c r="D1" s="322"/>
      <c r="E1" s="322"/>
    </row>
    <row r="2" spans="1:9" ht="29.25" customHeight="1">
      <c r="A2" s="343"/>
      <c r="B2" s="343"/>
      <c r="C2" s="343"/>
      <c r="D2" s="343"/>
      <c r="E2" s="343"/>
    </row>
    <row r="3" spans="1:9" s="90" customFormat="1" ht="39.950000000000003" customHeight="1">
      <c r="A3" s="296" t="s">
        <v>0</v>
      </c>
      <c r="B3" s="323" t="s">
        <v>89</v>
      </c>
      <c r="C3" s="324" t="s">
        <v>90</v>
      </c>
      <c r="D3" s="321" t="s">
        <v>50</v>
      </c>
      <c r="E3" s="321"/>
    </row>
    <row r="4" spans="1:9" s="90" customFormat="1" ht="39.950000000000003" customHeight="1">
      <c r="A4" s="296"/>
      <c r="B4" s="323"/>
      <c r="C4" s="324"/>
      <c r="D4" s="89" t="s">
        <v>51</v>
      </c>
      <c r="E4" s="88" t="s">
        <v>54</v>
      </c>
    </row>
    <row r="5" spans="1:9" s="94" customFormat="1" ht="15.75" customHeight="1">
      <c r="A5" s="96" t="s">
        <v>1</v>
      </c>
      <c r="B5" s="96">
        <v>1</v>
      </c>
      <c r="C5" s="96">
        <v>2</v>
      </c>
      <c r="D5" s="96">
        <v>3</v>
      </c>
      <c r="E5" s="96">
        <v>4</v>
      </c>
    </row>
    <row r="6" spans="1:9" s="94" customFormat="1" ht="30" customHeight="1">
      <c r="A6" s="92" t="s">
        <v>2</v>
      </c>
      <c r="B6" s="95">
        <f>'8'!B9</f>
        <v>3936</v>
      </c>
      <c r="C6" s="95">
        <f>'8'!C9</f>
        <v>2627</v>
      </c>
      <c r="D6" s="109">
        <f t="shared" ref="D6" si="0">C6/B6*100</f>
        <v>66.742886178861795</v>
      </c>
      <c r="E6" s="110">
        <f t="shared" ref="E6" si="1">C6-B6</f>
        <v>-1309</v>
      </c>
    </row>
    <row r="7" spans="1:9" s="90" customFormat="1" ht="30" customHeight="1">
      <c r="A7" s="92" t="s">
        <v>3</v>
      </c>
      <c r="B7" s="97">
        <f>'8'!E9</f>
        <v>3258</v>
      </c>
      <c r="C7" s="97">
        <f>'8'!F9</f>
        <v>2123</v>
      </c>
      <c r="D7" s="284">
        <f t="shared" ref="D7:D13" si="2">C7/B7*100</f>
        <v>65.162676488643328</v>
      </c>
      <c r="E7" s="110">
        <f t="shared" ref="E7:E13" si="3">C7-B7</f>
        <v>-1135</v>
      </c>
      <c r="I7" s="84"/>
    </row>
    <row r="8" spans="1:9" s="90" customFormat="1" ht="30" customHeight="1">
      <c r="A8" s="199" t="s">
        <v>69</v>
      </c>
      <c r="B8" s="201">
        <f>'8'!H9</f>
        <v>3160</v>
      </c>
      <c r="C8" s="201">
        <f>'8'!I9</f>
        <v>1139</v>
      </c>
      <c r="D8" s="285">
        <f t="shared" ref="D8" si="4">C8/B8*100</f>
        <v>36.044303797468352</v>
      </c>
      <c r="E8" s="249">
        <f t="shared" ref="E8" si="5">C8-B8</f>
        <v>-2021</v>
      </c>
      <c r="I8" s="84"/>
    </row>
    <row r="9" spans="1:9" s="90" customFormat="1" ht="30" customHeight="1">
      <c r="A9" s="93" t="s">
        <v>4</v>
      </c>
      <c r="B9" s="97">
        <f>'8'!K9</f>
        <v>488</v>
      </c>
      <c r="C9" s="97">
        <f>'8'!L9</f>
        <v>518</v>
      </c>
      <c r="D9" s="284">
        <f t="shared" si="2"/>
        <v>106.14754098360655</v>
      </c>
      <c r="E9" s="110">
        <f t="shared" si="3"/>
        <v>30</v>
      </c>
      <c r="I9" s="84"/>
    </row>
    <row r="10" spans="1:9" s="90" customFormat="1" ht="30" customHeight="1">
      <c r="A10" s="92" t="s">
        <v>5</v>
      </c>
      <c r="B10" s="97">
        <f>'8'!N9</f>
        <v>21</v>
      </c>
      <c r="C10" s="97">
        <f>'8'!O9</f>
        <v>65</v>
      </c>
      <c r="D10" s="284">
        <f t="shared" si="2"/>
        <v>309.52380952380952</v>
      </c>
      <c r="E10" s="110">
        <f t="shared" si="3"/>
        <v>44</v>
      </c>
      <c r="I10" s="84"/>
    </row>
    <row r="11" spans="1:9" s="90" customFormat="1" ht="30" customHeight="1">
      <c r="A11" s="199" t="s">
        <v>66</v>
      </c>
      <c r="B11" s="201">
        <f>'8'!Q9</f>
        <v>1</v>
      </c>
      <c r="C11" s="201">
        <f>'8'!R9</f>
        <v>164</v>
      </c>
      <c r="D11" s="285">
        <f t="shared" ref="D11" si="6">C11/B11*100</f>
        <v>16400</v>
      </c>
      <c r="E11" s="249">
        <f t="shared" ref="E11" si="7">C11-B11</f>
        <v>163</v>
      </c>
      <c r="I11" s="84"/>
    </row>
    <row r="12" spans="1:9" s="90" customFormat="1" ht="48.75" customHeight="1">
      <c r="A12" s="92" t="s">
        <v>6</v>
      </c>
      <c r="B12" s="97">
        <f>'8'!S9</f>
        <v>54</v>
      </c>
      <c r="C12" s="97">
        <f>'8'!T9</f>
        <v>92</v>
      </c>
      <c r="D12" s="284">
        <f t="shared" si="2"/>
        <v>170.37037037037038</v>
      </c>
      <c r="E12" s="110">
        <f t="shared" si="3"/>
        <v>38</v>
      </c>
      <c r="I12" s="84"/>
    </row>
    <row r="13" spans="1:9" s="90" customFormat="1" ht="54.75" customHeight="1">
      <c r="A13" s="6" t="s">
        <v>67</v>
      </c>
      <c r="B13" s="98">
        <f>'8'!V9</f>
        <v>3127</v>
      </c>
      <c r="C13" s="98">
        <f>'8'!W9</f>
        <v>1673</v>
      </c>
      <c r="D13" s="284">
        <f t="shared" si="2"/>
        <v>53.501758874320437</v>
      </c>
      <c r="E13" s="110">
        <f t="shared" si="3"/>
        <v>-1454</v>
      </c>
      <c r="I13" s="84"/>
    </row>
    <row r="14" spans="1:9" s="90" customFormat="1" ht="15" customHeight="1">
      <c r="A14" s="325" t="s">
        <v>7</v>
      </c>
      <c r="B14" s="325"/>
      <c r="C14" s="325"/>
      <c r="D14" s="325"/>
      <c r="E14" s="325"/>
      <c r="I14" s="84"/>
    </row>
    <row r="15" spans="1:9" s="90" customFormat="1" ht="15" customHeight="1">
      <c r="A15" s="325"/>
      <c r="B15" s="325"/>
      <c r="C15" s="325"/>
      <c r="D15" s="325"/>
      <c r="E15" s="325"/>
      <c r="I15" s="84"/>
    </row>
    <row r="16" spans="1:9" s="90" customFormat="1" ht="39.950000000000003" customHeight="1">
      <c r="A16" s="296" t="s">
        <v>0</v>
      </c>
      <c r="B16" s="296" t="s">
        <v>91</v>
      </c>
      <c r="C16" s="296" t="s">
        <v>92</v>
      </c>
      <c r="D16" s="321" t="s">
        <v>50</v>
      </c>
      <c r="E16" s="321"/>
      <c r="I16" s="84"/>
    </row>
    <row r="17" spans="1:9" ht="39.950000000000003" customHeight="1">
      <c r="A17" s="296"/>
      <c r="B17" s="296"/>
      <c r="C17" s="296"/>
      <c r="D17" s="89" t="s">
        <v>51</v>
      </c>
      <c r="E17" s="88" t="s">
        <v>53</v>
      </c>
      <c r="I17" s="84"/>
    </row>
    <row r="18" spans="1:9" ht="30" customHeight="1">
      <c r="A18" s="126" t="s">
        <v>8</v>
      </c>
      <c r="B18" s="87">
        <f>'8'!Y9</f>
        <v>1950</v>
      </c>
      <c r="C18" s="87">
        <f>'8'!Z9</f>
        <v>661</v>
      </c>
      <c r="D18" s="109">
        <f t="shared" ref="D18" si="8">C18/B18*100</f>
        <v>33.897435897435898</v>
      </c>
      <c r="E18" s="110">
        <f t="shared" ref="E18" si="9">C18-B18</f>
        <v>-1289</v>
      </c>
      <c r="I18" s="84"/>
    </row>
    <row r="19" spans="1:9" ht="30" customHeight="1">
      <c r="A19" s="86" t="s">
        <v>9</v>
      </c>
      <c r="B19" s="98">
        <f>'8'!AB9</f>
        <v>1769</v>
      </c>
      <c r="C19" s="98">
        <f>'8'!AC9</f>
        <v>426</v>
      </c>
      <c r="D19" s="284">
        <f t="shared" ref="D19:D20" si="10">C19/B19*100</f>
        <v>24.081401921989826</v>
      </c>
      <c r="E19" s="118">
        <f t="shared" ref="E19:E20" si="11">C19-B19</f>
        <v>-1343</v>
      </c>
      <c r="I19" s="84"/>
    </row>
    <row r="20" spans="1:9" ht="30" customHeight="1">
      <c r="A20" s="86" t="s">
        <v>52</v>
      </c>
      <c r="B20" s="98">
        <f>'8'!AE9</f>
        <v>1591</v>
      </c>
      <c r="C20" s="98">
        <f>'8'!AF9</f>
        <v>211</v>
      </c>
      <c r="D20" s="284">
        <f t="shared" si="10"/>
        <v>13.262099308610937</v>
      </c>
      <c r="E20" s="118">
        <f t="shared" si="11"/>
        <v>-1380</v>
      </c>
      <c r="I20" s="84"/>
    </row>
    <row r="21" spans="1:9">
      <c r="A21" s="331"/>
      <c r="B21" s="331"/>
      <c r="C21" s="331"/>
      <c r="D21" s="331"/>
      <c r="E21" s="331"/>
    </row>
    <row r="22" spans="1:9">
      <c r="A22" s="331"/>
      <c r="B22" s="331"/>
      <c r="C22" s="331"/>
      <c r="D22" s="331"/>
      <c r="E22" s="331"/>
    </row>
    <row r="23" spans="1:9">
      <c r="A23" s="331"/>
      <c r="B23" s="331"/>
      <c r="C23" s="331"/>
      <c r="D23" s="331"/>
      <c r="E23" s="331"/>
    </row>
    <row r="24" spans="1:9">
      <c r="A24" s="101"/>
      <c r="B24" s="140"/>
      <c r="C24" s="101"/>
      <c r="D24" s="101"/>
      <c r="E24" s="101"/>
    </row>
  </sheetData>
  <mergeCells count="12">
    <mergeCell ref="A21:E23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67"/>
  <sheetViews>
    <sheetView zoomScaleNormal="100" zoomScaleSheetLayoutView="90" workbookViewId="0">
      <selection activeCell="A10" sqref="A10"/>
    </sheetView>
  </sheetViews>
  <sheetFormatPr defaultRowHeight="14.25"/>
  <cols>
    <col min="1" max="1" width="29" style="160" customWidth="1"/>
    <col min="2" max="33" width="7.7109375" style="160" customWidth="1"/>
    <col min="34" max="16384" width="9.140625" style="160"/>
  </cols>
  <sheetData>
    <row r="1" spans="1:37" s="141" customFormat="1" ht="20.100000000000001" customHeight="1">
      <c r="B1" s="346" t="s">
        <v>82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236"/>
      <c r="T1" s="236"/>
      <c r="U1" s="236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7" s="141" customFormat="1" ht="20.100000000000001" customHeight="1">
      <c r="B2" s="329" t="s">
        <v>101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37" s="141" customFormat="1" ht="20.100000000000001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</row>
    <row r="4" spans="1:37" s="141" customFormat="1" ht="20.100000000000001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</row>
    <row r="5" spans="1:37" s="142" customFormat="1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319" t="s">
        <v>12</v>
      </c>
      <c r="R5" s="319"/>
      <c r="S5" s="160"/>
      <c r="T5" s="160"/>
      <c r="U5" s="160"/>
      <c r="V5" s="160"/>
      <c r="W5" s="160"/>
      <c r="X5" s="160"/>
      <c r="Y5" s="160"/>
      <c r="Z5" s="160"/>
      <c r="AA5" s="160"/>
      <c r="AB5" s="172" t="s">
        <v>79</v>
      </c>
      <c r="AC5" s="172"/>
      <c r="AD5" s="172"/>
      <c r="AE5" s="171"/>
      <c r="AF5" s="171"/>
      <c r="AG5" s="171"/>
      <c r="AH5" s="179"/>
      <c r="AI5" s="179"/>
      <c r="AJ5" s="179"/>
      <c r="AK5" s="179"/>
    </row>
    <row r="6" spans="1:37" s="143" customFormat="1" ht="91.5" customHeight="1">
      <c r="A6" s="327"/>
      <c r="B6" s="315" t="s">
        <v>73</v>
      </c>
      <c r="C6" s="326"/>
      <c r="D6" s="317"/>
      <c r="E6" s="344" t="s">
        <v>14</v>
      </c>
      <c r="F6" s="344"/>
      <c r="G6" s="344"/>
      <c r="H6" s="313" t="s">
        <v>76</v>
      </c>
      <c r="I6" s="314"/>
      <c r="J6" s="314"/>
      <c r="K6" s="344" t="s">
        <v>28</v>
      </c>
      <c r="L6" s="344"/>
      <c r="M6" s="344"/>
      <c r="N6" s="344" t="s">
        <v>16</v>
      </c>
      <c r="O6" s="344"/>
      <c r="P6" s="344"/>
      <c r="Q6" s="313" t="s">
        <v>77</v>
      </c>
      <c r="R6" s="314"/>
      <c r="S6" s="344" t="s">
        <v>17</v>
      </c>
      <c r="T6" s="344"/>
      <c r="U6" s="344"/>
      <c r="V6" s="315" t="s">
        <v>78</v>
      </c>
      <c r="W6" s="326"/>
      <c r="X6" s="317"/>
      <c r="Y6" s="344" t="s">
        <v>74</v>
      </c>
      <c r="Z6" s="344"/>
      <c r="AA6" s="344"/>
      <c r="AB6" s="344" t="s">
        <v>19</v>
      </c>
      <c r="AC6" s="344"/>
      <c r="AD6" s="344"/>
      <c r="AE6" s="344" t="s">
        <v>81</v>
      </c>
      <c r="AF6" s="344"/>
      <c r="AG6" s="344"/>
    </row>
    <row r="7" spans="1:37" s="144" customFormat="1" ht="30" customHeight="1">
      <c r="A7" s="328"/>
      <c r="B7" s="227">
        <v>2022</v>
      </c>
      <c r="C7" s="227">
        <v>2023</v>
      </c>
      <c r="D7" s="227" t="s">
        <v>51</v>
      </c>
      <c r="E7" s="227">
        <v>2022</v>
      </c>
      <c r="F7" s="227">
        <v>2023</v>
      </c>
      <c r="G7" s="206" t="s">
        <v>51</v>
      </c>
      <c r="H7" s="227">
        <v>2022</v>
      </c>
      <c r="I7" s="227">
        <v>2023</v>
      </c>
      <c r="J7" s="206" t="s">
        <v>51</v>
      </c>
      <c r="K7" s="227">
        <v>2022</v>
      </c>
      <c r="L7" s="227">
        <v>2023</v>
      </c>
      <c r="M7" s="206" t="s">
        <v>51</v>
      </c>
      <c r="N7" s="227">
        <v>2022</v>
      </c>
      <c r="O7" s="227">
        <v>2023</v>
      </c>
      <c r="P7" s="206" t="s">
        <v>51</v>
      </c>
      <c r="Q7" s="227">
        <v>2022</v>
      </c>
      <c r="R7" s="227">
        <v>2023</v>
      </c>
      <c r="S7" s="227">
        <v>2022</v>
      </c>
      <c r="T7" s="227">
        <v>2023</v>
      </c>
      <c r="U7" s="206" t="s">
        <v>51</v>
      </c>
      <c r="V7" s="227">
        <v>2022</v>
      </c>
      <c r="W7" s="227">
        <v>2023</v>
      </c>
      <c r="X7" s="206" t="s">
        <v>51</v>
      </c>
      <c r="Y7" s="227">
        <v>2022</v>
      </c>
      <c r="Z7" s="227">
        <v>2023</v>
      </c>
      <c r="AA7" s="227" t="s">
        <v>51</v>
      </c>
      <c r="AB7" s="227">
        <v>2022</v>
      </c>
      <c r="AC7" s="227">
        <v>2023</v>
      </c>
      <c r="AD7" s="206" t="s">
        <v>51</v>
      </c>
      <c r="AE7" s="228">
        <v>2022</v>
      </c>
      <c r="AF7" s="228">
        <v>2023</v>
      </c>
      <c r="AG7" s="206" t="s">
        <v>51</v>
      </c>
    </row>
    <row r="8" spans="1:37" s="185" customFormat="1" ht="20.100000000000001" customHeight="1">
      <c r="A8" s="182" t="s">
        <v>1</v>
      </c>
      <c r="B8" s="183">
        <v>1</v>
      </c>
      <c r="C8" s="183">
        <v>2</v>
      </c>
      <c r="D8" s="183">
        <v>3</v>
      </c>
      <c r="E8" s="183">
        <v>4</v>
      </c>
      <c r="F8" s="183">
        <v>5</v>
      </c>
      <c r="G8" s="183">
        <v>6</v>
      </c>
      <c r="H8" s="183">
        <v>7</v>
      </c>
      <c r="I8" s="183">
        <v>8</v>
      </c>
      <c r="J8" s="183">
        <v>9</v>
      </c>
      <c r="K8" s="183">
        <v>10</v>
      </c>
      <c r="L8" s="183">
        <v>11</v>
      </c>
      <c r="M8" s="183">
        <v>12</v>
      </c>
      <c r="N8" s="183">
        <v>13</v>
      </c>
      <c r="O8" s="183">
        <v>14</v>
      </c>
      <c r="P8" s="183">
        <v>15</v>
      </c>
      <c r="Q8" s="183">
        <v>16</v>
      </c>
      <c r="R8" s="183">
        <v>17</v>
      </c>
      <c r="S8" s="183">
        <v>18</v>
      </c>
      <c r="T8" s="183">
        <v>19</v>
      </c>
      <c r="U8" s="183">
        <v>20</v>
      </c>
      <c r="V8" s="183">
        <v>21</v>
      </c>
      <c r="W8" s="183">
        <v>22</v>
      </c>
      <c r="X8" s="183">
        <v>23</v>
      </c>
      <c r="Y8" s="183">
        <v>24</v>
      </c>
      <c r="Z8" s="183">
        <v>25</v>
      </c>
      <c r="AA8" s="183">
        <v>26</v>
      </c>
      <c r="AB8" s="183">
        <v>27</v>
      </c>
      <c r="AC8" s="183">
        <v>28</v>
      </c>
      <c r="AD8" s="183">
        <v>29</v>
      </c>
      <c r="AE8" s="183">
        <v>30</v>
      </c>
      <c r="AF8" s="183">
        <v>31</v>
      </c>
      <c r="AG8" s="183">
        <v>32</v>
      </c>
    </row>
    <row r="9" spans="1:37" s="152" customFormat="1" ht="20.100000000000001" customHeight="1">
      <c r="A9" s="186" t="s">
        <v>21</v>
      </c>
      <c r="B9" s="176">
        <f>SUM(B10:B13)</f>
        <v>3936</v>
      </c>
      <c r="C9" s="176">
        <f>SUM(C10:C13)</f>
        <v>2627</v>
      </c>
      <c r="D9" s="169">
        <f>C9/B9*100</f>
        <v>66.742886178861795</v>
      </c>
      <c r="E9" s="176">
        <f>SUM(E10:E13)</f>
        <v>3258</v>
      </c>
      <c r="F9" s="176">
        <f>SUM(F10:F13)</f>
        <v>2123</v>
      </c>
      <c r="G9" s="169">
        <f>F9/E9*100</f>
        <v>65.162676488643328</v>
      </c>
      <c r="H9" s="176">
        <f>SUM(H10:H13)</f>
        <v>3160</v>
      </c>
      <c r="I9" s="176">
        <f>SUM(I10:I13)</f>
        <v>1139</v>
      </c>
      <c r="J9" s="169">
        <f>I9/H9*100</f>
        <v>36.044303797468352</v>
      </c>
      <c r="K9" s="176">
        <f>SUM(K10:K13)</f>
        <v>488</v>
      </c>
      <c r="L9" s="176">
        <f>SUM(L10:L13)</f>
        <v>518</v>
      </c>
      <c r="M9" s="169">
        <f>L9/K9*100</f>
        <v>106.14754098360655</v>
      </c>
      <c r="N9" s="176">
        <f>SUM(N10:N13)</f>
        <v>21</v>
      </c>
      <c r="O9" s="176">
        <f>SUM(O10:O13)</f>
        <v>65</v>
      </c>
      <c r="P9" s="169">
        <f>O9/N9*100</f>
        <v>309.52380952380952</v>
      </c>
      <c r="Q9" s="176">
        <f>SUM(Q10:Q13)</f>
        <v>1</v>
      </c>
      <c r="R9" s="176">
        <f>SUM(R10:R13)</f>
        <v>164</v>
      </c>
      <c r="S9" s="176">
        <f>SUM(S10:S13)</f>
        <v>54</v>
      </c>
      <c r="T9" s="176">
        <f>SUM(T10:T13)</f>
        <v>92</v>
      </c>
      <c r="U9" s="193">
        <f>T9/S9*100</f>
        <v>170.37037037037038</v>
      </c>
      <c r="V9" s="176">
        <f>SUM(V10:V13)</f>
        <v>3127</v>
      </c>
      <c r="W9" s="176">
        <f>SUM(W10:W13)</f>
        <v>1673</v>
      </c>
      <c r="X9" s="169">
        <f>W9/V9*100</f>
        <v>53.501758874320437</v>
      </c>
      <c r="Y9" s="176">
        <f>SUM(Y10:Y13)</f>
        <v>1950</v>
      </c>
      <c r="Z9" s="176">
        <f>SUM(Z10:Z13)</f>
        <v>661</v>
      </c>
      <c r="AA9" s="169">
        <f>Z9/Y9*100</f>
        <v>33.897435897435898</v>
      </c>
      <c r="AB9" s="176">
        <f>SUM(AB10:AB13)</f>
        <v>1769</v>
      </c>
      <c r="AC9" s="176">
        <f>SUM(AC10:AC13)</f>
        <v>426</v>
      </c>
      <c r="AD9" s="169">
        <f>AC9/AB9*100</f>
        <v>24.081401921989826</v>
      </c>
      <c r="AE9" s="176">
        <f>SUM(AE10:AE13)</f>
        <v>1591</v>
      </c>
      <c r="AF9" s="176">
        <f>SUM(AF10:AF13)</f>
        <v>211</v>
      </c>
      <c r="AG9" s="169">
        <f>AF9/AE9*100</f>
        <v>13.262099308610937</v>
      </c>
    </row>
    <row r="10" spans="1:37" s="153" customFormat="1" ht="20.100000000000001" customHeight="1">
      <c r="A10" s="189" t="s">
        <v>22</v>
      </c>
      <c r="B10" s="190">
        <v>1770</v>
      </c>
      <c r="C10" s="190">
        <v>1237</v>
      </c>
      <c r="D10" s="191">
        <f t="shared" ref="D10:D13" si="0">C10/B10*100</f>
        <v>69.887005649717509</v>
      </c>
      <c r="E10" s="192">
        <v>1475</v>
      </c>
      <c r="F10" s="190">
        <v>988</v>
      </c>
      <c r="G10" s="193">
        <f t="shared" ref="G10:G13" si="1">F10/E10*100</f>
        <v>66.983050847457619</v>
      </c>
      <c r="H10" s="192">
        <v>1440</v>
      </c>
      <c r="I10" s="192">
        <v>526</v>
      </c>
      <c r="J10" s="170">
        <f t="shared" ref="J10:J13" si="2">I10/H10*100</f>
        <v>36.527777777777779</v>
      </c>
      <c r="K10" s="192">
        <v>213</v>
      </c>
      <c r="L10" s="192">
        <v>231</v>
      </c>
      <c r="M10" s="193">
        <f t="shared" ref="M10:M13" si="3">L10/K10*100</f>
        <v>108.45070422535213</v>
      </c>
      <c r="N10" s="192">
        <v>9</v>
      </c>
      <c r="O10" s="192">
        <v>31</v>
      </c>
      <c r="P10" s="193">
        <f>O10/N10*100</f>
        <v>344.44444444444446</v>
      </c>
      <c r="Q10" s="192">
        <v>1</v>
      </c>
      <c r="R10" s="192">
        <v>112</v>
      </c>
      <c r="S10" s="192">
        <v>38</v>
      </c>
      <c r="T10" s="192">
        <v>47</v>
      </c>
      <c r="U10" s="193">
        <f>T10/S10*100</f>
        <v>123.68421052631579</v>
      </c>
      <c r="V10" s="192">
        <v>1400</v>
      </c>
      <c r="W10" s="192">
        <v>779</v>
      </c>
      <c r="X10" s="193">
        <f t="shared" ref="X10:X13" si="4">W10/V10*100</f>
        <v>55.642857142857139</v>
      </c>
      <c r="Y10" s="192">
        <v>877</v>
      </c>
      <c r="Z10" s="192">
        <v>330</v>
      </c>
      <c r="AA10" s="193">
        <f t="shared" ref="AA10:AA13" si="5">Z10/Y10*100</f>
        <v>37.628278221208667</v>
      </c>
      <c r="AB10" s="192">
        <v>802</v>
      </c>
      <c r="AC10" s="229">
        <v>192</v>
      </c>
      <c r="AD10" s="193">
        <f t="shared" ref="AD10:AD13" si="6">AC10/AB10*100</f>
        <v>23.940149625935163</v>
      </c>
      <c r="AE10" s="192">
        <v>718</v>
      </c>
      <c r="AF10" s="192">
        <v>95</v>
      </c>
      <c r="AG10" s="193">
        <f t="shared" ref="AG10:AG13" si="7">AF10/AE10*100</f>
        <v>13.231197771587745</v>
      </c>
    </row>
    <row r="11" spans="1:37" s="159" customFormat="1" ht="20.100000000000001" customHeight="1">
      <c r="A11" s="189" t="s">
        <v>23</v>
      </c>
      <c r="B11" s="190">
        <v>1061</v>
      </c>
      <c r="C11" s="190">
        <v>666</v>
      </c>
      <c r="D11" s="191">
        <f t="shared" si="0"/>
        <v>62.77097078228087</v>
      </c>
      <c r="E11" s="192">
        <v>845</v>
      </c>
      <c r="F11" s="190">
        <v>535</v>
      </c>
      <c r="G11" s="193">
        <f t="shared" si="1"/>
        <v>63.31360946745562</v>
      </c>
      <c r="H11" s="192">
        <v>831</v>
      </c>
      <c r="I11" s="192">
        <v>322</v>
      </c>
      <c r="J11" s="170">
        <f t="shared" si="2"/>
        <v>38.748495788206974</v>
      </c>
      <c r="K11" s="192">
        <v>156</v>
      </c>
      <c r="L11" s="192">
        <v>155</v>
      </c>
      <c r="M11" s="193">
        <f t="shared" si="3"/>
        <v>99.358974358974365</v>
      </c>
      <c r="N11" s="192">
        <v>1</v>
      </c>
      <c r="O11" s="192">
        <v>15</v>
      </c>
      <c r="P11" s="193" t="s">
        <v>71</v>
      </c>
      <c r="Q11" s="192">
        <v>0</v>
      </c>
      <c r="R11" s="192">
        <v>17</v>
      </c>
      <c r="S11" s="192">
        <v>2</v>
      </c>
      <c r="T11" s="192">
        <v>12</v>
      </c>
      <c r="U11" s="193" t="s">
        <v>71</v>
      </c>
      <c r="V11" s="192">
        <v>802</v>
      </c>
      <c r="W11" s="192">
        <v>412</v>
      </c>
      <c r="X11" s="193">
        <f t="shared" si="4"/>
        <v>51.371571072319199</v>
      </c>
      <c r="Y11" s="192">
        <v>467</v>
      </c>
      <c r="Z11" s="192">
        <v>144</v>
      </c>
      <c r="AA11" s="193">
        <f t="shared" si="5"/>
        <v>30.83511777301927</v>
      </c>
      <c r="AB11" s="192">
        <v>398</v>
      </c>
      <c r="AC11" s="229">
        <v>96</v>
      </c>
      <c r="AD11" s="193">
        <f t="shared" si="6"/>
        <v>24.120603015075375</v>
      </c>
      <c r="AE11" s="192">
        <v>354</v>
      </c>
      <c r="AF11" s="192">
        <v>52</v>
      </c>
      <c r="AG11" s="193">
        <f t="shared" si="7"/>
        <v>14.689265536723164</v>
      </c>
    </row>
    <row r="12" spans="1:37" s="153" customFormat="1" ht="20.100000000000001" customHeight="1">
      <c r="A12" s="189" t="s">
        <v>24</v>
      </c>
      <c r="B12" s="190">
        <v>485</v>
      </c>
      <c r="C12" s="190">
        <v>317</v>
      </c>
      <c r="D12" s="191">
        <f t="shared" si="0"/>
        <v>65.360824742268036</v>
      </c>
      <c r="E12" s="192">
        <v>413</v>
      </c>
      <c r="F12" s="190">
        <v>273</v>
      </c>
      <c r="G12" s="193">
        <f t="shared" si="1"/>
        <v>66.101694915254242</v>
      </c>
      <c r="H12" s="192">
        <v>395</v>
      </c>
      <c r="I12" s="192">
        <v>133</v>
      </c>
      <c r="J12" s="170">
        <f t="shared" si="2"/>
        <v>33.670886075949369</v>
      </c>
      <c r="K12" s="192">
        <v>55</v>
      </c>
      <c r="L12" s="192">
        <v>57</v>
      </c>
      <c r="M12" s="193">
        <f t="shared" si="3"/>
        <v>103.63636363636364</v>
      </c>
      <c r="N12" s="192">
        <v>7</v>
      </c>
      <c r="O12" s="192">
        <v>8</v>
      </c>
      <c r="P12" s="193">
        <f t="shared" ref="P12:P13" si="8">O12/N12*100</f>
        <v>114.28571428571428</v>
      </c>
      <c r="Q12" s="192">
        <v>0</v>
      </c>
      <c r="R12" s="192">
        <v>11</v>
      </c>
      <c r="S12" s="192">
        <v>9</v>
      </c>
      <c r="T12" s="192">
        <v>16</v>
      </c>
      <c r="U12" s="193">
        <f t="shared" ref="U12:U13" si="9">T12/S12*100</f>
        <v>177.77777777777777</v>
      </c>
      <c r="V12" s="192">
        <v>405</v>
      </c>
      <c r="W12" s="192">
        <v>206</v>
      </c>
      <c r="X12" s="193">
        <f t="shared" si="4"/>
        <v>50.864197530864196</v>
      </c>
      <c r="Y12" s="192">
        <v>262</v>
      </c>
      <c r="Z12" s="192">
        <v>77</v>
      </c>
      <c r="AA12" s="193">
        <f t="shared" si="5"/>
        <v>29.389312977099237</v>
      </c>
      <c r="AB12" s="192">
        <v>246</v>
      </c>
      <c r="AC12" s="229">
        <v>64</v>
      </c>
      <c r="AD12" s="193">
        <f t="shared" si="6"/>
        <v>26.016260162601629</v>
      </c>
      <c r="AE12" s="192">
        <v>226</v>
      </c>
      <c r="AF12" s="192">
        <v>36</v>
      </c>
      <c r="AG12" s="193">
        <f t="shared" si="7"/>
        <v>15.929203539823009</v>
      </c>
    </row>
    <row r="13" spans="1:37" s="153" customFormat="1" ht="20.100000000000001" customHeight="1">
      <c r="A13" s="189" t="s">
        <v>25</v>
      </c>
      <c r="B13" s="190">
        <v>620</v>
      </c>
      <c r="C13" s="190">
        <v>407</v>
      </c>
      <c r="D13" s="191">
        <f t="shared" si="0"/>
        <v>65.645161290322591</v>
      </c>
      <c r="E13" s="192">
        <v>525</v>
      </c>
      <c r="F13" s="190">
        <v>327</v>
      </c>
      <c r="G13" s="193">
        <f t="shared" si="1"/>
        <v>62.285714285714292</v>
      </c>
      <c r="H13" s="192">
        <v>494</v>
      </c>
      <c r="I13" s="192">
        <v>158</v>
      </c>
      <c r="J13" s="170">
        <f t="shared" si="2"/>
        <v>31.983805668016196</v>
      </c>
      <c r="K13" s="192">
        <v>64</v>
      </c>
      <c r="L13" s="192">
        <v>75</v>
      </c>
      <c r="M13" s="193">
        <f t="shared" si="3"/>
        <v>117.1875</v>
      </c>
      <c r="N13" s="192">
        <v>4</v>
      </c>
      <c r="O13" s="192">
        <v>11</v>
      </c>
      <c r="P13" s="193">
        <f t="shared" si="8"/>
        <v>275</v>
      </c>
      <c r="Q13" s="192">
        <v>0</v>
      </c>
      <c r="R13" s="192">
        <v>24</v>
      </c>
      <c r="S13" s="192">
        <v>5</v>
      </c>
      <c r="T13" s="192">
        <v>17</v>
      </c>
      <c r="U13" s="193">
        <f t="shared" si="9"/>
        <v>340</v>
      </c>
      <c r="V13" s="192">
        <v>520</v>
      </c>
      <c r="W13" s="192">
        <v>276</v>
      </c>
      <c r="X13" s="193">
        <f t="shared" si="4"/>
        <v>53.07692307692308</v>
      </c>
      <c r="Y13" s="192">
        <v>344</v>
      </c>
      <c r="Z13" s="192">
        <v>110</v>
      </c>
      <c r="AA13" s="193">
        <f t="shared" si="5"/>
        <v>31.976744186046513</v>
      </c>
      <c r="AB13" s="192">
        <v>323</v>
      </c>
      <c r="AC13" s="229">
        <v>74</v>
      </c>
      <c r="AD13" s="193">
        <f t="shared" si="6"/>
        <v>22.910216718266255</v>
      </c>
      <c r="AE13" s="192">
        <v>293</v>
      </c>
      <c r="AF13" s="192">
        <v>28</v>
      </c>
      <c r="AG13" s="193">
        <f t="shared" si="7"/>
        <v>9.5563139931740615</v>
      </c>
    </row>
    <row r="14" spans="1:37" s="232" customFormat="1" ht="32.1" customHeight="1">
      <c r="A14" s="230"/>
      <c r="B14" s="230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7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0"/>
      <c r="AI14" s="230"/>
    </row>
    <row r="15" spans="1:37" s="232" customFormat="1" ht="32.1" customHeight="1">
      <c r="A15" s="230"/>
      <c r="B15" s="230"/>
      <c r="C15" s="230"/>
      <c r="D15" s="231"/>
      <c r="E15" s="231"/>
      <c r="F15" s="231"/>
      <c r="G15" s="231"/>
      <c r="H15" s="231"/>
      <c r="I15" s="231"/>
      <c r="J15" s="231"/>
      <c r="K15" s="231"/>
      <c r="L15" s="231"/>
      <c r="M15" s="237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0"/>
      <c r="AI15" s="230"/>
    </row>
    <row r="16" spans="1:37" s="232" customFormat="1" ht="32.1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7"/>
      <c r="N16" s="231"/>
      <c r="O16" s="231"/>
      <c r="P16" s="231"/>
      <c r="Q16" s="231"/>
      <c r="R16" s="231"/>
      <c r="S16" s="231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</row>
    <row r="17" spans="1:35" s="232" customFormat="1" ht="32.1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7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0"/>
      <c r="AF17" s="230"/>
      <c r="AG17" s="230"/>
      <c r="AH17" s="230"/>
      <c r="AI17" s="230"/>
    </row>
    <row r="18" spans="1:35" ht="15.7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4"/>
      <c r="AF18" s="234"/>
      <c r="AG18" s="234"/>
      <c r="AH18" s="234"/>
      <c r="AI18" s="234"/>
    </row>
    <row r="19" spans="1:35" ht="15.75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4"/>
      <c r="AF19" s="234"/>
      <c r="AG19" s="234"/>
      <c r="AH19" s="234"/>
      <c r="AI19" s="234"/>
    </row>
    <row r="20" spans="1:35"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5"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5"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5"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5"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5"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5"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5"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5"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5"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5"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5"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5"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4:30"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4:30"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4:30"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4:30"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4:30"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4:30"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4:30"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4:30"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4:30"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4:30"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4:30"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4:30"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4:30"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4:30"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4:30"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4:30"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4:30"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4:30"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4:30"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4:30"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4:30"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4:30"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4:30"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4:30"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4:30"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4:30"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4:30"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4:30"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4:30"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  <row r="62" spans="14:30"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</row>
    <row r="63" spans="14:30"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</row>
    <row r="64" spans="14:30"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</row>
    <row r="65" spans="14:30"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</row>
    <row r="66" spans="14:30"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</row>
    <row r="67" spans="14:30"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</row>
  </sheetData>
  <mergeCells count="16">
    <mergeCell ref="B1:R1"/>
    <mergeCell ref="B2:R2"/>
    <mergeCell ref="V6:X6"/>
    <mergeCell ref="Y6:AA6"/>
    <mergeCell ref="AB6:AD6"/>
    <mergeCell ref="AE6:AG6"/>
    <mergeCell ref="H6:J6"/>
    <mergeCell ref="Q6:R6"/>
    <mergeCell ref="A3:U3"/>
    <mergeCell ref="A6:A7"/>
    <mergeCell ref="B6:D6"/>
    <mergeCell ref="E6:G6"/>
    <mergeCell ref="K6:M6"/>
    <mergeCell ref="N6:P6"/>
    <mergeCell ref="S6:U6"/>
    <mergeCell ref="Q5:R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5" orientation="landscape" r:id="rId1"/>
  <colBreaks count="1" manualBreakCount="1">
    <brk id="1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3"/>
  <sheetViews>
    <sheetView zoomScaleNormal="100" zoomScaleSheetLayoutView="80" workbookViewId="0">
      <selection activeCell="A4" sqref="A4:A5"/>
    </sheetView>
  </sheetViews>
  <sheetFormatPr defaultColWidth="8" defaultRowHeight="12.75"/>
  <cols>
    <col min="1" max="1" width="60.28515625" style="83" customWidth="1"/>
    <col min="2" max="5" width="15.7109375" style="83" customWidth="1"/>
    <col min="6" max="16384" width="8" style="83"/>
  </cols>
  <sheetData>
    <row r="1" spans="1:11" ht="27" customHeight="1">
      <c r="A1" s="322" t="s">
        <v>57</v>
      </c>
      <c r="B1" s="322"/>
      <c r="C1" s="322"/>
      <c r="D1" s="322"/>
      <c r="E1" s="322"/>
    </row>
    <row r="2" spans="1:11" ht="23.25" customHeight="1">
      <c r="A2" s="322" t="s">
        <v>58</v>
      </c>
      <c r="B2" s="322"/>
      <c r="C2" s="322"/>
      <c r="D2" s="322"/>
      <c r="E2" s="322"/>
    </row>
    <row r="3" spans="1:11" ht="6" customHeight="1">
      <c r="A3" s="102"/>
    </row>
    <row r="4" spans="1:11" s="90" customFormat="1" ht="39.950000000000003" customHeight="1">
      <c r="A4" s="296"/>
      <c r="B4" s="323" t="s">
        <v>89</v>
      </c>
      <c r="C4" s="324" t="s">
        <v>90</v>
      </c>
      <c r="D4" s="321" t="s">
        <v>50</v>
      </c>
      <c r="E4" s="321"/>
    </row>
    <row r="5" spans="1:11" s="90" customFormat="1" ht="39.950000000000003" customHeight="1">
      <c r="A5" s="296"/>
      <c r="B5" s="323"/>
      <c r="C5" s="324"/>
      <c r="D5" s="89" t="s">
        <v>51</v>
      </c>
      <c r="E5" s="88" t="s">
        <v>54</v>
      </c>
    </row>
    <row r="6" spans="1:11" s="94" customFormat="1" ht="15.75" customHeight="1">
      <c r="A6" s="96" t="s">
        <v>1</v>
      </c>
      <c r="B6" s="96">
        <v>1</v>
      </c>
      <c r="C6" s="96">
        <v>2</v>
      </c>
      <c r="D6" s="96">
        <v>3</v>
      </c>
      <c r="E6" s="96">
        <v>4</v>
      </c>
    </row>
    <row r="7" spans="1:11" s="94" customFormat="1" ht="30" customHeight="1">
      <c r="A7" s="92" t="s">
        <v>2</v>
      </c>
      <c r="B7" s="95">
        <f>'10'!B8</f>
        <v>14371</v>
      </c>
      <c r="C7" s="95">
        <f>'10'!C8</f>
        <v>6201</v>
      </c>
      <c r="D7" s="109">
        <f t="shared" ref="D7" si="0">C7/B7*100</f>
        <v>43.149398093382509</v>
      </c>
      <c r="E7" s="110">
        <f t="shared" ref="E7" si="1">C7-B7</f>
        <v>-8170</v>
      </c>
    </row>
    <row r="8" spans="1:11" s="90" customFormat="1" ht="30" customHeight="1">
      <c r="A8" s="92" t="s">
        <v>3</v>
      </c>
      <c r="B8" s="98">
        <f>'10'!E8</f>
        <v>12128</v>
      </c>
      <c r="C8" s="98">
        <f>'10'!F8</f>
        <v>4715</v>
      </c>
      <c r="D8" s="109">
        <f t="shared" ref="D8:D13" si="2">C8/B8*100</f>
        <v>38.876978891820578</v>
      </c>
      <c r="E8" s="110">
        <f t="shared" ref="E8:E13" si="3">C8-B8</f>
        <v>-7413</v>
      </c>
      <c r="K8" s="84"/>
    </row>
    <row r="9" spans="1:11" s="90" customFormat="1" ht="30" customHeight="1">
      <c r="A9" s="199" t="s">
        <v>69</v>
      </c>
      <c r="B9" s="238">
        <f>'10'!H8</f>
        <v>7568</v>
      </c>
      <c r="C9" s="238">
        <f>'10'!I8</f>
        <v>2839</v>
      </c>
      <c r="D9" s="109">
        <f t="shared" ref="D9" si="4">C9/B9*100</f>
        <v>37.513213530655392</v>
      </c>
      <c r="E9" s="110">
        <f t="shared" ref="E9" si="5">C9-B9</f>
        <v>-4729</v>
      </c>
      <c r="K9" s="84"/>
    </row>
    <row r="10" spans="1:11" s="90" customFormat="1" ht="30" customHeight="1">
      <c r="A10" s="93" t="s">
        <v>4</v>
      </c>
      <c r="B10" s="98">
        <f>'10'!K8</f>
        <v>2843</v>
      </c>
      <c r="C10" s="98">
        <f>'10'!L8</f>
        <v>1686</v>
      </c>
      <c r="D10" s="109">
        <f t="shared" si="2"/>
        <v>59.303552585297226</v>
      </c>
      <c r="E10" s="110">
        <f t="shared" si="3"/>
        <v>-1157</v>
      </c>
      <c r="K10" s="84"/>
    </row>
    <row r="11" spans="1:11" s="90" customFormat="1" ht="30" customHeight="1">
      <c r="A11" s="92" t="s">
        <v>5</v>
      </c>
      <c r="B11" s="98">
        <f>'10'!N8</f>
        <v>582</v>
      </c>
      <c r="C11" s="98">
        <f>'10'!O8</f>
        <v>263</v>
      </c>
      <c r="D11" s="109">
        <f t="shared" si="2"/>
        <v>45.18900343642612</v>
      </c>
      <c r="E11" s="110">
        <f t="shared" si="3"/>
        <v>-319</v>
      </c>
      <c r="K11" s="84"/>
    </row>
    <row r="12" spans="1:11" s="90" customFormat="1" ht="45.75" customHeight="1">
      <c r="A12" s="92" t="s">
        <v>6</v>
      </c>
      <c r="B12" s="98">
        <f>'10'!Q8</f>
        <v>380</v>
      </c>
      <c r="C12" s="98">
        <f>'10'!R8</f>
        <v>285</v>
      </c>
      <c r="D12" s="109">
        <f t="shared" si="2"/>
        <v>75</v>
      </c>
      <c r="E12" s="110">
        <f t="shared" si="3"/>
        <v>-95</v>
      </c>
      <c r="K12" s="84"/>
    </row>
    <row r="13" spans="1:11" s="90" customFormat="1" ht="55.5" customHeight="1">
      <c r="A13" s="6" t="s">
        <v>67</v>
      </c>
      <c r="B13" s="98">
        <f>'10'!T8</f>
        <v>10893</v>
      </c>
      <c r="C13" s="98">
        <f>'10'!U8</f>
        <v>3893</v>
      </c>
      <c r="D13" s="109">
        <f t="shared" si="2"/>
        <v>35.738547691177821</v>
      </c>
      <c r="E13" s="110">
        <f t="shared" si="3"/>
        <v>-7000</v>
      </c>
      <c r="K13" s="84"/>
    </row>
    <row r="14" spans="1:11" s="90" customFormat="1" ht="15" customHeight="1">
      <c r="A14" s="325" t="s">
        <v>7</v>
      </c>
      <c r="B14" s="325"/>
      <c r="C14" s="325"/>
      <c r="D14" s="325"/>
      <c r="E14" s="325"/>
      <c r="K14" s="84"/>
    </row>
    <row r="15" spans="1:11" s="90" customFormat="1" ht="15" customHeight="1">
      <c r="A15" s="325"/>
      <c r="B15" s="325"/>
      <c r="C15" s="325"/>
      <c r="D15" s="325"/>
      <c r="E15" s="325"/>
      <c r="K15" s="84"/>
    </row>
    <row r="16" spans="1:11" s="90" customFormat="1" ht="39.950000000000003" customHeight="1">
      <c r="A16" s="296" t="s">
        <v>0</v>
      </c>
      <c r="B16" s="296" t="s">
        <v>91</v>
      </c>
      <c r="C16" s="296" t="s">
        <v>92</v>
      </c>
      <c r="D16" s="321" t="s">
        <v>50</v>
      </c>
      <c r="E16" s="321"/>
      <c r="K16" s="84"/>
    </row>
    <row r="17" spans="1:11" ht="39.950000000000003" customHeight="1">
      <c r="A17" s="296"/>
      <c r="B17" s="296"/>
      <c r="C17" s="296"/>
      <c r="D17" s="89" t="s">
        <v>51</v>
      </c>
      <c r="E17" s="88" t="s">
        <v>53</v>
      </c>
      <c r="K17" s="84"/>
    </row>
    <row r="18" spans="1:11" ht="30" customHeight="1">
      <c r="A18" s="126" t="s">
        <v>2</v>
      </c>
      <c r="B18" s="87">
        <f>'10'!W8</f>
        <v>4180</v>
      </c>
      <c r="C18" s="87">
        <f>'10'!X8</f>
        <v>1426</v>
      </c>
      <c r="D18" s="109">
        <f t="shared" ref="D18" si="6">C18/B18*100</f>
        <v>34.114832535885171</v>
      </c>
      <c r="E18" s="110">
        <f t="shared" ref="E18" si="7">C18-B18</f>
        <v>-2754</v>
      </c>
      <c r="I18" s="84"/>
    </row>
    <row r="19" spans="1:11" ht="30" customHeight="1">
      <c r="A19" s="86" t="s">
        <v>9</v>
      </c>
      <c r="B19" s="103">
        <f>'10'!Z8</f>
        <v>3699</v>
      </c>
      <c r="C19" s="103">
        <f>'10'!AA8</f>
        <v>1146</v>
      </c>
      <c r="D19" s="120">
        <f t="shared" ref="D19:D20" si="8">C19/B19*100</f>
        <v>30.98134630981346</v>
      </c>
      <c r="E19" s="121">
        <f t="shared" ref="E19:E20" si="9">C19-B19</f>
        <v>-2553</v>
      </c>
      <c r="K19" s="84"/>
    </row>
    <row r="20" spans="1:11" ht="30" customHeight="1">
      <c r="A20" s="86" t="s">
        <v>52</v>
      </c>
      <c r="B20" s="103">
        <f>'10'!AC8</f>
        <v>3092</v>
      </c>
      <c r="C20" s="103">
        <f>'10'!AD8</f>
        <v>626</v>
      </c>
      <c r="D20" s="120">
        <f t="shared" si="8"/>
        <v>20.245795601552395</v>
      </c>
      <c r="E20" s="121">
        <f t="shared" si="9"/>
        <v>-2466</v>
      </c>
      <c r="K20" s="84"/>
    </row>
    <row r="21" spans="1:11">
      <c r="A21" s="331"/>
      <c r="B21" s="331"/>
      <c r="C21" s="331"/>
      <c r="D21" s="331"/>
      <c r="E21" s="331"/>
    </row>
    <row r="22" spans="1:11">
      <c r="A22" s="331"/>
      <c r="B22" s="331"/>
      <c r="C22" s="331"/>
      <c r="D22" s="331"/>
      <c r="E22" s="331"/>
    </row>
    <row r="23" spans="1:11">
      <c r="A23" s="331"/>
      <c r="B23" s="331"/>
      <c r="C23" s="331"/>
      <c r="D23" s="331"/>
      <c r="E23" s="331"/>
    </row>
  </sheetData>
  <mergeCells count="12">
    <mergeCell ref="A21:E23"/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2023-05-16T11:12:36Z</cp:lastPrinted>
  <dcterms:created xsi:type="dcterms:W3CDTF">2020-12-10T10:35:03Z</dcterms:created>
  <dcterms:modified xsi:type="dcterms:W3CDTF">2023-09-13T13:10:00Z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