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" yWindow="4905" windowWidth="27660" windowHeight="772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'10'!$A$1:$U$38</definedName>
    <definedName name="_xlnm.Print_Area" localSheetId="10">'11'!$A$1:$D$20</definedName>
    <definedName name="_xlnm.Print_Area" localSheetId="11">'12'!$A$1:$J$34</definedName>
    <definedName name="_xlnm.Print_Area" localSheetId="12">'13'!$A$1:$J$34</definedName>
    <definedName name="_xlnm.Print_Area" localSheetId="13">'14'!$A$1:$I$23</definedName>
    <definedName name="_xlnm.Print_Area" localSheetId="14">'15'!$A$1:$U$37</definedName>
    <definedName name="_xlnm.Print_Area" localSheetId="15">'16'!$A$1:$U$37</definedName>
    <definedName name="_xlnm.Print_Area" localSheetId="1">'2'!$A$1:$U$38</definedName>
    <definedName name="_xlnm.Print_Area" localSheetId="2">'3'!$A$1:$E$22</definedName>
    <definedName name="_xlnm.Print_Area" localSheetId="3">'4'!$A$1:$U$37</definedName>
    <definedName name="_xlnm.Print_Area" localSheetId="4">'5'!$A$1:$E$24</definedName>
    <definedName name="_xlnm.Print_Area" localSheetId="5">'6'!$A$1:$U$40</definedName>
    <definedName name="_xlnm.Print_Area" localSheetId="6">'7'!$A$1:$E$22</definedName>
    <definedName name="_xlnm.Print_Area" localSheetId="7">'8'!$A$1:$U$37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5" l="1"/>
  <c r="F20" i="45"/>
  <c r="C20" i="45"/>
  <c r="E20" i="45" s="1"/>
  <c r="B20" i="45"/>
  <c r="D20" i="45" s="1"/>
  <c r="X34" i="47"/>
  <c r="X33" i="47"/>
  <c r="X32" i="47"/>
  <c r="X31" i="47"/>
  <c r="X30" i="47"/>
  <c r="X29" i="47"/>
  <c r="X28" i="47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W8" i="47"/>
  <c r="V8" i="47"/>
  <c r="V8" i="46"/>
  <c r="X8" i="46" s="1"/>
  <c r="W8" i="46"/>
  <c r="X9" i="46"/>
  <c r="X10" i="46"/>
  <c r="X11" i="46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X29" i="46"/>
  <c r="X30" i="46"/>
  <c r="X31" i="46"/>
  <c r="X32" i="46"/>
  <c r="X33" i="46"/>
  <c r="X34" i="46"/>
  <c r="H20" i="45"/>
  <c r="I20" i="45"/>
  <c r="D21" i="25"/>
  <c r="X8" i="47" l="1"/>
  <c r="K8" i="44"/>
  <c r="C21" i="25"/>
  <c r="K8" i="37"/>
  <c r="C19" i="40"/>
  <c r="B19" i="40"/>
  <c r="V9" i="30"/>
  <c r="W9" i="30"/>
  <c r="X10" i="30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E19" i="40"/>
  <c r="X33" i="31"/>
  <c r="X32" i="31"/>
  <c r="X31" i="31"/>
  <c r="X30" i="31"/>
  <c r="X29" i="31"/>
  <c r="X26" i="31"/>
  <c r="X25" i="31"/>
  <c r="X24" i="31"/>
  <c r="X23" i="31"/>
  <c r="X22" i="31"/>
  <c r="X21" i="31"/>
  <c r="X20" i="31"/>
  <c r="X19" i="31"/>
  <c r="X18" i="31"/>
  <c r="X17" i="31"/>
  <c r="X16" i="31"/>
  <c r="X15" i="31"/>
  <c r="X14" i="31"/>
  <c r="X13" i="31"/>
  <c r="X11" i="31"/>
  <c r="X10" i="31"/>
  <c r="X9" i="31"/>
  <c r="V8" i="31"/>
  <c r="W8" i="31"/>
  <c r="C18" i="43"/>
  <c r="E18" i="43" s="1"/>
  <c r="B18" i="43"/>
  <c r="C18" i="24"/>
  <c r="B18" i="24"/>
  <c r="W10" i="34"/>
  <c r="X10" i="34" s="1"/>
  <c r="V10" i="34"/>
  <c r="C17" i="42"/>
  <c r="B17" i="42"/>
  <c r="W8" i="29"/>
  <c r="V8" i="29"/>
  <c r="C18" i="23"/>
  <c r="D18" i="23" s="1"/>
  <c r="B18" i="23"/>
  <c r="X35" i="39"/>
  <c r="X34" i="39"/>
  <c r="X33" i="39"/>
  <c r="X32" i="39"/>
  <c r="X31" i="39"/>
  <c r="X30" i="39"/>
  <c r="X29" i="39"/>
  <c r="X28" i="39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W9" i="39"/>
  <c r="X9" i="39" s="1"/>
  <c r="V9" i="39"/>
  <c r="B21" i="25" l="1"/>
  <c r="X9" i="30"/>
  <c r="D19" i="40"/>
  <c r="X8" i="31"/>
  <c r="D18" i="43"/>
  <c r="E18" i="24"/>
  <c r="D18" i="24"/>
  <c r="E17" i="42"/>
  <c r="X8" i="29"/>
  <c r="D17" i="42"/>
  <c r="E18" i="23"/>
  <c r="U24" i="31" l="1"/>
  <c r="U20" i="31"/>
  <c r="K29" i="31"/>
  <c r="K27" i="31"/>
  <c r="K13" i="31"/>
  <c r="K20" i="29"/>
  <c r="U21" i="31" l="1"/>
  <c r="N10" i="31"/>
  <c r="N15" i="46" l="1"/>
  <c r="N20" i="46" l="1"/>
  <c r="K27" i="30"/>
  <c r="U14" i="31" l="1"/>
  <c r="Q14" i="31"/>
  <c r="K10" i="31"/>
  <c r="E14" i="31"/>
  <c r="U22" i="34"/>
  <c r="N14" i="34"/>
  <c r="N19" i="29"/>
  <c r="N20" i="29"/>
  <c r="N12" i="29"/>
  <c r="N21" i="39"/>
  <c r="K26" i="47" l="1"/>
  <c r="K26" i="46"/>
  <c r="N27" i="30"/>
  <c r="U26" i="31"/>
  <c r="H19" i="34"/>
  <c r="K28" i="29" l="1"/>
  <c r="K26" i="29"/>
  <c r="K19" i="29"/>
  <c r="K20" i="39"/>
  <c r="K21" i="39"/>
  <c r="K22" i="39"/>
  <c r="K23" i="39"/>
  <c r="K24" i="39"/>
  <c r="K25" i="39"/>
  <c r="K26" i="39"/>
  <c r="K27" i="39"/>
  <c r="K28" i="39"/>
  <c r="K29" i="39"/>
  <c r="H18" i="31" l="1"/>
  <c r="N20" i="34"/>
  <c r="N34" i="47" l="1"/>
  <c r="N31" i="46"/>
  <c r="N24" i="46"/>
  <c r="N21" i="46"/>
  <c r="N25" i="30" l="1"/>
  <c r="H17" i="31"/>
  <c r="U36" i="34"/>
  <c r="H34" i="34"/>
  <c r="K34" i="47" l="1"/>
  <c r="K22" i="47"/>
  <c r="N35" i="30" l="1"/>
  <c r="Q11" i="31"/>
  <c r="N32" i="31"/>
  <c r="N30" i="31"/>
  <c r="N17" i="31"/>
  <c r="N34" i="29"/>
  <c r="N21" i="29"/>
  <c r="N18" i="29"/>
  <c r="N16" i="29"/>
  <c r="N22" i="39"/>
  <c r="N35" i="39"/>
  <c r="N18" i="46" l="1"/>
  <c r="N19" i="30"/>
  <c r="H27" i="31"/>
  <c r="H11" i="31"/>
  <c r="N19" i="34"/>
  <c r="H26" i="34"/>
  <c r="N17" i="29"/>
  <c r="N19" i="39"/>
  <c r="N30" i="47" l="1"/>
  <c r="N26" i="47"/>
  <c r="N27" i="47"/>
  <c r="N20" i="47"/>
  <c r="N17" i="47"/>
  <c r="N18" i="47"/>
  <c r="N13" i="47"/>
  <c r="N10" i="47"/>
  <c r="K28" i="47"/>
  <c r="K20" i="47"/>
  <c r="K17" i="47"/>
  <c r="N32" i="46"/>
  <c r="N29" i="46"/>
  <c r="N27" i="46"/>
  <c r="N26" i="46"/>
  <c r="N22" i="46"/>
  <c r="N19" i="46"/>
  <c r="N17" i="46"/>
  <c r="N16" i="46"/>
  <c r="N13" i="46"/>
  <c r="K28" i="46"/>
  <c r="K20" i="46"/>
  <c r="K17" i="46"/>
  <c r="H29" i="46"/>
  <c r="K29" i="30"/>
  <c r="K21" i="30"/>
  <c r="K18" i="30"/>
  <c r="N28" i="30"/>
  <c r="N33" i="30"/>
  <c r="N31" i="30"/>
  <c r="N30" i="30"/>
  <c r="N20" i="30"/>
  <c r="N21" i="30"/>
  <c r="N18" i="30"/>
  <c r="N13" i="30"/>
  <c r="N14" i="30"/>
  <c r="N15" i="30"/>
  <c r="N16" i="30"/>
  <c r="N11" i="30"/>
  <c r="H27" i="30"/>
  <c r="Q19" i="31"/>
  <c r="H33" i="31"/>
  <c r="H34" i="31"/>
  <c r="H20" i="31"/>
  <c r="H21" i="31"/>
  <c r="H16" i="31"/>
  <c r="H13" i="31"/>
  <c r="Q22" i="34"/>
  <c r="N32" i="34"/>
  <c r="N31" i="34"/>
  <c r="N15" i="34"/>
  <c r="H36" i="34"/>
  <c r="H25" i="34"/>
  <c r="H22" i="34"/>
  <c r="H16" i="34"/>
  <c r="Q20" i="29"/>
  <c r="N30" i="29"/>
  <c r="N29" i="29"/>
  <c r="N10" i="29"/>
  <c r="H27" i="29"/>
  <c r="K32" i="39"/>
  <c r="N31" i="39"/>
  <c r="N30" i="39"/>
  <c r="N28" i="39"/>
  <c r="N20" i="39"/>
  <c r="N18" i="39"/>
  <c r="N27" i="39"/>
  <c r="N11" i="39"/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34" i="39"/>
  <c r="N33" i="39"/>
  <c r="U34" i="46" l="1"/>
  <c r="U33" i="46"/>
  <c r="U32" i="46"/>
  <c r="U31" i="46"/>
  <c r="U30" i="46"/>
  <c r="U29" i="46"/>
  <c r="U28" i="46"/>
  <c r="U27" i="46"/>
  <c r="U26" i="46"/>
  <c r="U25" i="46"/>
  <c r="U24" i="46"/>
  <c r="U23" i="46"/>
  <c r="U22" i="46"/>
  <c r="U21" i="46"/>
  <c r="U20" i="46"/>
  <c r="U19" i="46"/>
  <c r="U18" i="46"/>
  <c r="U17" i="46"/>
  <c r="U16" i="46"/>
  <c r="U15" i="46"/>
  <c r="U14" i="46"/>
  <c r="U13" i="46"/>
  <c r="U12" i="46"/>
  <c r="U11" i="46"/>
  <c r="U10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U34" i="47"/>
  <c r="U33" i="47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H11" i="34"/>
  <c r="Q11" i="34"/>
  <c r="U11" i="34"/>
  <c r="H12" i="34"/>
  <c r="K12" i="34"/>
  <c r="Q12" i="34"/>
  <c r="U12" i="34"/>
  <c r="H13" i="34"/>
  <c r="Q13" i="34"/>
  <c r="U13" i="34"/>
  <c r="U14" i="34"/>
  <c r="Q15" i="34"/>
  <c r="U15" i="34"/>
  <c r="Q16" i="34"/>
  <c r="U16" i="34"/>
  <c r="Q17" i="34"/>
  <c r="U17" i="34"/>
  <c r="H18" i="34"/>
  <c r="K18" i="34"/>
  <c r="Q18" i="34"/>
  <c r="U18" i="34"/>
  <c r="Q19" i="34"/>
  <c r="U19" i="34"/>
  <c r="Q20" i="34"/>
  <c r="U20" i="34"/>
  <c r="Q21" i="34"/>
  <c r="U21" i="34"/>
  <c r="H23" i="34"/>
  <c r="Q23" i="34"/>
  <c r="U23" i="34"/>
  <c r="H24" i="34"/>
  <c r="Q24" i="34"/>
  <c r="U24" i="34"/>
  <c r="Q25" i="34"/>
  <c r="U25" i="34"/>
  <c r="Q26" i="34"/>
  <c r="U26" i="34"/>
  <c r="Q27" i="34"/>
  <c r="U27" i="34"/>
  <c r="Q28" i="34"/>
  <c r="U28" i="34"/>
  <c r="Q29" i="34"/>
  <c r="U29" i="34"/>
  <c r="Q30" i="34"/>
  <c r="U30" i="34"/>
  <c r="K31" i="34"/>
  <c r="Q31" i="34"/>
  <c r="U31" i="34"/>
  <c r="H32" i="34"/>
  <c r="Q32" i="34"/>
  <c r="U32" i="34"/>
  <c r="H33" i="34"/>
  <c r="Q33" i="34"/>
  <c r="U33" i="34"/>
  <c r="Q34" i="34"/>
  <c r="U34" i="34"/>
  <c r="Q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Q9" i="29"/>
  <c r="U9" i="29"/>
  <c r="H10" i="29"/>
  <c r="K10" i="29"/>
  <c r="Q10" i="29"/>
  <c r="U10" i="29"/>
  <c r="H11" i="29"/>
  <c r="K11" i="29"/>
  <c r="Q11" i="29"/>
  <c r="U11" i="29"/>
  <c r="H12" i="29"/>
  <c r="K12" i="29"/>
  <c r="Q12" i="29"/>
  <c r="U12" i="29"/>
  <c r="H13" i="29"/>
  <c r="Q13" i="29"/>
  <c r="U13" i="29"/>
  <c r="H14" i="29"/>
  <c r="K14" i="29"/>
  <c r="Q14" i="29"/>
  <c r="U14" i="29"/>
  <c r="H15" i="29"/>
  <c r="Q15" i="29"/>
  <c r="U15" i="29"/>
  <c r="K16" i="29"/>
  <c r="Q16" i="29"/>
  <c r="U16" i="29"/>
  <c r="H17" i="29"/>
  <c r="Q17" i="29"/>
  <c r="U17" i="29"/>
  <c r="H18" i="29"/>
  <c r="Q18" i="29"/>
  <c r="U18" i="29"/>
  <c r="Q19" i="29"/>
  <c r="U19" i="29"/>
  <c r="U20" i="29"/>
  <c r="H21" i="29"/>
  <c r="K21" i="29"/>
  <c r="Q21" i="29"/>
  <c r="U21" i="29"/>
  <c r="H22" i="29"/>
  <c r="Q22" i="29"/>
  <c r="U22" i="29"/>
  <c r="Q23" i="29"/>
  <c r="U23" i="29"/>
  <c r="H24" i="29"/>
  <c r="Q24" i="29"/>
  <c r="U24" i="29"/>
  <c r="H25" i="29"/>
  <c r="Q25" i="29"/>
  <c r="U25" i="29"/>
  <c r="H26" i="29"/>
  <c r="Q26" i="29"/>
  <c r="U26" i="29"/>
  <c r="Q27" i="29"/>
  <c r="U27" i="29"/>
  <c r="Q28" i="29"/>
  <c r="U28" i="29"/>
  <c r="H29" i="29"/>
  <c r="K29" i="29"/>
  <c r="Q29" i="29"/>
  <c r="U29" i="29"/>
  <c r="H30" i="29"/>
  <c r="K30" i="29"/>
  <c r="Q30" i="29"/>
  <c r="U30" i="29"/>
  <c r="H31" i="29"/>
  <c r="Q31" i="29"/>
  <c r="U31" i="29"/>
  <c r="Q32" i="29"/>
  <c r="U32" i="29"/>
  <c r="H33" i="29"/>
  <c r="N33" i="29"/>
  <c r="Q33" i="29"/>
  <c r="U33" i="29"/>
  <c r="H34" i="29"/>
  <c r="Q34" i="29"/>
  <c r="U34" i="29"/>
  <c r="R9" i="39"/>
  <c r="C16" i="23" s="1"/>
  <c r="B9" i="39"/>
  <c r="C6" i="23" s="1"/>
  <c r="N10" i="34" l="1"/>
  <c r="B19" i="25"/>
  <c r="H8" i="29"/>
  <c r="B9" i="25"/>
  <c r="U10" i="34"/>
  <c r="H10" i="34"/>
  <c r="E10" i="34"/>
  <c r="Q10" i="34"/>
  <c r="K10" i="34"/>
  <c r="N8" i="29"/>
  <c r="E8" i="29"/>
  <c r="Q8" i="29"/>
  <c r="U8" i="29"/>
  <c r="K8" i="29"/>
  <c r="U13" i="31"/>
  <c r="H9" i="31" l="1"/>
  <c r="U11" i="31" l="1"/>
  <c r="U15" i="31"/>
  <c r="U16" i="31"/>
  <c r="U17" i="31"/>
  <c r="U18" i="31"/>
  <c r="U19" i="31"/>
  <c r="U22" i="31"/>
  <c r="U23" i="31"/>
  <c r="U25" i="31"/>
  <c r="U29" i="31"/>
  <c r="U30" i="31"/>
  <c r="U31" i="31"/>
  <c r="U32" i="31"/>
  <c r="U33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U11" i="30" l="1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U11" i="39" l="1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T8" i="47" l="1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J8" i="44"/>
  <c r="H8" i="44"/>
  <c r="D14" i="25" s="1"/>
  <c r="G8" i="44"/>
  <c r="F8" i="44"/>
  <c r="D8" i="44"/>
  <c r="C8" i="44"/>
  <c r="D10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U10" i="30"/>
  <c r="Q10" i="30"/>
  <c r="N10" i="30"/>
  <c r="K10" i="30"/>
  <c r="K11" i="30"/>
  <c r="H10" i="30"/>
  <c r="H11" i="30"/>
  <c r="E10" i="30"/>
  <c r="E11" i="30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7" i="24"/>
  <c r="C11" i="24"/>
  <c r="B11" i="24"/>
  <c r="B10" i="24"/>
  <c r="B9" i="24"/>
  <c r="C8" i="24"/>
  <c r="C7" i="24"/>
  <c r="B7" i="24"/>
  <c r="C16" i="42"/>
  <c r="B16" i="42"/>
  <c r="B10" i="42"/>
  <c r="C9" i="42"/>
  <c r="B9" i="42"/>
  <c r="C8" i="42"/>
  <c r="B8" i="42"/>
  <c r="C7" i="42"/>
  <c r="B7" i="42"/>
  <c r="B6" i="42"/>
  <c r="U10" i="39"/>
  <c r="Q10" i="39"/>
  <c r="N10" i="39"/>
  <c r="K10" i="39"/>
  <c r="H10" i="39"/>
  <c r="E10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N8" i="31" l="1"/>
  <c r="B10" i="25"/>
  <c r="B14" i="25"/>
  <c r="E9" i="39"/>
  <c r="D18" i="40"/>
  <c r="E18" i="40"/>
  <c r="D10" i="40"/>
  <c r="E10" i="40"/>
  <c r="D9" i="40"/>
  <c r="E9" i="40"/>
  <c r="U8" i="31"/>
  <c r="B8" i="24"/>
  <c r="E8" i="24" s="1"/>
  <c r="I11" i="45"/>
  <c r="N8" i="47"/>
  <c r="H8" i="47"/>
  <c r="E8" i="47"/>
  <c r="H9" i="30"/>
  <c r="H8" i="31"/>
  <c r="C6" i="42"/>
  <c r="D6" i="42" s="1"/>
  <c r="Q8" i="46"/>
  <c r="E8" i="46"/>
  <c r="C17" i="43"/>
  <c r="E17" i="43" s="1"/>
  <c r="C8" i="43"/>
  <c r="D8" i="43" s="1"/>
  <c r="D7" i="43"/>
  <c r="D11" i="43"/>
  <c r="E11" i="43"/>
  <c r="Q8" i="31"/>
  <c r="E9" i="43"/>
  <c r="D9" i="43"/>
  <c r="B10" i="43"/>
  <c r="D10" i="43" s="1"/>
  <c r="K8" i="31"/>
  <c r="E7" i="43"/>
  <c r="E8" i="31"/>
  <c r="E7" i="24"/>
  <c r="C17" i="24"/>
  <c r="D11" i="24"/>
  <c r="E11" i="24"/>
  <c r="C10" i="24"/>
  <c r="D10" i="24" s="1"/>
  <c r="C9" i="24"/>
  <c r="D7" i="24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U8" i="47"/>
  <c r="H13" i="45"/>
  <c r="K8" i="47"/>
  <c r="H11" i="45"/>
  <c r="H9" i="45"/>
  <c r="G19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E17" i="24"/>
  <c r="D17" i="24"/>
  <c r="E9" i="24"/>
  <c r="D9" i="24"/>
  <c r="E9" i="45"/>
  <c r="D9" i="45"/>
  <c r="H19" i="45"/>
  <c r="I19" i="45"/>
  <c r="I12" i="45"/>
  <c r="H12" i="45"/>
  <c r="I10" i="45"/>
  <c r="H10" i="45"/>
  <c r="D10" i="42"/>
  <c r="E17" i="23"/>
  <c r="E10" i="23"/>
  <c r="E11" i="23"/>
  <c r="E9" i="23"/>
  <c r="E8" i="23"/>
  <c r="E7" i="23"/>
  <c r="D17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<sst xmlns="http://schemas.openxmlformats.org/spreadsheetml/2006/main" count="800" uniqueCount="134">
  <si>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</si>
  <si>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</si>
  <si>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</si>
  <si>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</si>
  <si>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</si>
  <si>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</si>
  <si>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</si>
  <si>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</si>
  <si>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</si>
  <si>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</si>
  <si>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</si>
  <si>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</si>
  <si>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</si>
  <si>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Мають статус безробітного на кінець періоду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</si>
  <si>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</si>
  <si>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</si>
  <si>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</si>
  <si>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</si>
  <si>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</si>
  <si>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</si>
  <si>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</si>
  <si>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</si>
  <si>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</si>
  <si>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</si>
  <si>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</si>
  <si>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</si>
  <si>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</si>
  <si>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</si>
  <si>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</si>
  <si>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</si>
  <si>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</si>
  <si>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</si>
  <si>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</si>
  <si>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</si>
  <si>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</si>
  <si>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</si>
  <si>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</si>
  <si>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</si>
  <si>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</si>
  <si>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</si>
  <si>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</si>
  <si>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</si>
  <si>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</si>
  <si>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</si>
  <si>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</si>
  <si>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</si>
  <si>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</si>
  <si>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</si>
  <si>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</si>
  <si>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</si>
  <si>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</si>
  <si>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</si>
  <si>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</si>
  <si>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</si>
  <si>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</si>
  <si>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</si>
  <si>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</si>
  <si>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</si>
  <si>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</si>
  <si>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</si>
  <si>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</si>
  <si>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</si>
  <si>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</si>
  <si>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</si>
  <si>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</si>
  <si>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</si>
  <si>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</si>
  <si>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</si>
  <si>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</si>
  <si>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</si>
  <si>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</si>
  <si>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</si>
  <si>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</si>
  <si>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</si>
  <si>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</si>
  <si>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</si>
  <si>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</si>
  <si>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</si>
  <si>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</si>
  <si>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</si>
  <si>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</si>
  <si>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</si>
  <si>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</si>
  <si>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</si>
  <si>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</si>
  <si>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</si>
  <si>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</si>
  <si>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</si>
  <si>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</si>
  <si>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</si>
  <si>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</si>
  <si>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</si>
  <si>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</si>
  <si>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</si>
  <si>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</si>
  <si>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</si>
  <si>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</si>
  <si>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</si>
  <si>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</si>
  <si>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</si>
  <si>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</si>
  <si>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</si>
  <si>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</si>
  <si>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</si>
  <si>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</t>
  </si>
  <si>
    <t>с</t>
  </si>
  <si>
    <t xml:space="preserve">  1 січня           2022 р.</t>
  </si>
  <si>
    <t xml:space="preserve">  1 січня           2023 р.</t>
  </si>
  <si>
    <t>Станом на 1.01.2023</t>
  </si>
  <si>
    <t>2021 р.</t>
  </si>
  <si>
    <t>2022 р.</t>
  </si>
  <si>
    <t>з них, отримують допомогу по безробіттю</t>
  </si>
  <si>
    <t xml:space="preserve">Отримали допомогу по безробіттю,  осіб </t>
  </si>
  <si>
    <t xml:space="preserve">Отримали допомогу по безробіттю, осіб </t>
  </si>
  <si>
    <t>* До 2022 року з моніторингу відображалася кількість учасників АТО (ООС), починаючи з 2022 року відображається кількість учасників бойових дій</t>
  </si>
  <si>
    <t>Отримали послуги, тис. осіб **</t>
  </si>
  <si>
    <t>**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</si>
  <si>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r>
      <t>Надання послуг Полтавською обласною службою зайнятості                                  безробітним</t>
    </r>
    <r>
      <rPr>
        <b/>
        <u/>
        <sz val="19"/>
        <rFont val="Times New Roman"/>
        <family val="1"/>
        <charset val="204"/>
      </rPr>
      <t xml:space="preserve"> з числа учасників бойових дій*</t>
    </r>
  </si>
  <si>
    <t>з числа  учасників бойових дій*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</si>
  <si>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</si>
  <si>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у 2021-2022 рр. </t>
  </si>
  <si>
    <t>Отримували послуги**</t>
  </si>
  <si>
    <t>Отримували послуги на кінець періоду**</t>
  </si>
  <si>
    <t xml:space="preserve">що отримали довідку  про взяття на облік   у 2021-2022 рр.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</si>
  <si>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2021-2022 рр. </t>
    </r>
  </si>
  <si>
    <t>у 2022 році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</si>
  <si>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2022 році</t>
    </r>
  </si>
  <si>
    <r>
      <rPr>
        <b/>
        <u/>
        <sz val="16"/>
        <rFont val="Times New Roman"/>
        <family val="1"/>
        <charset val="204"/>
      </rPr>
      <t xml:space="preserve">чоловікам </t>
    </r>
    <r>
      <rPr>
        <b/>
        <sz val="16"/>
        <rFont val="Times New Roman"/>
        <family val="1"/>
        <charset val="204"/>
      </rPr>
      <t xml:space="preserve">у 2022 році </t>
    </r>
  </si>
  <si>
    <t>Отримали допомогу по безробіттю,  осіб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</si>
  <si>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 у  2021-2022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</si>
  <si>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2021-2022 рр. </t>
    </r>
  </si>
  <si>
    <t>Отримали послуги, тис. осіб**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</si>
  <si>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2021-2022 рр. </t>
    </r>
  </si>
  <si>
    <t xml:space="preserve">особам з інвалідністю у 2021-2022 рр.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</si>
</sst>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8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28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29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1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1" borderId="0" applyNumberFormat="0" applyBorder="0" applyAlignment="0" applyProtection="0"/>
    <xf numFmtId="0" fontId="58" fillId="9" borderId="16" applyNumberFormat="0" applyAlignment="0" applyProtection="0"/>
    <xf numFmtId="0" fontId="58" fillId="9" borderId="16" applyNumberFormat="0" applyAlignment="0" applyProtection="0"/>
    <xf numFmtId="0" fontId="59" fillId="22" borderId="17" applyNumberFormat="0" applyAlignment="0" applyProtection="0"/>
    <xf numFmtId="0" fontId="60" fillId="22" borderId="16" applyNumberFormat="0" applyAlignment="0" applyProtection="0"/>
    <xf numFmtId="0" fontId="61" fillId="6" borderId="0" applyNumberFormat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23" borderId="23" applyNumberFormat="0" applyAlignment="0" applyProtection="0"/>
    <xf numFmtId="0" fontId="67" fillId="23" borderId="23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0" fillId="22" borderId="16" applyNumberFormat="0" applyAlignment="0" applyProtection="0"/>
    <xf numFmtId="0" fontId="66" fillId="0" borderId="22" applyNumberFormat="0" applyFill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16" fillId="25" borderId="24" applyNumberFormat="0" applyFont="0" applyAlignment="0" applyProtection="0"/>
    <xf numFmtId="0" fontId="16" fillId="25" borderId="24" applyNumberFormat="0" applyFont="0" applyAlignment="0" applyProtection="0"/>
    <xf numFmtId="0" fontId="59" fillId="22" borderId="17" applyNumberFormat="0" applyAlignment="0" applyProtection="0"/>
    <xf numFmtId="0" fontId="65" fillId="0" borderId="21" applyNumberFormat="0" applyFill="0" applyAlignment="0" applyProtection="0"/>
    <xf numFmtId="0" fontId="69" fillId="24" borderId="0" applyNumberFormat="0" applyBorder="0" applyAlignment="0" applyProtection="0"/>
    <xf numFmtId="0" fontId="56" fillId="0" borderId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61" fillId="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57" fillId="31" borderId="0" applyNumberFormat="0" applyBorder="0" applyAlignment="0" applyProtection="0"/>
    <xf numFmtId="0" fontId="57" fillId="27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5" borderId="0" applyNumberFormat="0" applyBorder="0" applyAlignment="0" applyProtection="0"/>
    <xf numFmtId="0" fontId="70" fillId="40" borderId="0" applyNumberFormat="0" applyBorder="0" applyAlignment="0" applyProtection="0"/>
    <xf numFmtId="0" fontId="60" fillId="32" borderId="16" applyNumberFormat="0" applyAlignment="0" applyProtection="0"/>
    <xf numFmtId="0" fontId="67" fillId="37" borderId="23" applyNumberFormat="0" applyAlignment="0" applyProtection="0"/>
    <xf numFmtId="0" fontId="7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0" applyNumberFormat="0" applyFill="0" applyBorder="0" applyAlignment="0" applyProtection="0"/>
    <xf numFmtId="0" fontId="58" fillId="27" borderId="16" applyNumberFormat="0" applyAlignment="0" applyProtection="0"/>
    <xf numFmtId="0" fontId="65" fillId="0" borderId="21" applyNumberFormat="0" applyFill="0" applyAlignment="0" applyProtection="0"/>
    <xf numFmtId="0" fontId="69" fillId="33" borderId="0" applyNumberFormat="0" applyBorder="0" applyAlignment="0" applyProtection="0"/>
    <xf numFmtId="0" fontId="19" fillId="28" borderId="24" applyNumberFormat="0" applyFont="0" applyAlignment="0" applyProtection="0"/>
    <xf numFmtId="0" fontId="59" fillId="32" borderId="17" applyNumberFormat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28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19" fillId="28" borderId="0" applyNumberFormat="0" applyBorder="0" applyAlignment="0" applyProtection="0"/>
    <xf numFmtId="0" fontId="19" fillId="44" borderId="0" applyNumberFormat="0" applyBorder="0" applyAlignment="0" applyProtection="0"/>
    <xf numFmtId="0" fontId="19" fillId="2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0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3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26" borderId="0" applyNumberFormat="0" applyBorder="0" applyAlignment="0" applyProtection="0"/>
    <xf numFmtId="0" fontId="19" fillId="49" borderId="0" applyNumberFormat="0" applyBorder="0" applyAlignment="0" applyProtection="0"/>
    <xf numFmtId="0" fontId="19" fillId="2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0" applyNumberFormat="0" applyBorder="0" applyAlignment="0" applyProtection="0"/>
    <xf numFmtId="0" fontId="19" fillId="51" borderId="0" applyNumberFormat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19" fillId="28" borderId="0" applyNumberFormat="0" applyBorder="0" applyAlignment="0" applyProtection="0"/>
    <xf numFmtId="0" fontId="19" fillId="44" borderId="0" applyNumberFormat="0" applyBorder="0" applyAlignment="0" applyProtection="0"/>
    <xf numFmtId="0" fontId="19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56" borderId="0" applyNumberFormat="0" applyBorder="0" applyAlignment="0" applyProtection="0"/>
    <xf numFmtId="0" fontId="19" fillId="52" borderId="0" applyNumberFormat="0" applyBorder="0" applyAlignment="0" applyProtection="0"/>
    <xf numFmtId="0" fontId="19" fillId="41" borderId="0" applyNumberFormat="0" applyBorder="0" applyAlignment="0" applyProtection="0"/>
    <xf numFmtId="0" fontId="19" fillId="57" borderId="0" applyNumberFormat="0" applyBorder="0" applyAlignment="0" applyProtection="0"/>
    <xf numFmtId="0" fontId="57" fillId="26" borderId="0" applyNumberFormat="0" applyBorder="0" applyAlignment="0" applyProtection="0"/>
    <xf numFmtId="0" fontId="57" fillId="46" borderId="0" applyNumberFormat="0" applyBorder="0" applyAlignment="0" applyProtection="0"/>
    <xf numFmtId="0" fontId="57" fillId="36" borderId="0" applyNumberFormat="0" applyBorder="0" applyAlignment="0" applyProtection="0"/>
    <xf numFmtId="0" fontId="57" fillId="58" borderId="0" applyNumberFormat="0" applyBorder="0" applyAlignment="0" applyProtection="0"/>
    <xf numFmtId="0" fontId="57" fillId="38" borderId="0" applyNumberFormat="0" applyBorder="0" applyAlignment="0" applyProtection="0"/>
    <xf numFmtId="0" fontId="57" fillId="57" borderId="0" applyNumberFormat="0" applyBorder="0" applyAlignment="0" applyProtection="0"/>
    <xf numFmtId="0" fontId="57" fillId="40" borderId="0" applyNumberFormat="0" applyBorder="0" applyAlignment="0" applyProtection="0"/>
    <xf numFmtId="0" fontId="57" fillId="51" borderId="0" applyNumberFormat="0" applyBorder="0" applyAlignment="0" applyProtection="0"/>
    <xf numFmtId="0" fontId="57" fillId="26" borderId="0" applyNumberFormat="0" applyBorder="0" applyAlignment="0" applyProtection="0"/>
    <xf numFmtId="0" fontId="57" fillId="46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59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60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34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43" borderId="0" applyNumberFormat="0" applyBorder="0" applyAlignment="0" applyProtection="0"/>
    <xf numFmtId="0" fontId="57" fillId="56" borderId="0" applyNumberFormat="0" applyBorder="0" applyAlignment="0" applyProtection="0"/>
    <xf numFmtId="0" fontId="57" fillId="65" borderId="0" applyNumberFormat="0" applyBorder="0" applyAlignment="0" applyProtection="0"/>
    <xf numFmtId="0" fontId="57" fillId="61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58" borderId="0" applyNumberFormat="0" applyBorder="0" applyAlignment="0" applyProtection="0"/>
    <xf numFmtId="0" fontId="57" fillId="38" borderId="0" applyNumberFormat="0" applyBorder="0" applyAlignment="0" applyProtection="0"/>
    <xf numFmtId="0" fontId="57" fillId="57" borderId="0" applyNumberFormat="0" applyBorder="0" applyAlignment="0" applyProtection="0"/>
    <xf numFmtId="0" fontId="57" fillId="69" borderId="0" applyNumberFormat="0" applyBorder="0" applyAlignment="0" applyProtection="0"/>
    <xf numFmtId="0" fontId="57" fillId="70" borderId="0" applyNumberFormat="0" applyBorder="0" applyAlignment="0" applyProtection="0"/>
    <xf numFmtId="0" fontId="57" fillId="34" borderId="0" applyNumberFormat="0" applyBorder="0" applyAlignment="0" applyProtection="0"/>
    <xf numFmtId="0" fontId="57" fillId="61" borderId="0" applyNumberFormat="0" applyBorder="0" applyAlignment="0" applyProtection="0"/>
    <xf numFmtId="0" fontId="57" fillId="71" borderId="0" applyNumberFormat="0" applyBorder="0" applyAlignment="0" applyProtection="0"/>
    <xf numFmtId="0" fontId="57" fillId="72" borderId="0" applyNumberFormat="0" applyBorder="0" applyAlignment="0" applyProtection="0"/>
    <xf numFmtId="0" fontId="70" fillId="48" borderId="0" applyNumberFormat="0" applyBorder="0" applyAlignment="0" applyProtection="0"/>
    <xf numFmtId="0" fontId="70" fillId="52" borderId="0" applyNumberFormat="0" applyBorder="0" applyAlignment="0" applyProtection="0"/>
    <xf numFmtId="0" fontId="76" fillId="3" borderId="16" applyNumberFormat="0" applyAlignment="0" applyProtection="0"/>
    <xf numFmtId="0" fontId="76" fillId="47" borderId="16" applyNumberFormat="0" applyAlignment="0" applyProtection="0"/>
    <xf numFmtId="0" fontId="67" fillId="73" borderId="23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6" applyFill="0" applyProtection="0">
      <alignment horizontal="center" vertical="center" wrapText="1"/>
    </xf>
    <xf numFmtId="49" fontId="78" fillId="0" borderId="25" applyFill="0" applyProtection="0">
      <alignment horizontal="center" vertical="center" wrapText="1"/>
    </xf>
    <xf numFmtId="0" fontId="61" fillId="26" borderId="0" applyNumberFormat="0" applyBorder="0" applyAlignment="0" applyProtection="0"/>
    <xf numFmtId="0" fontId="61" fillId="46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58" fillId="33" borderId="16" applyNumberFormat="0" applyAlignment="0" applyProtection="0"/>
    <xf numFmtId="0" fontId="58" fillId="53" borderId="16" applyNumberFormat="0" applyAlignment="0" applyProtection="0"/>
    <xf numFmtId="0" fontId="72" fillId="0" borderId="32" applyNumberFormat="0" applyFill="0" applyAlignment="0" applyProtection="0"/>
    <xf numFmtId="0" fontId="82" fillId="33" borderId="0" applyNumberFormat="0" applyBorder="0" applyAlignment="0" applyProtection="0"/>
    <xf numFmtId="0" fontId="82" fillId="53" borderId="0" applyNumberFormat="0" applyBorder="0" applyAlignment="0" applyProtection="0"/>
    <xf numFmtId="0" fontId="16" fillId="28" borderId="24" applyNumberFormat="0" applyFont="0" applyAlignment="0" applyProtection="0"/>
    <xf numFmtId="0" fontId="83" fillId="44" borderId="24" applyNumberFormat="0" applyAlignment="0" applyProtection="0"/>
    <xf numFmtId="0" fontId="59" fillId="3" borderId="17" applyNumberFormat="0" applyAlignment="0" applyProtection="0"/>
    <xf numFmtId="0" fontId="59" fillId="47" borderId="17" applyNumberFormat="0" applyAlignment="0" applyProtection="0"/>
  </cellStyleXfs>
  <cellXfs count="334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17" fillId="2" borderId="0" xfId="7" applyFont="1" applyFill="1"/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23" fillId="0" borderId="0" xfId="7" applyFont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5" fillId="2" borderId="1" xfId="12" applyFont="1" applyFill="1" applyBorder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2" fillId="2" borderId="3" xfId="12" applyFont="1" applyFill="1" applyBorder="1" applyAlignment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0" fontId="32" fillId="2" borderId="3" xfId="12" applyFont="1" applyFill="1" applyBorder="1" applyAlignment="1">
      <alignment horizontal="left" vertical="center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0" fontId="30" fillId="2" borderId="0" xfId="12" applyFont="1" applyFill="1"/>
    <xf numFmtId="0" fontId="30" fillId="2" borderId="6" xfId="12" applyFont="1" applyFill="1" applyBorder="1" applyAlignment="1">
      <alignment horizontal="left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" fillId="2" borderId="6" xfId="13" applyNumberFormat="1" applyFont="1" applyFill="1" applyBorder="1" applyAlignment="1">
      <alignment horizontal="center"/>
    </xf>
    <xf numFmtId="164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0" fontId="1" fillId="2" borderId="6" xfId="13" applyFont="1" applyFill="1" applyBorder="1" applyAlignment="1">
      <alignment horizontal="center"/>
    </xf>
    <xf numFmtId="0" fontId="30" fillId="2" borderId="0" xfId="12" applyFont="1" applyFill="1" applyAlignment="1">
      <alignment horizontal="center" vertical="top"/>
    </xf>
    <xf numFmtId="3" fontId="18" fillId="2" borderId="6" xfId="12" applyNumberFormat="1" applyFont="1" applyFill="1" applyBorder="1" applyAlignment="1">
      <alignment horizontal="center" vertical="center"/>
    </xf>
    <xf numFmtId="0" fontId="29" fillId="2" borderId="6" xfId="12" applyFont="1" applyFill="1" applyBorder="1"/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0" fontId="50" fillId="2" borderId="0" xfId="12" applyFont="1" applyFill="1" applyBorder="1" applyAlignment="1">
      <alignment vertical="center" wrapText="1"/>
    </xf>
    <xf numFmtId="0" fontId="27" fillId="2" borderId="0" xfId="12" applyFont="1" applyFill="1" applyAlignment="1">
      <alignment vertical="top"/>
    </xf>
    <xf numFmtId="0" fontId="36" fillId="2" borderId="0" xfId="12" applyFont="1" applyFill="1" applyBorder="1" applyAlignment="1">
      <alignment vertical="top"/>
    </xf>
    <xf numFmtId="0" fontId="32" fillId="2" borderId="4" xfId="12" applyFont="1" applyFill="1" applyBorder="1" applyAlignment="1">
      <alignment horizontal="center" vertical="center" wrapText="1"/>
    </xf>
    <xf numFmtId="0" fontId="37" fillId="2" borderId="0" xfId="12" applyFont="1" applyFill="1" applyBorder="1" applyAlignment="1">
      <alignment horizontal="center" vertical="center" wrapText="1"/>
    </xf>
    <xf numFmtId="0" fontId="37" fillId="2" borderId="0" xfId="12" applyFont="1" applyFill="1" applyBorder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Border="1" applyAlignment="1">
      <alignment vertical="center" wrapText="1"/>
    </xf>
    <xf numFmtId="0" fontId="39" fillId="2" borderId="0" xfId="12" applyFont="1" applyFill="1" applyAlignment="1">
      <alignment vertical="center" wrapText="1"/>
    </xf>
    <xf numFmtId="0" fontId="32" fillId="2" borderId="0" xfId="12" applyFont="1" applyFill="1" applyBorder="1" applyAlignment="1">
      <alignment vertical="center"/>
    </xf>
    <xf numFmtId="0" fontId="30" fillId="2" borderId="6" xfId="12" applyFont="1" applyFill="1" applyBorder="1"/>
    <xf numFmtId="0" fontId="18" fillId="2" borderId="6" xfId="13" applyFont="1" applyFill="1" applyBorder="1" applyAlignment="1">
      <alignment horizontal="center" vertical="center"/>
    </xf>
    <xf numFmtId="164" fontId="18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 applyBorder="1"/>
    <xf numFmtId="0" fontId="18" fillId="2" borderId="3" xfId="13" applyFont="1" applyFill="1" applyBorder="1" applyAlignment="1">
      <alignment horizontal="center" vertical="center"/>
    </xf>
    <xf numFmtId="0" fontId="36" fillId="2" borderId="0" xfId="12" applyFont="1" applyFill="1" applyBorder="1"/>
    <xf numFmtId="1" fontId="1" fillId="2" borderId="0" xfId="6" applyNumberFormat="1" applyFont="1" applyFill="1" applyProtection="1">
      <protection locked="0"/>
    </xf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6" applyNumberFormat="1" applyFont="1" applyFill="1" applyProtection="1"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164" fontId="12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6" fillId="2" borderId="6" xfId="12" applyFont="1" applyFill="1" applyBorder="1" applyAlignment="1">
      <alignment horizontal="center" vertical="center" wrapText="1"/>
    </xf>
    <xf numFmtId="3" fontId="18" fillId="2" borderId="6" xfId="15" applyNumberFormat="1" applyFont="1" applyFill="1" applyBorder="1" applyAlignment="1">
      <alignment horizontal="center"/>
    </xf>
    <xf numFmtId="1" fontId="9" fillId="2" borderId="0" xfId="6" applyNumberFormat="1" applyFont="1" applyFill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45" fillId="2" borderId="1" xfId="6" applyNumberFormat="1" applyFont="1" applyFill="1" applyBorder="1" applyAlignment="1" applyProtection="1"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 vertical="center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0" fontId="32" fillId="2" borderId="3" xfId="12" applyFont="1" applyFill="1" applyBorder="1" applyAlignment="1">
      <alignment horizontal="center" vertical="center"/>
    </xf>
    <xf numFmtId="1" fontId="1" fillId="2" borderId="0" xfId="16" applyNumberFormat="1" applyFont="1" applyFill="1" applyProtection="1"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164" fontId="8" fillId="2" borderId="0" xfId="16" applyNumberFormat="1" applyFont="1" applyFill="1" applyBorder="1" applyAlignment="1" applyProtection="1">
      <alignment horizontal="center" vertical="center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1" fillId="2" borderId="3" xfId="16" applyNumberFormat="1" applyFont="1" applyFill="1" applyBorder="1" applyAlignment="1" applyProtection="1">
      <alignment horizontal="center"/>
      <protection locked="0"/>
    </xf>
    <xf numFmtId="3" fontId="50" fillId="2" borderId="0" xfId="12" applyNumberFormat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" fontId="5" fillId="2" borderId="11" xfId="7" applyNumberFormat="1" applyFont="1" applyFill="1" applyBorder="1" applyAlignment="1">
      <alignment horizontal="center" vertical="center"/>
    </xf>
    <xf numFmtId="1" fontId="5" fillId="2" borderId="2" xfId="7" applyNumberFormat="1" applyFont="1" applyFill="1" applyBorder="1" applyAlignment="1">
      <alignment horizontal="center" vertical="center"/>
    </xf>
    <xf numFmtId="165" fontId="6" fillId="2" borderId="2" xfId="7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29" fillId="2" borderId="0" xfId="12" applyFont="1" applyFill="1" applyBorder="1"/>
    <xf numFmtId="0" fontId="18" fillId="2" borderId="0" xfId="12" applyFont="1" applyFill="1" applyBorder="1" applyAlignment="1">
      <alignment horizontal="center"/>
    </xf>
    <xf numFmtId="164" fontId="30" fillId="2" borderId="0" xfId="12" applyNumberFormat="1" applyFont="1" applyFill="1" applyBorder="1" applyAlignment="1">
      <alignment horizontal="center" vertical="center"/>
    </xf>
    <xf numFmtId="164" fontId="12" fillId="2" borderId="2" xfId="6" applyNumberFormat="1" applyFont="1" applyFill="1" applyBorder="1" applyAlignment="1" applyProtection="1">
      <alignment horizontal="center" vertical="center"/>
    </xf>
    <xf numFmtId="3" fontId="18" fillId="2" borderId="2" xfId="6" applyNumberFormat="1" applyFont="1" applyFill="1" applyBorder="1" applyAlignment="1" applyProtection="1">
      <alignment horizontal="center" vertical="center"/>
    </xf>
    <xf numFmtId="0" fontId="30" fillId="2" borderId="2" xfId="12" applyFont="1" applyFill="1" applyBorder="1"/>
    <xf numFmtId="3" fontId="18" fillId="2" borderId="2" xfId="6" applyNumberFormat="1" applyFont="1" applyFill="1" applyBorder="1" applyAlignment="1" applyProtection="1">
      <alignment horizontal="center"/>
      <protection locked="0"/>
    </xf>
    <xf numFmtId="3" fontId="18" fillId="2" borderId="2" xfId="6" applyNumberFormat="1" applyFont="1" applyFill="1" applyBorder="1" applyAlignment="1" applyProtection="1">
      <alignment horizontal="center" vertical="center"/>
      <protection locked="0"/>
    </xf>
    <xf numFmtId="3" fontId="18" fillId="2" borderId="2" xfId="6" applyNumberFormat="1" applyFont="1" applyFill="1" applyBorder="1" applyAlignment="1">
      <alignment horizontal="center" vertical="center"/>
    </xf>
    <xf numFmtId="3" fontId="18" fillId="2" borderId="2" xfId="13" applyNumberFormat="1" applyFont="1" applyFill="1" applyBorder="1" applyAlignment="1">
      <alignment horizontal="center" vertical="center"/>
    </xf>
    <xf numFmtId="164" fontId="30" fillId="2" borderId="2" xfId="12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1" fontId="5" fillId="0" borderId="2" xfId="9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1" fillId="0" borderId="0" xfId="7" applyFont="1" applyBorder="1"/>
    <xf numFmtId="0" fontId="17" fillId="0" borderId="0" xfId="7" applyFont="1" applyFill="1" applyBorder="1"/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49" fontId="38" fillId="2" borderId="6" xfId="12" applyNumberFormat="1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4" fillId="2" borderId="6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53" fillId="2" borderId="0" xfId="12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51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0" fontId="11" fillId="2" borderId="0" xfId="1" applyFont="1" applyFill="1" applyBorder="1" applyAlignment="1">
      <alignment horizontal="left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1" fillId="2" borderId="0" xfId="6" applyNumberFormat="1" applyFont="1" applyFill="1" applyBorder="1" applyAlignment="1" applyProtection="1">
      <alignment horizontal="left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5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280">
    <cellStyle name="20% - Accent1" xfId="102"/>
    <cellStyle name="20% - Accent1 2" xfId="142"/>
    <cellStyle name="20% - Accent1 3" xfId="141"/>
    <cellStyle name="20% - Accent2" xfId="103"/>
    <cellStyle name="20% - Accent2 2" xfId="144"/>
    <cellStyle name="20% - Accent2 3" xfId="143"/>
    <cellStyle name="20% - Accent3" xfId="104"/>
    <cellStyle name="20% - Accent3 2" xfId="146"/>
    <cellStyle name="20% - Accent3 3" xfId="145"/>
    <cellStyle name="20% - Accent4" xfId="105"/>
    <cellStyle name="20% - Accent4 2" xfId="147"/>
    <cellStyle name="20% - Accent4 3" xfId="140"/>
    <cellStyle name="20% - Accent5" xfId="106"/>
    <cellStyle name="20% - Accent5 2" xfId="149"/>
    <cellStyle name="20% - Accent5 3" xfId="148"/>
    <cellStyle name="20% - Accent6" xfId="107"/>
    <cellStyle name="20% - Accent6 2" xfId="151"/>
    <cellStyle name="20% - Accent6 3" xfId="150"/>
    <cellStyle name="20% - Акцент1" xfId="20"/>
    <cellStyle name="20% - Акцент1 2" xfId="152"/>
    <cellStyle name="20% — акцент1 2" xfId="153"/>
    <cellStyle name="20% — акцент1 3" xfId="154"/>
    <cellStyle name="20% - Акцент2" xfId="21"/>
    <cellStyle name="20% - Акцент2 2" xfId="155"/>
    <cellStyle name="20% — акцент2 2" xfId="156"/>
    <cellStyle name="20% — акцент2 3" xfId="157"/>
    <cellStyle name="20% - Акцент3" xfId="22"/>
    <cellStyle name="20% - Акцент3 2" xfId="158"/>
    <cellStyle name="20% — акцент3 2" xfId="159"/>
    <cellStyle name="20% — акцент3 3" xfId="160"/>
    <cellStyle name="20% - Акцент4" xfId="23"/>
    <cellStyle name="20% - Акцент4 2" xfId="161"/>
    <cellStyle name="20% — акцент4 2" xfId="162"/>
    <cellStyle name="20% — акцент4 3" xfId="163"/>
    <cellStyle name="20% - Акцент5" xfId="24"/>
    <cellStyle name="20% - Акцент5 2" xfId="164"/>
    <cellStyle name="20% — акцент5 2" xfId="165"/>
    <cellStyle name="20% - Акцент6" xfId="25"/>
    <cellStyle name="20% - Акцент6 2" xfId="166"/>
    <cellStyle name="20% — акцент6 2" xfId="167"/>
    <cellStyle name="20% — акцент6 3" xfId="168"/>
    <cellStyle name="20% – Акцентування1" xfId="26"/>
    <cellStyle name="20% – Акцентування1 2" xfId="169"/>
    <cellStyle name="20% – Акцентування2" xfId="27"/>
    <cellStyle name="20% – Акцентування2 2" xfId="170"/>
    <cellStyle name="20% – Акцентування3" xfId="28"/>
    <cellStyle name="20% – Акцентування3 2" xfId="171"/>
    <cellStyle name="20% – Акцентування4" xfId="29"/>
    <cellStyle name="20% – Акцентування4 2" xfId="172"/>
    <cellStyle name="20% – Акцентування5" xfId="30"/>
    <cellStyle name="20% – Акцентування5 2" xfId="173"/>
    <cellStyle name="20% – Акцентування6" xfId="31"/>
    <cellStyle name="20% – Акцентування6 2" xfId="174"/>
    <cellStyle name="40% - Accent1" xfId="108"/>
    <cellStyle name="40% - Accent1 2" xfId="176"/>
    <cellStyle name="40% - Accent1 3" xfId="175"/>
    <cellStyle name="40% - Accent2" xfId="109"/>
    <cellStyle name="40% - Accent2 2" xfId="178"/>
    <cellStyle name="40% - Accent2 3" xfId="177"/>
    <cellStyle name="40% - Accent3" xfId="110"/>
    <cellStyle name="40% - Accent3 2" xfId="180"/>
    <cellStyle name="40% - Accent3 3" xfId="179"/>
    <cellStyle name="40% - Accent4" xfId="111"/>
    <cellStyle name="40% - Accent4 2" xfId="182"/>
    <cellStyle name="40% - Accent4 3" xfId="181"/>
    <cellStyle name="40% - Accent5" xfId="112"/>
    <cellStyle name="40% - Accent5 2" xfId="184"/>
    <cellStyle name="40% - Accent5 3" xfId="183"/>
    <cellStyle name="40% - Accent6" xfId="113"/>
    <cellStyle name="40% - Accent6 2" xfId="186"/>
    <cellStyle name="40% - Accent6 3" xfId="185"/>
    <cellStyle name="40% - Акцент1" xfId="32"/>
    <cellStyle name="40% - Акцент1 2" xfId="187"/>
    <cellStyle name="40% — акцент1 2" xfId="188"/>
    <cellStyle name="40% — акцент1 3" xfId="189"/>
    <cellStyle name="40% - Акцент2" xfId="33"/>
    <cellStyle name="40% - Акцент2 2" xfId="190"/>
    <cellStyle name="40% — акцент2 2" xfId="191"/>
    <cellStyle name="40% - Акцент3" xfId="34"/>
    <cellStyle name="40% - Акцент3 2" xfId="192"/>
    <cellStyle name="40% — акцент3 2" xfId="193"/>
    <cellStyle name="40% — акцент3 3" xfId="194"/>
    <cellStyle name="40% - Акцент4" xfId="35"/>
    <cellStyle name="40% - Акцент4 2" xfId="195"/>
    <cellStyle name="40% — акцент4 2" xfId="196"/>
    <cellStyle name="40% — акцент4 3" xfId="197"/>
    <cellStyle name="40% - Акцент5" xfId="36"/>
    <cellStyle name="40% - Акцент5 2" xfId="198"/>
    <cellStyle name="40% — акцент5 2" xfId="199"/>
    <cellStyle name="40% — акцент5 3" xfId="200"/>
    <cellStyle name="40% - Акцент6" xfId="37"/>
    <cellStyle name="40% - Акцент6 2" xfId="201"/>
    <cellStyle name="40% — акцент6 2" xfId="202"/>
    <cellStyle name="40% — акцент6 3" xfId="203"/>
    <cellStyle name="40% – Акцентування1" xfId="38"/>
    <cellStyle name="40% – Акцентування1 2" xfId="204"/>
    <cellStyle name="40% – Акцентування2" xfId="39"/>
    <cellStyle name="40% – Акцентування2 2" xfId="205"/>
    <cellStyle name="40% – Акцентування3" xfId="40"/>
    <cellStyle name="40% – Акцентування3 2" xfId="206"/>
    <cellStyle name="40% – Акцентування4" xfId="41"/>
    <cellStyle name="40% – Акцентування4 2" xfId="207"/>
    <cellStyle name="40% – Акцентування5" xfId="42"/>
    <cellStyle name="40% – Акцентування5 2" xfId="208"/>
    <cellStyle name="40% – Акцентування6" xfId="43"/>
    <cellStyle name="40% – Акцентування6 2" xfId="209"/>
    <cellStyle name="60% - Accent1" xfId="114"/>
    <cellStyle name="60% - Accent1 2" xfId="211"/>
    <cellStyle name="60% - Accent1 3" xfId="210"/>
    <cellStyle name="60% - Accent2" xfId="115"/>
    <cellStyle name="60% - Accent2 2" xfId="213"/>
    <cellStyle name="60% - Accent2 3" xfId="212"/>
    <cellStyle name="60% - Accent3" xfId="116"/>
    <cellStyle name="60% - Accent3 2" xfId="215"/>
    <cellStyle name="60% - Accent3 3" xfId="214"/>
    <cellStyle name="60% - Accent4" xfId="117"/>
    <cellStyle name="60% - Accent4 2" xfId="217"/>
    <cellStyle name="60% - Accent4 3" xfId="216"/>
    <cellStyle name="60% - Accent5" xfId="118"/>
    <cellStyle name="60% - Accent5 2" xfId="219"/>
    <cellStyle name="60% - Accent5 3" xfId="218"/>
    <cellStyle name="60% - Accent6" xfId="119"/>
    <cellStyle name="60% - Accent6 2" xfId="221"/>
    <cellStyle name="60% - Accent6 3" xfId="220"/>
    <cellStyle name="60% - Акцент1" xfId="44"/>
    <cellStyle name="60% - Акцент1 2" xfId="222"/>
    <cellStyle name="60% — акцент1 2" xfId="223"/>
    <cellStyle name="60% — акцент1 3" xfId="224"/>
    <cellStyle name="60% - Акцент2" xfId="45"/>
    <cellStyle name="60% - Акцент2 2" xfId="225"/>
    <cellStyle name="60% — акцент2 2" xfId="226"/>
    <cellStyle name="60% — акцент2 3" xfId="227"/>
    <cellStyle name="60% - Акцент3" xfId="46"/>
    <cellStyle name="60% - Акцент3 2" xfId="228"/>
    <cellStyle name="60% — акцент3 2" xfId="229"/>
    <cellStyle name="60% — акцент3 3" xfId="230"/>
    <cellStyle name="60% - Акцент4" xfId="47"/>
    <cellStyle name="60% - Акцент4 2" xfId="231"/>
    <cellStyle name="60% — акцент4 2" xfId="232"/>
    <cellStyle name="60% — акцент4 3" xfId="233"/>
    <cellStyle name="60% - Акцент5" xfId="48"/>
    <cellStyle name="60% - Акцент5 2" xfId="234"/>
    <cellStyle name="60% — акцент5 2" xfId="235"/>
    <cellStyle name="60% — акцент5 3" xfId="236"/>
    <cellStyle name="60% - Акцент6" xfId="49"/>
    <cellStyle name="60% - Акцент6 2" xfId="237"/>
    <cellStyle name="60% — акцент6 2" xfId="238"/>
    <cellStyle name="60% — акцент6 3" xfId="239"/>
    <cellStyle name="60% – Акцентування1" xfId="50"/>
    <cellStyle name="60% – Акцентування1 2" xfId="240"/>
    <cellStyle name="60% – Акцентування2" xfId="51"/>
    <cellStyle name="60% – Акцентування2 2" xfId="241"/>
    <cellStyle name="60% – Акцентування3" xfId="52"/>
    <cellStyle name="60% – Акцентування3 2" xfId="242"/>
    <cellStyle name="60% – Акцентування4" xfId="53"/>
    <cellStyle name="60% – Акцентування4 2" xfId="243"/>
    <cellStyle name="60% – Акцентування5" xfId="54"/>
    <cellStyle name="60% – Акцентування5 2" xfId="244"/>
    <cellStyle name="60% – Акцентування6" xfId="55"/>
    <cellStyle name="60% – Акцентування6 2" xfId="245"/>
    <cellStyle name="Accent1" xfId="120"/>
    <cellStyle name="Accent1 2" xfId="247"/>
    <cellStyle name="Accent1 3" xfId="246"/>
    <cellStyle name="Accent2" xfId="121"/>
    <cellStyle name="Accent2 2" xfId="248"/>
    <cellStyle name="Accent3" xfId="122"/>
    <cellStyle name="Accent3 2" xfId="250"/>
    <cellStyle name="Accent3 3" xfId="249"/>
    <cellStyle name="Accent4" xfId="123"/>
    <cellStyle name="Accent4 2" xfId="252"/>
    <cellStyle name="Accent4 3" xfId="251"/>
    <cellStyle name="Accent5" xfId="124"/>
    <cellStyle name="Accent5 2" xfId="254"/>
    <cellStyle name="Accent5 3" xfId="253"/>
    <cellStyle name="Accent6" xfId="125"/>
    <cellStyle name="Accent6 2" xfId="256"/>
    <cellStyle name="Accent6 3" xfId="255"/>
    <cellStyle name="Bad" xfId="126"/>
    <cellStyle name="Bad 2" xfId="258"/>
    <cellStyle name="Bad 3" xfId="257"/>
    <cellStyle name="Calculation" xfId="127"/>
    <cellStyle name="Calculation 2" xfId="260"/>
    <cellStyle name="Calculation 3" xfId="259"/>
    <cellStyle name="Check Cell" xfId="128"/>
    <cellStyle name="Check Cell 2" xfId="261"/>
    <cellStyle name="Explanatory Text" xfId="129"/>
    <cellStyle name="fEr" xfId="262"/>
    <cellStyle name="fHead" xfId="263"/>
    <cellStyle name="fHead 2" xfId="264"/>
    <cellStyle name="Good" xfId="130"/>
    <cellStyle name="Good 2" xfId="266"/>
    <cellStyle name="Good 3" xfId="265"/>
    <cellStyle name="Heading 1" xfId="131"/>
    <cellStyle name="Heading 1 2" xfId="267"/>
    <cellStyle name="Heading 2" xfId="132"/>
    <cellStyle name="Heading 2 2" xfId="268"/>
    <cellStyle name="Heading 3" xfId="133"/>
    <cellStyle name="Heading 3 2" xfId="269"/>
    <cellStyle name="Heading 4" xfId="134"/>
    <cellStyle name="Heading 4 2" xfId="270"/>
    <cellStyle name="Input" xfId="135"/>
    <cellStyle name="Input 2" xfId="272"/>
    <cellStyle name="Input 3" xfId="271"/>
    <cellStyle name="Linked Cell" xfId="136"/>
    <cellStyle name="Linked Cell 2" xfId="273"/>
    <cellStyle name="Neutral" xfId="137"/>
    <cellStyle name="Neutral 2" xfId="275"/>
    <cellStyle name="Neutral 3" xfId="274"/>
    <cellStyle name="Note" xfId="138"/>
    <cellStyle name="Note 2" xfId="277"/>
    <cellStyle name="Note 3" xfId="276"/>
    <cellStyle name="Output" xfId="139"/>
    <cellStyle name="Output 2" xfId="279"/>
    <cellStyle name="Output 3" xfId="278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од  2" xfId="69"/>
    <cellStyle name="Вывод 2" xfId="70"/>
    <cellStyle name="Вычисление 2" xfId="71"/>
    <cellStyle name="Добре" xfId="72"/>
    <cellStyle name="Заголовок 1 2" xfId="73"/>
    <cellStyle name="Заголовок 2 2" xfId="74"/>
    <cellStyle name="Заголовок 3 2" xfId="75"/>
    <cellStyle name="Заголовок 4 2" xfId="76"/>
    <cellStyle name="Звичайний 2 3" xfId="11"/>
    <cellStyle name="Звичайний 3 2" xfId="4"/>
    <cellStyle name="Зв'язана клітинка" xfId="77"/>
    <cellStyle name="Итог 2" xfId="78"/>
    <cellStyle name="Контрольна клітинка" xfId="79"/>
    <cellStyle name="Контрольная ячейка 2" xfId="80"/>
    <cellStyle name="Назва" xfId="81"/>
    <cellStyle name="Название 2" xfId="82"/>
    <cellStyle name="Нейтральный 2" xfId="83"/>
    <cellStyle name="Обчислення" xfId="84"/>
    <cellStyle name="Обычный" xfId="0" builtinId="0"/>
    <cellStyle name="Обычный 2" xfId="5"/>
    <cellStyle name="Обычный 2 2" xfId="6"/>
    <cellStyle name="Обычный 3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  <cellStyle name="Підсумок" xfId="85"/>
    <cellStyle name="Плохой 2" xfId="86"/>
    <cellStyle name="Поганий" xfId="87"/>
    <cellStyle name="Пояснение 2" xfId="88"/>
    <cellStyle name="Примечание 2" xfId="89"/>
    <cellStyle name="Примітка" xfId="90"/>
    <cellStyle name="Результат" xfId="91"/>
    <cellStyle name="Связанная ячейка 2" xfId="92"/>
    <cellStyle name="Середній" xfId="93"/>
    <cellStyle name="Стиль 1" xfId="94"/>
    <cellStyle name="Текст попередження" xfId="95"/>
    <cellStyle name="Текст пояснення" xfId="96"/>
    <cellStyle name="Текст предупреждения 2" xfId="97"/>
    <cellStyle name="Тысячи [0]_Анализ" xfId="98"/>
    <cellStyle name="Тысячи_Анализ" xfId="99"/>
    <cellStyle name="ФинᎰнсовый_Лист1 (3)_1" xfId="100"/>
    <cellStyle name="Хороший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19</xdr:row>
      <xdr:rowOff>19050</xdr:rowOff>
    </xdr:from>
    <xdr:to>
      <xdr:col>2</xdr:col>
      <xdr:colOff>76200</xdr:colOff>
      <xdr:row>19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51350" y="4255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9525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25433" y="4816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abSelected="1" zoomScaleNormal="100" zoomScaleSheetLayoutView="80" workbookViewId="0">
      <selection activeCell="B10" sqref="B10"/>
    </sheetView>
  </sheetViews>
  <sheetFormatPr defaultColWidth="8" defaultRowHeight="12.75"/>
  <cols>
    <col min="1" max="1" width="61.28515625" style="18" customWidth="1"/>
    <col min="2" max="3" width="24.42578125" style="48" customWidth="1"/>
    <col min="4" max="4" width="11.5703125" style="18" customWidth="1"/>
    <col min="5" max="5" width="13.7109375" style="18" customWidth="1"/>
    <col min="6" max="16384" width="8" style="18"/>
  </cols>
  <sheetData>
    <row r="1" spans="1:11" ht="78" customHeight="1">
      <c r="A1" s="221" t="s">
        <v>63</v>
      </c>
      <c r="B1" s="221"/>
      <c r="C1" s="221"/>
      <c r="D1" s="221"/>
      <c r="E1" s="221"/>
    </row>
    <row r="2" spans="1:11" ht="17.25" customHeight="1">
      <c r="A2" s="221"/>
      <c r="B2" s="221"/>
      <c r="C2" s="221"/>
      <c r="D2" s="221"/>
      <c r="E2" s="221"/>
    </row>
    <row r="3" spans="1:11" s="20" customFormat="1" ht="23.25" customHeight="1">
      <c r="A3" s="226" t="s">
        <v>0</v>
      </c>
      <c r="B3" s="222" t="s">
        <v>109</v>
      </c>
      <c r="C3" s="222" t="s">
        <v>110</v>
      </c>
      <c r="D3" s="224" t="s">
        <v>105</v>
      </c>
      <c r="E3" s="225"/>
    </row>
    <row r="4" spans="1:11" s="20" customFormat="1" ht="27.75" customHeight="1">
      <c r="A4" s="227"/>
      <c r="B4" s="223"/>
      <c r="C4" s="223"/>
      <c r="D4" s="22" t="s">
        <v>2</v>
      </c>
      <c r="E4" s="23" t="s">
        <v>48</v>
      </c>
    </row>
    <row r="5" spans="1:11" s="27" customFormat="1" ht="15.75" customHeight="1">
      <c r="A5" s="25" t="s">
        <v>3</v>
      </c>
      <c r="B5" s="25">
        <v>1</v>
      </c>
      <c r="C5" s="25">
        <v>2</v>
      </c>
      <c r="D5" s="25">
        <v>3</v>
      </c>
      <c r="E5" s="25">
        <v>4</v>
      </c>
    </row>
    <row r="6" spans="1:11" s="27" customFormat="1" ht="30" customHeight="1">
      <c r="A6" s="7" t="s">
        <v>100</v>
      </c>
      <c r="B6" s="69" t="s">
        <v>83</v>
      </c>
      <c r="C6" s="69">
        <f>'2'!B9</f>
        <v>13015</v>
      </c>
      <c r="D6" s="8" t="s">
        <v>83</v>
      </c>
      <c r="E6" s="51" t="s">
        <v>83</v>
      </c>
    </row>
    <row r="7" spans="1:11" s="20" customFormat="1" ht="30" customHeight="1">
      <c r="A7" s="28" t="s">
        <v>50</v>
      </c>
      <c r="B7" s="16">
        <f>'2'!C9</f>
        <v>14649</v>
      </c>
      <c r="C7" s="16">
        <f>'2'!D9</f>
        <v>11985</v>
      </c>
      <c r="D7" s="8">
        <f>C7/B7*100</f>
        <v>81.814458324800327</v>
      </c>
      <c r="E7" s="51">
        <f t="shared" ref="E7:E11" si="0">C7-B7</f>
        <v>-2664</v>
      </c>
      <c r="K7" s="52"/>
    </row>
    <row r="8" spans="1:11" s="20" customFormat="1" ht="30" customHeight="1">
      <c r="A8" s="35" t="s">
        <v>77</v>
      </c>
      <c r="B8" s="16">
        <f>'2'!F9</f>
        <v>3270</v>
      </c>
      <c r="C8" s="16">
        <f>'2'!G9</f>
        <v>2432</v>
      </c>
      <c r="D8" s="8">
        <f t="shared" ref="D8:D11" si="1">C8/B8*100</f>
        <v>74.37308868501529</v>
      </c>
      <c r="E8" s="51">
        <f t="shared" si="0"/>
        <v>-838</v>
      </c>
      <c r="K8" s="52"/>
    </row>
    <row r="9" spans="1:11" s="20" customFormat="1" ht="30" customHeight="1">
      <c r="A9" s="28" t="s">
        <v>51</v>
      </c>
      <c r="B9" s="16">
        <f>'2'!I9</f>
        <v>726</v>
      </c>
      <c r="C9" s="16">
        <f>'2'!J9</f>
        <v>664</v>
      </c>
      <c r="D9" s="8">
        <f t="shared" si="1"/>
        <v>91.460055096418742</v>
      </c>
      <c r="E9" s="51">
        <f t="shared" si="0"/>
        <v>-62</v>
      </c>
      <c r="K9" s="52"/>
    </row>
    <row r="10" spans="1:11" s="20" customFormat="1" ht="45.75" customHeight="1">
      <c r="A10" s="28" t="s">
        <v>52</v>
      </c>
      <c r="B10" s="53">
        <f>'2'!L9</f>
        <v>540</v>
      </c>
      <c r="C10" s="53">
        <f>'2'!M9</f>
        <v>816</v>
      </c>
      <c r="D10" s="8">
        <f t="shared" si="1"/>
        <v>151.11111111111111</v>
      </c>
      <c r="E10" s="51">
        <f t="shared" si="0"/>
        <v>276</v>
      </c>
      <c r="K10" s="52"/>
    </row>
    <row r="11" spans="1:11" s="20" customFormat="1" ht="55.5" customHeight="1">
      <c r="A11" s="28" t="s">
        <v>53</v>
      </c>
      <c r="B11" s="53">
        <f>'2'!O9</f>
        <v>11730</v>
      </c>
      <c r="C11" s="53">
        <f>'2'!P9</f>
        <v>10800</v>
      </c>
      <c r="D11" s="8">
        <f t="shared" si="1"/>
        <v>92.071611253196934</v>
      </c>
      <c r="E11" s="51">
        <f t="shared" si="0"/>
        <v>-930</v>
      </c>
      <c r="K11" s="52"/>
    </row>
    <row r="12" spans="1:11" s="20" customFormat="1" ht="12.75" customHeight="1">
      <c r="A12" s="228" t="s">
        <v>4</v>
      </c>
      <c r="B12" s="229"/>
      <c r="C12" s="229"/>
      <c r="D12" s="229"/>
      <c r="E12" s="229"/>
      <c r="K12" s="52"/>
    </row>
    <row r="13" spans="1:11" s="20" customFormat="1" ht="15" customHeight="1">
      <c r="A13" s="230"/>
      <c r="B13" s="231"/>
      <c r="C13" s="231"/>
      <c r="D13" s="231"/>
      <c r="E13" s="231"/>
      <c r="K13" s="52"/>
    </row>
    <row r="14" spans="1:11" s="20" customFormat="1" ht="24" customHeight="1">
      <c r="A14" s="226" t="s">
        <v>0</v>
      </c>
      <c r="B14" s="232" t="s">
        <v>106</v>
      </c>
      <c r="C14" s="226" t="s">
        <v>107</v>
      </c>
      <c r="D14" s="224" t="s">
        <v>1</v>
      </c>
      <c r="E14" s="225"/>
      <c r="K14" s="52"/>
    </row>
    <row r="15" spans="1:11" ht="35.25" customHeight="1">
      <c r="A15" s="227"/>
      <c r="B15" s="232"/>
      <c r="C15" s="227"/>
      <c r="D15" s="22" t="s">
        <v>2</v>
      </c>
      <c r="E15" s="23" t="s">
        <v>49</v>
      </c>
      <c r="K15" s="52"/>
    </row>
    <row r="16" spans="1:11" ht="30" customHeight="1">
      <c r="A16" s="7" t="s">
        <v>85</v>
      </c>
      <c r="B16" s="70" t="s">
        <v>83</v>
      </c>
      <c r="C16" s="40">
        <f>'2'!R9</f>
        <v>2446</v>
      </c>
      <c r="D16" s="60" t="s">
        <v>83</v>
      </c>
      <c r="E16" s="72" t="s">
        <v>83</v>
      </c>
      <c r="K16" s="52"/>
    </row>
    <row r="17" spans="1:16" ht="30" customHeight="1">
      <c r="A17" s="47" t="s">
        <v>54</v>
      </c>
      <c r="B17" s="62">
        <f>'2'!S9</f>
        <v>4486</v>
      </c>
      <c r="C17" s="62">
        <f>'2'!T9</f>
        <v>2348</v>
      </c>
      <c r="D17" s="63">
        <f t="shared" ref="D17" si="2">C17/B17*100</f>
        <v>52.340615247436475</v>
      </c>
      <c r="E17" s="58">
        <f t="shared" ref="E17" si="3">C17-B17</f>
        <v>-2138</v>
      </c>
      <c r="K17" s="52"/>
    </row>
    <row r="18" spans="1:16" ht="30" customHeight="1">
      <c r="A18" s="7" t="s">
        <v>113</v>
      </c>
      <c r="B18" s="62">
        <f>'2'!V9</f>
        <v>4123</v>
      </c>
      <c r="C18" s="62">
        <f>'2'!W9</f>
        <v>1537</v>
      </c>
      <c r="D18" s="63">
        <f t="shared" ref="D18" si="4">C18/B18*100</f>
        <v>37.278680572398734</v>
      </c>
      <c r="E18" s="58">
        <f t="shared" ref="E18" si="5">C18-B18</f>
        <v>-2586</v>
      </c>
    </row>
    <row r="19" spans="1:16" ht="12.75" customHeight="1">
      <c r="A19" s="219" t="s">
        <v>103</v>
      </c>
      <c r="B19" s="219"/>
      <c r="C19" s="219"/>
      <c r="D19" s="219"/>
      <c r="E19" s="219"/>
      <c r="F19" s="67"/>
      <c r="G19" s="67"/>
      <c r="H19" s="67"/>
      <c r="I19" s="67"/>
      <c r="J19" s="67"/>
      <c r="K19" s="67"/>
      <c r="L19" s="67"/>
      <c r="M19" s="67"/>
      <c r="N19" s="68"/>
      <c r="O19" s="68"/>
      <c r="P19" s="68"/>
    </row>
    <row r="20" spans="1:16">
      <c r="A20" s="220"/>
      <c r="B20" s="220"/>
      <c r="C20" s="220"/>
      <c r="D20" s="220"/>
      <c r="E20" s="220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</row>
    <row r="21" spans="1:16">
      <c r="A21" s="220"/>
      <c r="B21" s="220"/>
      <c r="C21" s="220"/>
      <c r="D21" s="220"/>
      <c r="E21" s="220"/>
      <c r="F21" s="67"/>
      <c r="G21" s="67"/>
      <c r="H21" s="67"/>
      <c r="I21" s="67"/>
      <c r="J21" s="67"/>
      <c r="K21" s="67"/>
      <c r="L21" s="67"/>
      <c r="M21" s="67"/>
      <c r="N21" s="68"/>
      <c r="O21" s="68"/>
      <c r="P21" s="68"/>
    </row>
    <row r="22" spans="1:16">
      <c r="A22" s="220"/>
      <c r="B22" s="220"/>
      <c r="C22" s="220"/>
      <c r="D22" s="220"/>
      <c r="E22" s="220"/>
      <c r="F22" s="67"/>
      <c r="G22" s="67"/>
      <c r="H22" s="67"/>
      <c r="I22" s="67"/>
      <c r="J22" s="67"/>
      <c r="K22" s="67"/>
      <c r="L22" s="67"/>
      <c r="M22" s="67"/>
      <c r="N22" s="68"/>
      <c r="O22" s="68"/>
      <c r="P22" s="68"/>
    </row>
    <row r="23" spans="1:16">
      <c r="A23" s="67"/>
      <c r="B23" s="67"/>
      <c r="C23" s="67"/>
      <c r="D23" s="67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39"/>
  <sheetViews>
    <sheetView zoomScale="90" zoomScaleNormal="90" zoomScaleSheetLayoutView="90" workbookViewId="0">
      <selection activeCell="V4" sqref="V4:X6"/>
    </sheetView>
  </sheetViews>
  <sheetFormatPr defaultRowHeight="15.75"/>
  <cols>
    <col min="1" max="1" width="27.42578125" style="151" customWidth="1"/>
    <col min="2" max="2" width="13.140625" style="148" customWidth="1"/>
    <col min="3" max="4" width="7.7109375" style="148" customWidth="1"/>
    <col min="5" max="5" width="7.7109375" style="152" customWidth="1"/>
    <col min="6" max="7" width="7.7109375" style="148" customWidth="1"/>
    <col min="8" max="8" width="7.7109375" style="152" customWidth="1"/>
    <col min="9" max="10" width="7.7109375" style="148" customWidth="1"/>
    <col min="11" max="14" width="7.7109375" style="152" customWidth="1"/>
    <col min="15" max="16" width="7.7109375" style="148" customWidth="1"/>
    <col min="17" max="17" width="7.7109375" style="152" customWidth="1"/>
    <col min="18" max="18" width="12.7109375" style="152" customWidth="1"/>
    <col min="19" max="20" width="7.7109375" style="148" customWidth="1"/>
    <col min="21" max="21" width="7.7109375" style="152" customWidth="1"/>
    <col min="22" max="24" width="7.7109375" style="148" customWidth="1"/>
    <col min="25" max="25" width="10.85546875" style="148" bestFit="1" customWidth="1"/>
    <col min="26" max="246" width="9.140625" style="148"/>
    <col min="247" max="247" width="18.7109375" style="148" customWidth="1"/>
    <col min="248" max="249" width="9.42578125" style="148" customWidth="1"/>
    <col min="250" max="250" width="7.7109375" style="148" customWidth="1"/>
    <col min="251" max="251" width="9.28515625" style="148" customWidth="1"/>
    <col min="252" max="252" width="9.85546875" style="148" customWidth="1"/>
    <col min="253" max="253" width="7.140625" style="148" customWidth="1"/>
    <col min="254" max="254" width="8.5703125" style="148" customWidth="1"/>
    <col min="255" max="255" width="8.85546875" style="148" customWidth="1"/>
    <col min="256" max="256" width="7.140625" style="148" customWidth="1"/>
    <col min="257" max="257" width="9" style="148" customWidth="1"/>
    <col min="258" max="258" width="8.7109375" style="148" customWidth="1"/>
    <col min="259" max="259" width="6.5703125" style="148" customWidth="1"/>
    <col min="260" max="260" width="8.140625" style="148" customWidth="1"/>
    <col min="261" max="261" width="7.5703125" style="148" customWidth="1"/>
    <col min="262" max="262" width="7" style="148" customWidth="1"/>
    <col min="263" max="264" width="8.7109375" style="148" customWidth="1"/>
    <col min="265" max="265" width="7.28515625" style="148" customWidth="1"/>
    <col min="266" max="266" width="8.140625" style="148" customWidth="1"/>
    <col min="267" max="267" width="8.7109375" style="148" customWidth="1"/>
    <col min="268" max="268" width="6.42578125" style="148" customWidth="1"/>
    <col min="269" max="270" width="9.28515625" style="148" customWidth="1"/>
    <col min="271" max="271" width="6.42578125" style="148" customWidth="1"/>
    <col min="272" max="273" width="9.5703125" style="148" customWidth="1"/>
    <col min="274" max="274" width="6.42578125" style="148" customWidth="1"/>
    <col min="275" max="276" width="9.5703125" style="148" customWidth="1"/>
    <col min="277" max="277" width="6.7109375" style="148" customWidth="1"/>
    <col min="278" max="280" width="9.140625" style="148"/>
    <col min="281" max="281" width="10.85546875" style="148" bestFit="1" customWidth="1"/>
    <col min="282" max="502" width="9.140625" style="148"/>
    <col min="503" max="503" width="18.7109375" style="148" customWidth="1"/>
    <col min="504" max="505" width="9.42578125" style="148" customWidth="1"/>
    <col min="506" max="506" width="7.7109375" style="148" customWidth="1"/>
    <col min="507" max="507" width="9.28515625" style="148" customWidth="1"/>
    <col min="508" max="508" width="9.85546875" style="148" customWidth="1"/>
    <col min="509" max="509" width="7.140625" style="148" customWidth="1"/>
    <col min="510" max="510" width="8.5703125" style="148" customWidth="1"/>
    <col min="511" max="511" width="8.85546875" style="148" customWidth="1"/>
    <col min="512" max="512" width="7.140625" style="148" customWidth="1"/>
    <col min="513" max="513" width="9" style="148" customWidth="1"/>
    <col min="514" max="514" width="8.7109375" style="148" customWidth="1"/>
    <col min="515" max="515" width="6.5703125" style="148" customWidth="1"/>
    <col min="516" max="516" width="8.140625" style="148" customWidth="1"/>
    <col min="517" max="517" width="7.5703125" style="148" customWidth="1"/>
    <col min="518" max="518" width="7" style="148" customWidth="1"/>
    <col min="519" max="520" width="8.7109375" style="148" customWidth="1"/>
    <col min="521" max="521" width="7.28515625" style="148" customWidth="1"/>
    <col min="522" max="522" width="8.140625" style="148" customWidth="1"/>
    <col min="523" max="523" width="8.7109375" style="148" customWidth="1"/>
    <col min="524" max="524" width="6.42578125" style="148" customWidth="1"/>
    <col min="525" max="526" width="9.28515625" style="148" customWidth="1"/>
    <col min="527" max="527" width="6.42578125" style="148" customWidth="1"/>
    <col min="528" max="529" width="9.5703125" style="148" customWidth="1"/>
    <col min="530" max="530" width="6.42578125" style="148" customWidth="1"/>
    <col min="531" max="532" width="9.5703125" style="148" customWidth="1"/>
    <col min="533" max="533" width="6.7109375" style="148" customWidth="1"/>
    <col min="534" max="536" width="9.140625" style="148"/>
    <col min="537" max="537" width="10.85546875" style="148" bestFit="1" customWidth="1"/>
    <col min="538" max="758" width="9.140625" style="148"/>
    <col min="759" max="759" width="18.7109375" style="148" customWidth="1"/>
    <col min="760" max="761" width="9.42578125" style="148" customWidth="1"/>
    <col min="762" max="762" width="7.7109375" style="148" customWidth="1"/>
    <col min="763" max="763" width="9.28515625" style="148" customWidth="1"/>
    <col min="764" max="764" width="9.85546875" style="148" customWidth="1"/>
    <col min="765" max="765" width="7.140625" style="148" customWidth="1"/>
    <col min="766" max="766" width="8.5703125" style="148" customWidth="1"/>
    <col min="767" max="767" width="8.85546875" style="148" customWidth="1"/>
    <col min="768" max="768" width="7.140625" style="148" customWidth="1"/>
    <col min="769" max="769" width="9" style="148" customWidth="1"/>
    <col min="770" max="770" width="8.7109375" style="148" customWidth="1"/>
    <col min="771" max="771" width="6.5703125" style="148" customWidth="1"/>
    <col min="772" max="772" width="8.140625" style="148" customWidth="1"/>
    <col min="773" max="773" width="7.5703125" style="148" customWidth="1"/>
    <col min="774" max="774" width="7" style="148" customWidth="1"/>
    <col min="775" max="776" width="8.7109375" style="148" customWidth="1"/>
    <col min="777" max="777" width="7.28515625" style="148" customWidth="1"/>
    <col min="778" max="778" width="8.140625" style="148" customWidth="1"/>
    <col min="779" max="779" width="8.7109375" style="148" customWidth="1"/>
    <col min="780" max="780" width="6.42578125" style="148" customWidth="1"/>
    <col min="781" max="782" width="9.28515625" style="148" customWidth="1"/>
    <col min="783" max="783" width="6.42578125" style="148" customWidth="1"/>
    <col min="784" max="785" width="9.5703125" style="148" customWidth="1"/>
    <col min="786" max="786" width="6.42578125" style="148" customWidth="1"/>
    <col min="787" max="788" width="9.5703125" style="148" customWidth="1"/>
    <col min="789" max="789" width="6.7109375" style="148" customWidth="1"/>
    <col min="790" max="792" width="9.140625" style="148"/>
    <col min="793" max="793" width="10.85546875" style="148" bestFit="1" customWidth="1"/>
    <col min="794" max="1014" width="9.140625" style="148"/>
    <col min="1015" max="1015" width="18.7109375" style="148" customWidth="1"/>
    <col min="1016" max="1017" width="9.42578125" style="148" customWidth="1"/>
    <col min="1018" max="1018" width="7.7109375" style="148" customWidth="1"/>
    <col min="1019" max="1019" width="9.28515625" style="148" customWidth="1"/>
    <col min="1020" max="1020" width="9.85546875" style="148" customWidth="1"/>
    <col min="1021" max="1021" width="7.140625" style="148" customWidth="1"/>
    <col min="1022" max="1022" width="8.5703125" style="148" customWidth="1"/>
    <col min="1023" max="1023" width="8.85546875" style="148" customWidth="1"/>
    <col min="1024" max="1024" width="7.140625" style="148" customWidth="1"/>
    <col min="1025" max="1025" width="9" style="148" customWidth="1"/>
    <col min="1026" max="1026" width="8.7109375" style="148" customWidth="1"/>
    <col min="1027" max="1027" width="6.5703125" style="148" customWidth="1"/>
    <col min="1028" max="1028" width="8.140625" style="148" customWidth="1"/>
    <col min="1029" max="1029" width="7.5703125" style="148" customWidth="1"/>
    <col min="1030" max="1030" width="7" style="148" customWidth="1"/>
    <col min="1031" max="1032" width="8.7109375" style="148" customWidth="1"/>
    <col min="1033" max="1033" width="7.28515625" style="148" customWidth="1"/>
    <col min="1034" max="1034" width="8.140625" style="148" customWidth="1"/>
    <col min="1035" max="1035" width="8.7109375" style="148" customWidth="1"/>
    <col min="1036" max="1036" width="6.42578125" style="148" customWidth="1"/>
    <col min="1037" max="1038" width="9.28515625" style="148" customWidth="1"/>
    <col min="1039" max="1039" width="6.42578125" style="148" customWidth="1"/>
    <col min="1040" max="1041" width="9.5703125" style="148" customWidth="1"/>
    <col min="1042" max="1042" width="6.42578125" style="148" customWidth="1"/>
    <col min="1043" max="1044" width="9.5703125" style="148" customWidth="1"/>
    <col min="1045" max="1045" width="6.7109375" style="148" customWidth="1"/>
    <col min="1046" max="1048" width="9.140625" style="148"/>
    <col min="1049" max="1049" width="10.85546875" style="148" bestFit="1" customWidth="1"/>
    <col min="1050" max="1270" width="9.140625" style="148"/>
    <col min="1271" max="1271" width="18.7109375" style="148" customWidth="1"/>
    <col min="1272" max="1273" width="9.42578125" style="148" customWidth="1"/>
    <col min="1274" max="1274" width="7.7109375" style="148" customWidth="1"/>
    <col min="1275" max="1275" width="9.28515625" style="148" customWidth="1"/>
    <col min="1276" max="1276" width="9.85546875" style="148" customWidth="1"/>
    <col min="1277" max="1277" width="7.140625" style="148" customWidth="1"/>
    <col min="1278" max="1278" width="8.5703125" style="148" customWidth="1"/>
    <col min="1279" max="1279" width="8.85546875" style="148" customWidth="1"/>
    <col min="1280" max="1280" width="7.140625" style="148" customWidth="1"/>
    <col min="1281" max="1281" width="9" style="148" customWidth="1"/>
    <col min="1282" max="1282" width="8.7109375" style="148" customWidth="1"/>
    <col min="1283" max="1283" width="6.5703125" style="148" customWidth="1"/>
    <col min="1284" max="1284" width="8.140625" style="148" customWidth="1"/>
    <col min="1285" max="1285" width="7.5703125" style="148" customWidth="1"/>
    <col min="1286" max="1286" width="7" style="148" customWidth="1"/>
    <col min="1287" max="1288" width="8.7109375" style="148" customWidth="1"/>
    <col min="1289" max="1289" width="7.28515625" style="148" customWidth="1"/>
    <col min="1290" max="1290" width="8.140625" style="148" customWidth="1"/>
    <col min="1291" max="1291" width="8.7109375" style="148" customWidth="1"/>
    <col min="1292" max="1292" width="6.42578125" style="148" customWidth="1"/>
    <col min="1293" max="1294" width="9.28515625" style="148" customWidth="1"/>
    <col min="1295" max="1295" width="6.42578125" style="148" customWidth="1"/>
    <col min="1296" max="1297" width="9.5703125" style="148" customWidth="1"/>
    <col min="1298" max="1298" width="6.42578125" style="148" customWidth="1"/>
    <col min="1299" max="1300" width="9.5703125" style="148" customWidth="1"/>
    <col min="1301" max="1301" width="6.7109375" style="148" customWidth="1"/>
    <col min="1302" max="1304" width="9.140625" style="148"/>
    <col min="1305" max="1305" width="10.85546875" style="148" bestFit="1" customWidth="1"/>
    <col min="1306" max="1526" width="9.140625" style="148"/>
    <col min="1527" max="1527" width="18.7109375" style="148" customWidth="1"/>
    <col min="1528" max="1529" width="9.42578125" style="148" customWidth="1"/>
    <col min="1530" max="1530" width="7.7109375" style="148" customWidth="1"/>
    <col min="1531" max="1531" width="9.28515625" style="148" customWidth="1"/>
    <col min="1532" max="1532" width="9.85546875" style="148" customWidth="1"/>
    <col min="1533" max="1533" width="7.140625" style="148" customWidth="1"/>
    <col min="1534" max="1534" width="8.5703125" style="148" customWidth="1"/>
    <col min="1535" max="1535" width="8.85546875" style="148" customWidth="1"/>
    <col min="1536" max="1536" width="7.140625" style="148" customWidth="1"/>
    <col min="1537" max="1537" width="9" style="148" customWidth="1"/>
    <col min="1538" max="1538" width="8.7109375" style="148" customWidth="1"/>
    <col min="1539" max="1539" width="6.5703125" style="148" customWidth="1"/>
    <col min="1540" max="1540" width="8.140625" style="148" customWidth="1"/>
    <col min="1541" max="1541" width="7.5703125" style="148" customWidth="1"/>
    <col min="1542" max="1542" width="7" style="148" customWidth="1"/>
    <col min="1543" max="1544" width="8.7109375" style="148" customWidth="1"/>
    <col min="1545" max="1545" width="7.28515625" style="148" customWidth="1"/>
    <col min="1546" max="1546" width="8.140625" style="148" customWidth="1"/>
    <col min="1547" max="1547" width="8.7109375" style="148" customWidth="1"/>
    <col min="1548" max="1548" width="6.42578125" style="148" customWidth="1"/>
    <col min="1549" max="1550" width="9.28515625" style="148" customWidth="1"/>
    <col min="1551" max="1551" width="6.42578125" style="148" customWidth="1"/>
    <col min="1552" max="1553" width="9.5703125" style="148" customWidth="1"/>
    <col min="1554" max="1554" width="6.42578125" style="148" customWidth="1"/>
    <col min="1555" max="1556" width="9.5703125" style="148" customWidth="1"/>
    <col min="1557" max="1557" width="6.7109375" style="148" customWidth="1"/>
    <col min="1558" max="1560" width="9.140625" style="148"/>
    <col min="1561" max="1561" width="10.85546875" style="148" bestFit="1" customWidth="1"/>
    <col min="1562" max="1782" width="9.140625" style="148"/>
    <col min="1783" max="1783" width="18.7109375" style="148" customWidth="1"/>
    <col min="1784" max="1785" width="9.42578125" style="148" customWidth="1"/>
    <col min="1786" max="1786" width="7.7109375" style="148" customWidth="1"/>
    <col min="1787" max="1787" width="9.28515625" style="148" customWidth="1"/>
    <col min="1788" max="1788" width="9.85546875" style="148" customWidth="1"/>
    <col min="1789" max="1789" width="7.140625" style="148" customWidth="1"/>
    <col min="1790" max="1790" width="8.5703125" style="148" customWidth="1"/>
    <col min="1791" max="1791" width="8.85546875" style="148" customWidth="1"/>
    <col min="1792" max="1792" width="7.140625" style="148" customWidth="1"/>
    <col min="1793" max="1793" width="9" style="148" customWidth="1"/>
    <col min="1794" max="1794" width="8.7109375" style="148" customWidth="1"/>
    <col min="1795" max="1795" width="6.5703125" style="148" customWidth="1"/>
    <col min="1796" max="1796" width="8.140625" style="148" customWidth="1"/>
    <col min="1797" max="1797" width="7.5703125" style="148" customWidth="1"/>
    <col min="1798" max="1798" width="7" style="148" customWidth="1"/>
    <col min="1799" max="1800" width="8.7109375" style="148" customWidth="1"/>
    <col min="1801" max="1801" width="7.28515625" style="148" customWidth="1"/>
    <col min="1802" max="1802" width="8.140625" style="148" customWidth="1"/>
    <col min="1803" max="1803" width="8.7109375" style="148" customWidth="1"/>
    <col min="1804" max="1804" width="6.42578125" style="148" customWidth="1"/>
    <col min="1805" max="1806" width="9.28515625" style="148" customWidth="1"/>
    <col min="1807" max="1807" width="6.42578125" style="148" customWidth="1"/>
    <col min="1808" max="1809" width="9.5703125" style="148" customWidth="1"/>
    <col min="1810" max="1810" width="6.42578125" style="148" customWidth="1"/>
    <col min="1811" max="1812" width="9.5703125" style="148" customWidth="1"/>
    <col min="1813" max="1813" width="6.7109375" style="148" customWidth="1"/>
    <col min="1814" max="1816" width="9.140625" style="148"/>
    <col min="1817" max="1817" width="10.85546875" style="148" bestFit="1" customWidth="1"/>
    <col min="1818" max="2038" width="9.140625" style="148"/>
    <col min="2039" max="2039" width="18.7109375" style="148" customWidth="1"/>
    <col min="2040" max="2041" width="9.42578125" style="148" customWidth="1"/>
    <col min="2042" max="2042" width="7.7109375" style="148" customWidth="1"/>
    <col min="2043" max="2043" width="9.28515625" style="148" customWidth="1"/>
    <col min="2044" max="2044" width="9.85546875" style="148" customWidth="1"/>
    <col min="2045" max="2045" width="7.140625" style="148" customWidth="1"/>
    <col min="2046" max="2046" width="8.5703125" style="148" customWidth="1"/>
    <col min="2047" max="2047" width="8.85546875" style="148" customWidth="1"/>
    <col min="2048" max="2048" width="7.140625" style="148" customWidth="1"/>
    <col min="2049" max="2049" width="9" style="148" customWidth="1"/>
    <col min="2050" max="2050" width="8.7109375" style="148" customWidth="1"/>
    <col min="2051" max="2051" width="6.5703125" style="148" customWidth="1"/>
    <col min="2052" max="2052" width="8.140625" style="148" customWidth="1"/>
    <col min="2053" max="2053" width="7.5703125" style="148" customWidth="1"/>
    <col min="2054" max="2054" width="7" style="148" customWidth="1"/>
    <col min="2055" max="2056" width="8.7109375" style="148" customWidth="1"/>
    <col min="2057" max="2057" width="7.28515625" style="148" customWidth="1"/>
    <col min="2058" max="2058" width="8.140625" style="148" customWidth="1"/>
    <col min="2059" max="2059" width="8.7109375" style="148" customWidth="1"/>
    <col min="2060" max="2060" width="6.42578125" style="148" customWidth="1"/>
    <col min="2061" max="2062" width="9.28515625" style="148" customWidth="1"/>
    <col min="2063" max="2063" width="6.42578125" style="148" customWidth="1"/>
    <col min="2064" max="2065" width="9.5703125" style="148" customWidth="1"/>
    <col min="2066" max="2066" width="6.42578125" style="148" customWidth="1"/>
    <col min="2067" max="2068" width="9.5703125" style="148" customWidth="1"/>
    <col min="2069" max="2069" width="6.7109375" style="148" customWidth="1"/>
    <col min="2070" max="2072" width="9.140625" style="148"/>
    <col min="2073" max="2073" width="10.85546875" style="148" bestFit="1" customWidth="1"/>
    <col min="2074" max="2294" width="9.140625" style="148"/>
    <col min="2295" max="2295" width="18.7109375" style="148" customWidth="1"/>
    <col min="2296" max="2297" width="9.42578125" style="148" customWidth="1"/>
    <col min="2298" max="2298" width="7.7109375" style="148" customWidth="1"/>
    <col min="2299" max="2299" width="9.28515625" style="148" customWidth="1"/>
    <col min="2300" max="2300" width="9.85546875" style="148" customWidth="1"/>
    <col min="2301" max="2301" width="7.140625" style="148" customWidth="1"/>
    <col min="2302" max="2302" width="8.5703125" style="148" customWidth="1"/>
    <col min="2303" max="2303" width="8.85546875" style="148" customWidth="1"/>
    <col min="2304" max="2304" width="7.140625" style="148" customWidth="1"/>
    <col min="2305" max="2305" width="9" style="148" customWidth="1"/>
    <col min="2306" max="2306" width="8.7109375" style="148" customWidth="1"/>
    <col min="2307" max="2307" width="6.5703125" style="148" customWidth="1"/>
    <col min="2308" max="2308" width="8.140625" style="148" customWidth="1"/>
    <col min="2309" max="2309" width="7.5703125" style="148" customWidth="1"/>
    <col min="2310" max="2310" width="7" style="148" customWidth="1"/>
    <col min="2311" max="2312" width="8.7109375" style="148" customWidth="1"/>
    <col min="2313" max="2313" width="7.28515625" style="148" customWidth="1"/>
    <col min="2314" max="2314" width="8.140625" style="148" customWidth="1"/>
    <col min="2315" max="2315" width="8.7109375" style="148" customWidth="1"/>
    <col min="2316" max="2316" width="6.42578125" style="148" customWidth="1"/>
    <col min="2317" max="2318" width="9.28515625" style="148" customWidth="1"/>
    <col min="2319" max="2319" width="6.42578125" style="148" customWidth="1"/>
    <col min="2320" max="2321" width="9.5703125" style="148" customWidth="1"/>
    <col min="2322" max="2322" width="6.42578125" style="148" customWidth="1"/>
    <col min="2323" max="2324" width="9.5703125" style="148" customWidth="1"/>
    <col min="2325" max="2325" width="6.7109375" style="148" customWidth="1"/>
    <col min="2326" max="2328" width="9.140625" style="148"/>
    <col min="2329" max="2329" width="10.85546875" style="148" bestFit="1" customWidth="1"/>
    <col min="2330" max="2550" width="9.140625" style="148"/>
    <col min="2551" max="2551" width="18.7109375" style="148" customWidth="1"/>
    <col min="2552" max="2553" width="9.42578125" style="148" customWidth="1"/>
    <col min="2554" max="2554" width="7.7109375" style="148" customWidth="1"/>
    <col min="2555" max="2555" width="9.28515625" style="148" customWidth="1"/>
    <col min="2556" max="2556" width="9.85546875" style="148" customWidth="1"/>
    <col min="2557" max="2557" width="7.140625" style="148" customWidth="1"/>
    <col min="2558" max="2558" width="8.5703125" style="148" customWidth="1"/>
    <col min="2559" max="2559" width="8.85546875" style="148" customWidth="1"/>
    <col min="2560" max="2560" width="7.140625" style="148" customWidth="1"/>
    <col min="2561" max="2561" width="9" style="148" customWidth="1"/>
    <col min="2562" max="2562" width="8.7109375" style="148" customWidth="1"/>
    <col min="2563" max="2563" width="6.5703125" style="148" customWidth="1"/>
    <col min="2564" max="2564" width="8.140625" style="148" customWidth="1"/>
    <col min="2565" max="2565" width="7.5703125" style="148" customWidth="1"/>
    <col min="2566" max="2566" width="7" style="148" customWidth="1"/>
    <col min="2567" max="2568" width="8.7109375" style="148" customWidth="1"/>
    <col min="2569" max="2569" width="7.28515625" style="148" customWidth="1"/>
    <col min="2570" max="2570" width="8.140625" style="148" customWidth="1"/>
    <col min="2571" max="2571" width="8.7109375" style="148" customWidth="1"/>
    <col min="2572" max="2572" width="6.42578125" style="148" customWidth="1"/>
    <col min="2573" max="2574" width="9.28515625" style="148" customWidth="1"/>
    <col min="2575" max="2575" width="6.42578125" style="148" customWidth="1"/>
    <col min="2576" max="2577" width="9.5703125" style="148" customWidth="1"/>
    <col min="2578" max="2578" width="6.42578125" style="148" customWidth="1"/>
    <col min="2579" max="2580" width="9.5703125" style="148" customWidth="1"/>
    <col min="2581" max="2581" width="6.7109375" style="148" customWidth="1"/>
    <col min="2582" max="2584" width="9.140625" style="148"/>
    <col min="2585" max="2585" width="10.85546875" style="148" bestFit="1" customWidth="1"/>
    <col min="2586" max="2806" width="9.140625" style="148"/>
    <col min="2807" max="2807" width="18.7109375" style="148" customWidth="1"/>
    <col min="2808" max="2809" width="9.42578125" style="148" customWidth="1"/>
    <col min="2810" max="2810" width="7.7109375" style="148" customWidth="1"/>
    <col min="2811" max="2811" width="9.28515625" style="148" customWidth="1"/>
    <col min="2812" max="2812" width="9.85546875" style="148" customWidth="1"/>
    <col min="2813" max="2813" width="7.140625" style="148" customWidth="1"/>
    <col min="2814" max="2814" width="8.5703125" style="148" customWidth="1"/>
    <col min="2815" max="2815" width="8.85546875" style="148" customWidth="1"/>
    <col min="2816" max="2816" width="7.140625" style="148" customWidth="1"/>
    <col min="2817" max="2817" width="9" style="148" customWidth="1"/>
    <col min="2818" max="2818" width="8.7109375" style="148" customWidth="1"/>
    <col min="2819" max="2819" width="6.5703125" style="148" customWidth="1"/>
    <col min="2820" max="2820" width="8.140625" style="148" customWidth="1"/>
    <col min="2821" max="2821" width="7.5703125" style="148" customWidth="1"/>
    <col min="2822" max="2822" width="7" style="148" customWidth="1"/>
    <col min="2823" max="2824" width="8.7109375" style="148" customWidth="1"/>
    <col min="2825" max="2825" width="7.28515625" style="148" customWidth="1"/>
    <col min="2826" max="2826" width="8.140625" style="148" customWidth="1"/>
    <col min="2827" max="2827" width="8.7109375" style="148" customWidth="1"/>
    <col min="2828" max="2828" width="6.42578125" style="148" customWidth="1"/>
    <col min="2829" max="2830" width="9.28515625" style="148" customWidth="1"/>
    <col min="2831" max="2831" width="6.42578125" style="148" customWidth="1"/>
    <col min="2832" max="2833" width="9.5703125" style="148" customWidth="1"/>
    <col min="2834" max="2834" width="6.42578125" style="148" customWidth="1"/>
    <col min="2835" max="2836" width="9.5703125" style="148" customWidth="1"/>
    <col min="2837" max="2837" width="6.7109375" style="148" customWidth="1"/>
    <col min="2838" max="2840" width="9.140625" style="148"/>
    <col min="2841" max="2841" width="10.85546875" style="148" bestFit="1" customWidth="1"/>
    <col min="2842" max="3062" width="9.140625" style="148"/>
    <col min="3063" max="3063" width="18.7109375" style="148" customWidth="1"/>
    <col min="3064" max="3065" width="9.42578125" style="148" customWidth="1"/>
    <col min="3066" max="3066" width="7.7109375" style="148" customWidth="1"/>
    <col min="3067" max="3067" width="9.28515625" style="148" customWidth="1"/>
    <col min="3068" max="3068" width="9.85546875" style="148" customWidth="1"/>
    <col min="3069" max="3069" width="7.140625" style="148" customWidth="1"/>
    <col min="3070" max="3070" width="8.5703125" style="148" customWidth="1"/>
    <col min="3071" max="3071" width="8.85546875" style="148" customWidth="1"/>
    <col min="3072" max="3072" width="7.140625" style="148" customWidth="1"/>
    <col min="3073" max="3073" width="9" style="148" customWidth="1"/>
    <col min="3074" max="3074" width="8.7109375" style="148" customWidth="1"/>
    <col min="3075" max="3075" width="6.5703125" style="148" customWidth="1"/>
    <col min="3076" max="3076" width="8.140625" style="148" customWidth="1"/>
    <col min="3077" max="3077" width="7.5703125" style="148" customWidth="1"/>
    <col min="3078" max="3078" width="7" style="148" customWidth="1"/>
    <col min="3079" max="3080" width="8.7109375" style="148" customWidth="1"/>
    <col min="3081" max="3081" width="7.28515625" style="148" customWidth="1"/>
    <col min="3082" max="3082" width="8.140625" style="148" customWidth="1"/>
    <col min="3083" max="3083" width="8.7109375" style="148" customWidth="1"/>
    <col min="3084" max="3084" width="6.42578125" style="148" customWidth="1"/>
    <col min="3085" max="3086" width="9.28515625" style="148" customWidth="1"/>
    <col min="3087" max="3087" width="6.42578125" style="148" customWidth="1"/>
    <col min="3088" max="3089" width="9.5703125" style="148" customWidth="1"/>
    <col min="3090" max="3090" width="6.42578125" style="148" customWidth="1"/>
    <col min="3091" max="3092" width="9.5703125" style="148" customWidth="1"/>
    <col min="3093" max="3093" width="6.7109375" style="148" customWidth="1"/>
    <col min="3094" max="3096" width="9.140625" style="148"/>
    <col min="3097" max="3097" width="10.85546875" style="148" bestFit="1" customWidth="1"/>
    <col min="3098" max="3318" width="9.140625" style="148"/>
    <col min="3319" max="3319" width="18.7109375" style="148" customWidth="1"/>
    <col min="3320" max="3321" width="9.42578125" style="148" customWidth="1"/>
    <col min="3322" max="3322" width="7.7109375" style="148" customWidth="1"/>
    <col min="3323" max="3323" width="9.28515625" style="148" customWidth="1"/>
    <col min="3324" max="3324" width="9.85546875" style="148" customWidth="1"/>
    <col min="3325" max="3325" width="7.140625" style="148" customWidth="1"/>
    <col min="3326" max="3326" width="8.5703125" style="148" customWidth="1"/>
    <col min="3327" max="3327" width="8.85546875" style="148" customWidth="1"/>
    <col min="3328" max="3328" width="7.140625" style="148" customWidth="1"/>
    <col min="3329" max="3329" width="9" style="148" customWidth="1"/>
    <col min="3330" max="3330" width="8.7109375" style="148" customWidth="1"/>
    <col min="3331" max="3331" width="6.5703125" style="148" customWidth="1"/>
    <col min="3332" max="3332" width="8.140625" style="148" customWidth="1"/>
    <col min="3333" max="3333" width="7.5703125" style="148" customWidth="1"/>
    <col min="3334" max="3334" width="7" style="148" customWidth="1"/>
    <col min="3335" max="3336" width="8.7109375" style="148" customWidth="1"/>
    <col min="3337" max="3337" width="7.28515625" style="148" customWidth="1"/>
    <col min="3338" max="3338" width="8.140625" style="148" customWidth="1"/>
    <col min="3339" max="3339" width="8.7109375" style="148" customWidth="1"/>
    <col min="3340" max="3340" width="6.42578125" style="148" customWidth="1"/>
    <col min="3341" max="3342" width="9.28515625" style="148" customWidth="1"/>
    <col min="3343" max="3343" width="6.42578125" style="148" customWidth="1"/>
    <col min="3344" max="3345" width="9.5703125" style="148" customWidth="1"/>
    <col min="3346" max="3346" width="6.42578125" style="148" customWidth="1"/>
    <col min="3347" max="3348" width="9.5703125" style="148" customWidth="1"/>
    <col min="3349" max="3349" width="6.7109375" style="148" customWidth="1"/>
    <col min="3350" max="3352" width="9.140625" style="148"/>
    <col min="3353" max="3353" width="10.85546875" style="148" bestFit="1" customWidth="1"/>
    <col min="3354" max="3574" width="9.140625" style="148"/>
    <col min="3575" max="3575" width="18.7109375" style="148" customWidth="1"/>
    <col min="3576" max="3577" width="9.42578125" style="148" customWidth="1"/>
    <col min="3578" max="3578" width="7.7109375" style="148" customWidth="1"/>
    <col min="3579" max="3579" width="9.28515625" style="148" customWidth="1"/>
    <col min="3580" max="3580" width="9.85546875" style="148" customWidth="1"/>
    <col min="3581" max="3581" width="7.140625" style="148" customWidth="1"/>
    <col min="3582" max="3582" width="8.5703125" style="148" customWidth="1"/>
    <col min="3583" max="3583" width="8.85546875" style="148" customWidth="1"/>
    <col min="3584" max="3584" width="7.140625" style="148" customWidth="1"/>
    <col min="3585" max="3585" width="9" style="148" customWidth="1"/>
    <col min="3586" max="3586" width="8.7109375" style="148" customWidth="1"/>
    <col min="3587" max="3587" width="6.5703125" style="148" customWidth="1"/>
    <col min="3588" max="3588" width="8.140625" style="148" customWidth="1"/>
    <col min="3589" max="3589" width="7.5703125" style="148" customWidth="1"/>
    <col min="3590" max="3590" width="7" style="148" customWidth="1"/>
    <col min="3591" max="3592" width="8.7109375" style="148" customWidth="1"/>
    <col min="3593" max="3593" width="7.28515625" style="148" customWidth="1"/>
    <col min="3594" max="3594" width="8.140625" style="148" customWidth="1"/>
    <col min="3595" max="3595" width="8.7109375" style="148" customWidth="1"/>
    <col min="3596" max="3596" width="6.42578125" style="148" customWidth="1"/>
    <col min="3597" max="3598" width="9.28515625" style="148" customWidth="1"/>
    <col min="3599" max="3599" width="6.42578125" style="148" customWidth="1"/>
    <col min="3600" max="3601" width="9.5703125" style="148" customWidth="1"/>
    <col min="3602" max="3602" width="6.42578125" style="148" customWidth="1"/>
    <col min="3603" max="3604" width="9.5703125" style="148" customWidth="1"/>
    <col min="3605" max="3605" width="6.7109375" style="148" customWidth="1"/>
    <col min="3606" max="3608" width="9.140625" style="148"/>
    <col min="3609" max="3609" width="10.85546875" style="148" bestFit="1" customWidth="1"/>
    <col min="3610" max="3830" width="9.140625" style="148"/>
    <col min="3831" max="3831" width="18.7109375" style="148" customWidth="1"/>
    <col min="3832" max="3833" width="9.42578125" style="148" customWidth="1"/>
    <col min="3834" max="3834" width="7.7109375" style="148" customWidth="1"/>
    <col min="3835" max="3835" width="9.28515625" style="148" customWidth="1"/>
    <col min="3836" max="3836" width="9.85546875" style="148" customWidth="1"/>
    <col min="3837" max="3837" width="7.140625" style="148" customWidth="1"/>
    <col min="3838" max="3838" width="8.5703125" style="148" customWidth="1"/>
    <col min="3839" max="3839" width="8.85546875" style="148" customWidth="1"/>
    <col min="3840" max="3840" width="7.140625" style="148" customWidth="1"/>
    <col min="3841" max="3841" width="9" style="148" customWidth="1"/>
    <col min="3842" max="3842" width="8.7109375" style="148" customWidth="1"/>
    <col min="3843" max="3843" width="6.5703125" style="148" customWidth="1"/>
    <col min="3844" max="3844" width="8.140625" style="148" customWidth="1"/>
    <col min="3845" max="3845" width="7.5703125" style="148" customWidth="1"/>
    <col min="3846" max="3846" width="7" style="148" customWidth="1"/>
    <col min="3847" max="3848" width="8.7109375" style="148" customWidth="1"/>
    <col min="3849" max="3849" width="7.28515625" style="148" customWidth="1"/>
    <col min="3850" max="3850" width="8.140625" style="148" customWidth="1"/>
    <col min="3851" max="3851" width="8.7109375" style="148" customWidth="1"/>
    <col min="3852" max="3852" width="6.42578125" style="148" customWidth="1"/>
    <col min="3853" max="3854" width="9.28515625" style="148" customWidth="1"/>
    <col min="3855" max="3855" width="6.42578125" style="148" customWidth="1"/>
    <col min="3856" max="3857" width="9.5703125" style="148" customWidth="1"/>
    <col min="3858" max="3858" width="6.42578125" style="148" customWidth="1"/>
    <col min="3859" max="3860" width="9.5703125" style="148" customWidth="1"/>
    <col min="3861" max="3861" width="6.7109375" style="148" customWidth="1"/>
    <col min="3862" max="3864" width="9.140625" style="148"/>
    <col min="3865" max="3865" width="10.85546875" style="148" bestFit="1" customWidth="1"/>
    <col min="3866" max="4086" width="9.140625" style="148"/>
    <col min="4087" max="4087" width="18.7109375" style="148" customWidth="1"/>
    <col min="4088" max="4089" width="9.42578125" style="148" customWidth="1"/>
    <col min="4090" max="4090" width="7.7109375" style="148" customWidth="1"/>
    <col min="4091" max="4091" width="9.28515625" style="148" customWidth="1"/>
    <col min="4092" max="4092" width="9.85546875" style="148" customWidth="1"/>
    <col min="4093" max="4093" width="7.140625" style="148" customWidth="1"/>
    <col min="4094" max="4094" width="8.5703125" style="148" customWidth="1"/>
    <col min="4095" max="4095" width="8.85546875" style="148" customWidth="1"/>
    <col min="4096" max="4096" width="7.140625" style="148" customWidth="1"/>
    <col min="4097" max="4097" width="9" style="148" customWidth="1"/>
    <col min="4098" max="4098" width="8.7109375" style="148" customWidth="1"/>
    <col min="4099" max="4099" width="6.5703125" style="148" customWidth="1"/>
    <col min="4100" max="4100" width="8.140625" style="148" customWidth="1"/>
    <col min="4101" max="4101" width="7.5703125" style="148" customWidth="1"/>
    <col min="4102" max="4102" width="7" style="148" customWidth="1"/>
    <col min="4103" max="4104" width="8.7109375" style="148" customWidth="1"/>
    <col min="4105" max="4105" width="7.28515625" style="148" customWidth="1"/>
    <col min="4106" max="4106" width="8.140625" style="148" customWidth="1"/>
    <col min="4107" max="4107" width="8.7109375" style="148" customWidth="1"/>
    <col min="4108" max="4108" width="6.42578125" style="148" customWidth="1"/>
    <col min="4109" max="4110" width="9.28515625" style="148" customWidth="1"/>
    <col min="4111" max="4111" width="6.42578125" style="148" customWidth="1"/>
    <col min="4112" max="4113" width="9.5703125" style="148" customWidth="1"/>
    <col min="4114" max="4114" width="6.42578125" style="148" customWidth="1"/>
    <col min="4115" max="4116" width="9.5703125" style="148" customWidth="1"/>
    <col min="4117" max="4117" width="6.7109375" style="148" customWidth="1"/>
    <col min="4118" max="4120" width="9.140625" style="148"/>
    <col min="4121" max="4121" width="10.85546875" style="148" bestFit="1" customWidth="1"/>
    <col min="4122" max="4342" width="9.140625" style="148"/>
    <col min="4343" max="4343" width="18.7109375" style="148" customWidth="1"/>
    <col min="4344" max="4345" width="9.42578125" style="148" customWidth="1"/>
    <col min="4346" max="4346" width="7.7109375" style="148" customWidth="1"/>
    <col min="4347" max="4347" width="9.28515625" style="148" customWidth="1"/>
    <col min="4348" max="4348" width="9.85546875" style="148" customWidth="1"/>
    <col min="4349" max="4349" width="7.140625" style="148" customWidth="1"/>
    <col min="4350" max="4350" width="8.5703125" style="148" customWidth="1"/>
    <col min="4351" max="4351" width="8.85546875" style="148" customWidth="1"/>
    <col min="4352" max="4352" width="7.140625" style="148" customWidth="1"/>
    <col min="4353" max="4353" width="9" style="148" customWidth="1"/>
    <col min="4354" max="4354" width="8.7109375" style="148" customWidth="1"/>
    <col min="4355" max="4355" width="6.5703125" style="148" customWidth="1"/>
    <col min="4356" max="4356" width="8.140625" style="148" customWidth="1"/>
    <col min="4357" max="4357" width="7.5703125" style="148" customWidth="1"/>
    <col min="4358" max="4358" width="7" style="148" customWidth="1"/>
    <col min="4359" max="4360" width="8.7109375" style="148" customWidth="1"/>
    <col min="4361" max="4361" width="7.28515625" style="148" customWidth="1"/>
    <col min="4362" max="4362" width="8.140625" style="148" customWidth="1"/>
    <col min="4363" max="4363" width="8.7109375" style="148" customWidth="1"/>
    <col min="4364" max="4364" width="6.42578125" style="148" customWidth="1"/>
    <col min="4365" max="4366" width="9.28515625" style="148" customWidth="1"/>
    <col min="4367" max="4367" width="6.42578125" style="148" customWidth="1"/>
    <col min="4368" max="4369" width="9.5703125" style="148" customWidth="1"/>
    <col min="4370" max="4370" width="6.42578125" style="148" customWidth="1"/>
    <col min="4371" max="4372" width="9.5703125" style="148" customWidth="1"/>
    <col min="4373" max="4373" width="6.7109375" style="148" customWidth="1"/>
    <col min="4374" max="4376" width="9.140625" style="148"/>
    <col min="4377" max="4377" width="10.85546875" style="148" bestFit="1" customWidth="1"/>
    <col min="4378" max="4598" width="9.140625" style="148"/>
    <col min="4599" max="4599" width="18.7109375" style="148" customWidth="1"/>
    <col min="4600" max="4601" width="9.42578125" style="148" customWidth="1"/>
    <col min="4602" max="4602" width="7.7109375" style="148" customWidth="1"/>
    <col min="4603" max="4603" width="9.28515625" style="148" customWidth="1"/>
    <col min="4604" max="4604" width="9.85546875" style="148" customWidth="1"/>
    <col min="4605" max="4605" width="7.140625" style="148" customWidth="1"/>
    <col min="4606" max="4606" width="8.5703125" style="148" customWidth="1"/>
    <col min="4607" max="4607" width="8.85546875" style="148" customWidth="1"/>
    <col min="4608" max="4608" width="7.140625" style="148" customWidth="1"/>
    <col min="4609" max="4609" width="9" style="148" customWidth="1"/>
    <col min="4610" max="4610" width="8.7109375" style="148" customWidth="1"/>
    <col min="4611" max="4611" width="6.5703125" style="148" customWidth="1"/>
    <col min="4612" max="4612" width="8.140625" style="148" customWidth="1"/>
    <col min="4613" max="4613" width="7.5703125" style="148" customWidth="1"/>
    <col min="4614" max="4614" width="7" style="148" customWidth="1"/>
    <col min="4615" max="4616" width="8.7109375" style="148" customWidth="1"/>
    <col min="4617" max="4617" width="7.28515625" style="148" customWidth="1"/>
    <col min="4618" max="4618" width="8.140625" style="148" customWidth="1"/>
    <col min="4619" max="4619" width="8.7109375" style="148" customWidth="1"/>
    <col min="4620" max="4620" width="6.42578125" style="148" customWidth="1"/>
    <col min="4621" max="4622" width="9.28515625" style="148" customWidth="1"/>
    <col min="4623" max="4623" width="6.42578125" style="148" customWidth="1"/>
    <col min="4624" max="4625" width="9.5703125" style="148" customWidth="1"/>
    <col min="4626" max="4626" width="6.42578125" style="148" customWidth="1"/>
    <col min="4627" max="4628" width="9.5703125" style="148" customWidth="1"/>
    <col min="4629" max="4629" width="6.7109375" style="148" customWidth="1"/>
    <col min="4630" max="4632" width="9.140625" style="148"/>
    <col min="4633" max="4633" width="10.85546875" style="148" bestFit="1" customWidth="1"/>
    <col min="4634" max="4854" width="9.140625" style="148"/>
    <col min="4855" max="4855" width="18.7109375" style="148" customWidth="1"/>
    <col min="4856" max="4857" width="9.42578125" style="148" customWidth="1"/>
    <col min="4858" max="4858" width="7.7109375" style="148" customWidth="1"/>
    <col min="4859" max="4859" width="9.28515625" style="148" customWidth="1"/>
    <col min="4860" max="4860" width="9.85546875" style="148" customWidth="1"/>
    <col min="4861" max="4861" width="7.140625" style="148" customWidth="1"/>
    <col min="4862" max="4862" width="8.5703125" style="148" customWidth="1"/>
    <col min="4863" max="4863" width="8.85546875" style="148" customWidth="1"/>
    <col min="4864" max="4864" width="7.140625" style="148" customWidth="1"/>
    <col min="4865" max="4865" width="9" style="148" customWidth="1"/>
    <col min="4866" max="4866" width="8.7109375" style="148" customWidth="1"/>
    <col min="4867" max="4867" width="6.5703125" style="148" customWidth="1"/>
    <col min="4868" max="4868" width="8.140625" style="148" customWidth="1"/>
    <col min="4869" max="4869" width="7.5703125" style="148" customWidth="1"/>
    <col min="4870" max="4870" width="7" style="148" customWidth="1"/>
    <col min="4871" max="4872" width="8.7109375" style="148" customWidth="1"/>
    <col min="4873" max="4873" width="7.28515625" style="148" customWidth="1"/>
    <col min="4874" max="4874" width="8.140625" style="148" customWidth="1"/>
    <col min="4875" max="4875" width="8.7109375" style="148" customWidth="1"/>
    <col min="4876" max="4876" width="6.42578125" style="148" customWidth="1"/>
    <col min="4877" max="4878" width="9.28515625" style="148" customWidth="1"/>
    <col min="4879" max="4879" width="6.42578125" style="148" customWidth="1"/>
    <col min="4880" max="4881" width="9.5703125" style="148" customWidth="1"/>
    <col min="4882" max="4882" width="6.42578125" style="148" customWidth="1"/>
    <col min="4883" max="4884" width="9.5703125" style="148" customWidth="1"/>
    <col min="4885" max="4885" width="6.7109375" style="148" customWidth="1"/>
    <col min="4886" max="4888" width="9.140625" style="148"/>
    <col min="4889" max="4889" width="10.85546875" style="148" bestFit="1" customWidth="1"/>
    <col min="4890" max="5110" width="9.140625" style="148"/>
    <col min="5111" max="5111" width="18.7109375" style="148" customWidth="1"/>
    <col min="5112" max="5113" width="9.42578125" style="148" customWidth="1"/>
    <col min="5114" max="5114" width="7.7109375" style="148" customWidth="1"/>
    <col min="5115" max="5115" width="9.28515625" style="148" customWidth="1"/>
    <col min="5116" max="5116" width="9.85546875" style="148" customWidth="1"/>
    <col min="5117" max="5117" width="7.140625" style="148" customWidth="1"/>
    <col min="5118" max="5118" width="8.5703125" style="148" customWidth="1"/>
    <col min="5119" max="5119" width="8.85546875" style="148" customWidth="1"/>
    <col min="5120" max="5120" width="7.140625" style="148" customWidth="1"/>
    <col min="5121" max="5121" width="9" style="148" customWidth="1"/>
    <col min="5122" max="5122" width="8.7109375" style="148" customWidth="1"/>
    <col min="5123" max="5123" width="6.5703125" style="148" customWidth="1"/>
    <col min="5124" max="5124" width="8.140625" style="148" customWidth="1"/>
    <col min="5125" max="5125" width="7.5703125" style="148" customWidth="1"/>
    <col min="5126" max="5126" width="7" style="148" customWidth="1"/>
    <col min="5127" max="5128" width="8.7109375" style="148" customWidth="1"/>
    <col min="5129" max="5129" width="7.28515625" style="148" customWidth="1"/>
    <col min="5130" max="5130" width="8.140625" style="148" customWidth="1"/>
    <col min="5131" max="5131" width="8.7109375" style="148" customWidth="1"/>
    <col min="5132" max="5132" width="6.42578125" style="148" customWidth="1"/>
    <col min="5133" max="5134" width="9.28515625" style="148" customWidth="1"/>
    <col min="5135" max="5135" width="6.42578125" style="148" customWidth="1"/>
    <col min="5136" max="5137" width="9.5703125" style="148" customWidth="1"/>
    <col min="5138" max="5138" width="6.42578125" style="148" customWidth="1"/>
    <col min="5139" max="5140" width="9.5703125" style="148" customWidth="1"/>
    <col min="5141" max="5141" width="6.7109375" style="148" customWidth="1"/>
    <col min="5142" max="5144" width="9.140625" style="148"/>
    <col min="5145" max="5145" width="10.85546875" style="148" bestFit="1" customWidth="1"/>
    <col min="5146" max="5366" width="9.140625" style="148"/>
    <col min="5367" max="5367" width="18.7109375" style="148" customWidth="1"/>
    <col min="5368" max="5369" width="9.42578125" style="148" customWidth="1"/>
    <col min="5370" max="5370" width="7.7109375" style="148" customWidth="1"/>
    <col min="5371" max="5371" width="9.28515625" style="148" customWidth="1"/>
    <col min="5372" max="5372" width="9.85546875" style="148" customWidth="1"/>
    <col min="5373" max="5373" width="7.140625" style="148" customWidth="1"/>
    <col min="5374" max="5374" width="8.5703125" style="148" customWidth="1"/>
    <col min="5375" max="5375" width="8.85546875" style="148" customWidth="1"/>
    <col min="5376" max="5376" width="7.140625" style="148" customWidth="1"/>
    <col min="5377" max="5377" width="9" style="148" customWidth="1"/>
    <col min="5378" max="5378" width="8.7109375" style="148" customWidth="1"/>
    <col min="5379" max="5379" width="6.5703125" style="148" customWidth="1"/>
    <col min="5380" max="5380" width="8.140625" style="148" customWidth="1"/>
    <col min="5381" max="5381" width="7.5703125" style="148" customWidth="1"/>
    <col min="5382" max="5382" width="7" style="148" customWidth="1"/>
    <col min="5383" max="5384" width="8.7109375" style="148" customWidth="1"/>
    <col min="5385" max="5385" width="7.28515625" style="148" customWidth="1"/>
    <col min="5386" max="5386" width="8.140625" style="148" customWidth="1"/>
    <col min="5387" max="5387" width="8.7109375" style="148" customWidth="1"/>
    <col min="5388" max="5388" width="6.42578125" style="148" customWidth="1"/>
    <col min="5389" max="5390" width="9.28515625" style="148" customWidth="1"/>
    <col min="5391" max="5391" width="6.42578125" style="148" customWidth="1"/>
    <col min="5392" max="5393" width="9.5703125" style="148" customWidth="1"/>
    <col min="5394" max="5394" width="6.42578125" style="148" customWidth="1"/>
    <col min="5395" max="5396" width="9.5703125" style="148" customWidth="1"/>
    <col min="5397" max="5397" width="6.7109375" style="148" customWidth="1"/>
    <col min="5398" max="5400" width="9.140625" style="148"/>
    <col min="5401" max="5401" width="10.85546875" style="148" bestFit="1" customWidth="1"/>
    <col min="5402" max="5622" width="9.140625" style="148"/>
    <col min="5623" max="5623" width="18.7109375" style="148" customWidth="1"/>
    <col min="5624" max="5625" width="9.42578125" style="148" customWidth="1"/>
    <col min="5626" max="5626" width="7.7109375" style="148" customWidth="1"/>
    <col min="5627" max="5627" width="9.28515625" style="148" customWidth="1"/>
    <col min="5628" max="5628" width="9.85546875" style="148" customWidth="1"/>
    <col min="5629" max="5629" width="7.140625" style="148" customWidth="1"/>
    <col min="5630" max="5630" width="8.5703125" style="148" customWidth="1"/>
    <col min="5631" max="5631" width="8.85546875" style="148" customWidth="1"/>
    <col min="5632" max="5632" width="7.140625" style="148" customWidth="1"/>
    <col min="5633" max="5633" width="9" style="148" customWidth="1"/>
    <col min="5634" max="5634" width="8.7109375" style="148" customWidth="1"/>
    <col min="5635" max="5635" width="6.5703125" style="148" customWidth="1"/>
    <col min="5636" max="5636" width="8.140625" style="148" customWidth="1"/>
    <col min="5637" max="5637" width="7.5703125" style="148" customWidth="1"/>
    <col min="5638" max="5638" width="7" style="148" customWidth="1"/>
    <col min="5639" max="5640" width="8.7109375" style="148" customWidth="1"/>
    <col min="5641" max="5641" width="7.28515625" style="148" customWidth="1"/>
    <col min="5642" max="5642" width="8.140625" style="148" customWidth="1"/>
    <col min="5643" max="5643" width="8.7109375" style="148" customWidth="1"/>
    <col min="5644" max="5644" width="6.42578125" style="148" customWidth="1"/>
    <col min="5645" max="5646" width="9.28515625" style="148" customWidth="1"/>
    <col min="5647" max="5647" width="6.42578125" style="148" customWidth="1"/>
    <col min="5648" max="5649" width="9.5703125" style="148" customWidth="1"/>
    <col min="5650" max="5650" width="6.42578125" style="148" customWidth="1"/>
    <col min="5651" max="5652" width="9.5703125" style="148" customWidth="1"/>
    <col min="5653" max="5653" width="6.7109375" style="148" customWidth="1"/>
    <col min="5654" max="5656" width="9.140625" style="148"/>
    <col min="5657" max="5657" width="10.85546875" style="148" bestFit="1" customWidth="1"/>
    <col min="5658" max="5878" width="9.140625" style="148"/>
    <col min="5879" max="5879" width="18.7109375" style="148" customWidth="1"/>
    <col min="5880" max="5881" width="9.42578125" style="148" customWidth="1"/>
    <col min="5882" max="5882" width="7.7109375" style="148" customWidth="1"/>
    <col min="5883" max="5883" width="9.28515625" style="148" customWidth="1"/>
    <col min="5884" max="5884" width="9.85546875" style="148" customWidth="1"/>
    <col min="5885" max="5885" width="7.140625" style="148" customWidth="1"/>
    <col min="5886" max="5886" width="8.5703125" style="148" customWidth="1"/>
    <col min="5887" max="5887" width="8.85546875" style="148" customWidth="1"/>
    <col min="5888" max="5888" width="7.140625" style="148" customWidth="1"/>
    <col min="5889" max="5889" width="9" style="148" customWidth="1"/>
    <col min="5890" max="5890" width="8.7109375" style="148" customWidth="1"/>
    <col min="5891" max="5891" width="6.5703125" style="148" customWidth="1"/>
    <col min="5892" max="5892" width="8.140625" style="148" customWidth="1"/>
    <col min="5893" max="5893" width="7.5703125" style="148" customWidth="1"/>
    <col min="5894" max="5894" width="7" style="148" customWidth="1"/>
    <col min="5895" max="5896" width="8.7109375" style="148" customWidth="1"/>
    <col min="5897" max="5897" width="7.28515625" style="148" customWidth="1"/>
    <col min="5898" max="5898" width="8.140625" style="148" customWidth="1"/>
    <col min="5899" max="5899" width="8.7109375" style="148" customWidth="1"/>
    <col min="5900" max="5900" width="6.42578125" style="148" customWidth="1"/>
    <col min="5901" max="5902" width="9.28515625" style="148" customWidth="1"/>
    <col min="5903" max="5903" width="6.42578125" style="148" customWidth="1"/>
    <col min="5904" max="5905" width="9.5703125" style="148" customWidth="1"/>
    <col min="5906" max="5906" width="6.42578125" style="148" customWidth="1"/>
    <col min="5907" max="5908" width="9.5703125" style="148" customWidth="1"/>
    <col min="5909" max="5909" width="6.7109375" style="148" customWidth="1"/>
    <col min="5910" max="5912" width="9.140625" style="148"/>
    <col min="5913" max="5913" width="10.85546875" style="148" bestFit="1" customWidth="1"/>
    <col min="5914" max="6134" width="9.140625" style="148"/>
    <col min="6135" max="6135" width="18.7109375" style="148" customWidth="1"/>
    <col min="6136" max="6137" width="9.42578125" style="148" customWidth="1"/>
    <col min="6138" max="6138" width="7.7109375" style="148" customWidth="1"/>
    <col min="6139" max="6139" width="9.28515625" style="148" customWidth="1"/>
    <col min="6140" max="6140" width="9.85546875" style="148" customWidth="1"/>
    <col min="6141" max="6141" width="7.140625" style="148" customWidth="1"/>
    <col min="6142" max="6142" width="8.5703125" style="148" customWidth="1"/>
    <col min="6143" max="6143" width="8.85546875" style="148" customWidth="1"/>
    <col min="6144" max="6144" width="7.140625" style="148" customWidth="1"/>
    <col min="6145" max="6145" width="9" style="148" customWidth="1"/>
    <col min="6146" max="6146" width="8.7109375" style="148" customWidth="1"/>
    <col min="6147" max="6147" width="6.5703125" style="148" customWidth="1"/>
    <col min="6148" max="6148" width="8.140625" style="148" customWidth="1"/>
    <col min="6149" max="6149" width="7.5703125" style="148" customWidth="1"/>
    <col min="6150" max="6150" width="7" style="148" customWidth="1"/>
    <col min="6151" max="6152" width="8.7109375" style="148" customWidth="1"/>
    <col min="6153" max="6153" width="7.28515625" style="148" customWidth="1"/>
    <col min="6154" max="6154" width="8.140625" style="148" customWidth="1"/>
    <col min="6155" max="6155" width="8.7109375" style="148" customWidth="1"/>
    <col min="6156" max="6156" width="6.42578125" style="148" customWidth="1"/>
    <col min="6157" max="6158" width="9.28515625" style="148" customWidth="1"/>
    <col min="6159" max="6159" width="6.42578125" style="148" customWidth="1"/>
    <col min="6160" max="6161" width="9.5703125" style="148" customWidth="1"/>
    <col min="6162" max="6162" width="6.42578125" style="148" customWidth="1"/>
    <col min="6163" max="6164" width="9.5703125" style="148" customWidth="1"/>
    <col min="6165" max="6165" width="6.7109375" style="148" customWidth="1"/>
    <col min="6166" max="6168" width="9.140625" style="148"/>
    <col min="6169" max="6169" width="10.85546875" style="148" bestFit="1" customWidth="1"/>
    <col min="6170" max="6390" width="9.140625" style="148"/>
    <col min="6391" max="6391" width="18.7109375" style="148" customWidth="1"/>
    <col min="6392" max="6393" width="9.42578125" style="148" customWidth="1"/>
    <col min="6394" max="6394" width="7.7109375" style="148" customWidth="1"/>
    <col min="6395" max="6395" width="9.28515625" style="148" customWidth="1"/>
    <col min="6396" max="6396" width="9.85546875" style="148" customWidth="1"/>
    <col min="6397" max="6397" width="7.140625" style="148" customWidth="1"/>
    <col min="6398" max="6398" width="8.5703125" style="148" customWidth="1"/>
    <col min="6399" max="6399" width="8.85546875" style="148" customWidth="1"/>
    <col min="6400" max="6400" width="7.140625" style="148" customWidth="1"/>
    <col min="6401" max="6401" width="9" style="148" customWidth="1"/>
    <col min="6402" max="6402" width="8.7109375" style="148" customWidth="1"/>
    <col min="6403" max="6403" width="6.5703125" style="148" customWidth="1"/>
    <col min="6404" max="6404" width="8.140625" style="148" customWidth="1"/>
    <col min="6405" max="6405" width="7.5703125" style="148" customWidth="1"/>
    <col min="6406" max="6406" width="7" style="148" customWidth="1"/>
    <col min="6407" max="6408" width="8.7109375" style="148" customWidth="1"/>
    <col min="6409" max="6409" width="7.28515625" style="148" customWidth="1"/>
    <col min="6410" max="6410" width="8.140625" style="148" customWidth="1"/>
    <col min="6411" max="6411" width="8.7109375" style="148" customWidth="1"/>
    <col min="6412" max="6412" width="6.42578125" style="148" customWidth="1"/>
    <col min="6413" max="6414" width="9.28515625" style="148" customWidth="1"/>
    <col min="6415" max="6415" width="6.42578125" style="148" customWidth="1"/>
    <col min="6416" max="6417" width="9.5703125" style="148" customWidth="1"/>
    <col min="6418" max="6418" width="6.42578125" style="148" customWidth="1"/>
    <col min="6419" max="6420" width="9.5703125" style="148" customWidth="1"/>
    <col min="6421" max="6421" width="6.7109375" style="148" customWidth="1"/>
    <col min="6422" max="6424" width="9.140625" style="148"/>
    <col min="6425" max="6425" width="10.85546875" style="148" bestFit="1" customWidth="1"/>
    <col min="6426" max="6646" width="9.140625" style="148"/>
    <col min="6647" max="6647" width="18.7109375" style="148" customWidth="1"/>
    <col min="6648" max="6649" width="9.42578125" style="148" customWidth="1"/>
    <col min="6650" max="6650" width="7.7109375" style="148" customWidth="1"/>
    <col min="6651" max="6651" width="9.28515625" style="148" customWidth="1"/>
    <col min="6652" max="6652" width="9.85546875" style="148" customWidth="1"/>
    <col min="6653" max="6653" width="7.140625" style="148" customWidth="1"/>
    <col min="6654" max="6654" width="8.5703125" style="148" customWidth="1"/>
    <col min="6655" max="6655" width="8.85546875" style="148" customWidth="1"/>
    <col min="6656" max="6656" width="7.140625" style="148" customWidth="1"/>
    <col min="6657" max="6657" width="9" style="148" customWidth="1"/>
    <col min="6658" max="6658" width="8.7109375" style="148" customWidth="1"/>
    <col min="6659" max="6659" width="6.5703125" style="148" customWidth="1"/>
    <col min="6660" max="6660" width="8.140625" style="148" customWidth="1"/>
    <col min="6661" max="6661" width="7.5703125" style="148" customWidth="1"/>
    <col min="6662" max="6662" width="7" style="148" customWidth="1"/>
    <col min="6663" max="6664" width="8.7109375" style="148" customWidth="1"/>
    <col min="6665" max="6665" width="7.28515625" style="148" customWidth="1"/>
    <col min="6666" max="6666" width="8.140625" style="148" customWidth="1"/>
    <col min="6667" max="6667" width="8.7109375" style="148" customWidth="1"/>
    <col min="6668" max="6668" width="6.42578125" style="148" customWidth="1"/>
    <col min="6669" max="6670" width="9.28515625" style="148" customWidth="1"/>
    <col min="6671" max="6671" width="6.42578125" style="148" customWidth="1"/>
    <col min="6672" max="6673" width="9.5703125" style="148" customWidth="1"/>
    <col min="6674" max="6674" width="6.42578125" style="148" customWidth="1"/>
    <col min="6675" max="6676" width="9.5703125" style="148" customWidth="1"/>
    <col min="6677" max="6677" width="6.7109375" style="148" customWidth="1"/>
    <col min="6678" max="6680" width="9.140625" style="148"/>
    <col min="6681" max="6681" width="10.85546875" style="148" bestFit="1" customWidth="1"/>
    <col min="6682" max="6902" width="9.140625" style="148"/>
    <col min="6903" max="6903" width="18.7109375" style="148" customWidth="1"/>
    <col min="6904" max="6905" width="9.42578125" style="148" customWidth="1"/>
    <col min="6906" max="6906" width="7.7109375" style="148" customWidth="1"/>
    <col min="6907" max="6907" width="9.28515625" style="148" customWidth="1"/>
    <col min="6908" max="6908" width="9.85546875" style="148" customWidth="1"/>
    <col min="6909" max="6909" width="7.140625" style="148" customWidth="1"/>
    <col min="6910" max="6910" width="8.5703125" style="148" customWidth="1"/>
    <col min="6911" max="6911" width="8.85546875" style="148" customWidth="1"/>
    <col min="6912" max="6912" width="7.140625" style="148" customWidth="1"/>
    <col min="6913" max="6913" width="9" style="148" customWidth="1"/>
    <col min="6914" max="6914" width="8.7109375" style="148" customWidth="1"/>
    <col min="6915" max="6915" width="6.5703125" style="148" customWidth="1"/>
    <col min="6916" max="6916" width="8.140625" style="148" customWidth="1"/>
    <col min="6917" max="6917" width="7.5703125" style="148" customWidth="1"/>
    <col min="6918" max="6918" width="7" style="148" customWidth="1"/>
    <col min="6919" max="6920" width="8.7109375" style="148" customWidth="1"/>
    <col min="6921" max="6921" width="7.28515625" style="148" customWidth="1"/>
    <col min="6922" max="6922" width="8.140625" style="148" customWidth="1"/>
    <col min="6923" max="6923" width="8.7109375" style="148" customWidth="1"/>
    <col min="6924" max="6924" width="6.42578125" style="148" customWidth="1"/>
    <col min="6925" max="6926" width="9.28515625" style="148" customWidth="1"/>
    <col min="6927" max="6927" width="6.42578125" style="148" customWidth="1"/>
    <col min="6928" max="6929" width="9.5703125" style="148" customWidth="1"/>
    <col min="6930" max="6930" width="6.42578125" style="148" customWidth="1"/>
    <col min="6931" max="6932" width="9.5703125" style="148" customWidth="1"/>
    <col min="6933" max="6933" width="6.7109375" style="148" customWidth="1"/>
    <col min="6934" max="6936" width="9.140625" style="148"/>
    <col min="6937" max="6937" width="10.85546875" style="148" bestFit="1" customWidth="1"/>
    <col min="6938" max="7158" width="9.140625" style="148"/>
    <col min="7159" max="7159" width="18.7109375" style="148" customWidth="1"/>
    <col min="7160" max="7161" width="9.42578125" style="148" customWidth="1"/>
    <col min="7162" max="7162" width="7.7109375" style="148" customWidth="1"/>
    <col min="7163" max="7163" width="9.28515625" style="148" customWidth="1"/>
    <col min="7164" max="7164" width="9.85546875" style="148" customWidth="1"/>
    <col min="7165" max="7165" width="7.140625" style="148" customWidth="1"/>
    <col min="7166" max="7166" width="8.5703125" style="148" customWidth="1"/>
    <col min="7167" max="7167" width="8.85546875" style="148" customWidth="1"/>
    <col min="7168" max="7168" width="7.140625" style="148" customWidth="1"/>
    <col min="7169" max="7169" width="9" style="148" customWidth="1"/>
    <col min="7170" max="7170" width="8.7109375" style="148" customWidth="1"/>
    <col min="7171" max="7171" width="6.5703125" style="148" customWidth="1"/>
    <col min="7172" max="7172" width="8.140625" style="148" customWidth="1"/>
    <col min="7173" max="7173" width="7.5703125" style="148" customWidth="1"/>
    <col min="7174" max="7174" width="7" style="148" customWidth="1"/>
    <col min="7175" max="7176" width="8.7109375" style="148" customWidth="1"/>
    <col min="7177" max="7177" width="7.28515625" style="148" customWidth="1"/>
    <col min="7178" max="7178" width="8.140625" style="148" customWidth="1"/>
    <col min="7179" max="7179" width="8.7109375" style="148" customWidth="1"/>
    <col min="7180" max="7180" width="6.42578125" style="148" customWidth="1"/>
    <col min="7181" max="7182" width="9.28515625" style="148" customWidth="1"/>
    <col min="7183" max="7183" width="6.42578125" style="148" customWidth="1"/>
    <col min="7184" max="7185" width="9.5703125" style="148" customWidth="1"/>
    <col min="7186" max="7186" width="6.42578125" style="148" customWidth="1"/>
    <col min="7187" max="7188" width="9.5703125" style="148" customWidth="1"/>
    <col min="7189" max="7189" width="6.7109375" style="148" customWidth="1"/>
    <col min="7190" max="7192" width="9.140625" style="148"/>
    <col min="7193" max="7193" width="10.85546875" style="148" bestFit="1" customWidth="1"/>
    <col min="7194" max="7414" width="9.140625" style="148"/>
    <col min="7415" max="7415" width="18.7109375" style="148" customWidth="1"/>
    <col min="7416" max="7417" width="9.42578125" style="148" customWidth="1"/>
    <col min="7418" max="7418" width="7.7109375" style="148" customWidth="1"/>
    <col min="7419" max="7419" width="9.28515625" style="148" customWidth="1"/>
    <col min="7420" max="7420" width="9.85546875" style="148" customWidth="1"/>
    <col min="7421" max="7421" width="7.140625" style="148" customWidth="1"/>
    <col min="7422" max="7422" width="8.5703125" style="148" customWidth="1"/>
    <col min="7423" max="7423" width="8.85546875" style="148" customWidth="1"/>
    <col min="7424" max="7424" width="7.140625" style="148" customWidth="1"/>
    <col min="7425" max="7425" width="9" style="148" customWidth="1"/>
    <col min="7426" max="7426" width="8.7109375" style="148" customWidth="1"/>
    <col min="7427" max="7427" width="6.5703125" style="148" customWidth="1"/>
    <col min="7428" max="7428" width="8.140625" style="148" customWidth="1"/>
    <col min="7429" max="7429" width="7.5703125" style="148" customWidth="1"/>
    <col min="7430" max="7430" width="7" style="148" customWidth="1"/>
    <col min="7431" max="7432" width="8.7109375" style="148" customWidth="1"/>
    <col min="7433" max="7433" width="7.28515625" style="148" customWidth="1"/>
    <col min="7434" max="7434" width="8.140625" style="148" customWidth="1"/>
    <col min="7435" max="7435" width="8.7109375" style="148" customWidth="1"/>
    <col min="7436" max="7436" width="6.42578125" style="148" customWidth="1"/>
    <col min="7437" max="7438" width="9.28515625" style="148" customWidth="1"/>
    <col min="7439" max="7439" width="6.42578125" style="148" customWidth="1"/>
    <col min="7440" max="7441" width="9.5703125" style="148" customWidth="1"/>
    <col min="7442" max="7442" width="6.42578125" style="148" customWidth="1"/>
    <col min="7443" max="7444" width="9.5703125" style="148" customWidth="1"/>
    <col min="7445" max="7445" width="6.7109375" style="148" customWidth="1"/>
    <col min="7446" max="7448" width="9.140625" style="148"/>
    <col min="7449" max="7449" width="10.85546875" style="148" bestFit="1" customWidth="1"/>
    <col min="7450" max="7670" width="9.140625" style="148"/>
    <col min="7671" max="7671" width="18.7109375" style="148" customWidth="1"/>
    <col min="7672" max="7673" width="9.42578125" style="148" customWidth="1"/>
    <col min="7674" max="7674" width="7.7109375" style="148" customWidth="1"/>
    <col min="7675" max="7675" width="9.28515625" style="148" customWidth="1"/>
    <col min="7676" max="7676" width="9.85546875" style="148" customWidth="1"/>
    <col min="7677" max="7677" width="7.140625" style="148" customWidth="1"/>
    <col min="7678" max="7678" width="8.5703125" style="148" customWidth="1"/>
    <col min="7679" max="7679" width="8.85546875" style="148" customWidth="1"/>
    <col min="7680" max="7680" width="7.140625" style="148" customWidth="1"/>
    <col min="7681" max="7681" width="9" style="148" customWidth="1"/>
    <col min="7682" max="7682" width="8.7109375" style="148" customWidth="1"/>
    <col min="7683" max="7683" width="6.5703125" style="148" customWidth="1"/>
    <col min="7684" max="7684" width="8.140625" style="148" customWidth="1"/>
    <col min="7685" max="7685" width="7.5703125" style="148" customWidth="1"/>
    <col min="7686" max="7686" width="7" style="148" customWidth="1"/>
    <col min="7687" max="7688" width="8.7109375" style="148" customWidth="1"/>
    <col min="7689" max="7689" width="7.28515625" style="148" customWidth="1"/>
    <col min="7690" max="7690" width="8.140625" style="148" customWidth="1"/>
    <col min="7691" max="7691" width="8.7109375" style="148" customWidth="1"/>
    <col min="7692" max="7692" width="6.42578125" style="148" customWidth="1"/>
    <col min="7693" max="7694" width="9.28515625" style="148" customWidth="1"/>
    <col min="7695" max="7695" width="6.42578125" style="148" customWidth="1"/>
    <col min="7696" max="7697" width="9.5703125" style="148" customWidth="1"/>
    <col min="7698" max="7698" width="6.42578125" style="148" customWidth="1"/>
    <col min="7699" max="7700" width="9.5703125" style="148" customWidth="1"/>
    <col min="7701" max="7701" width="6.7109375" style="148" customWidth="1"/>
    <col min="7702" max="7704" width="9.140625" style="148"/>
    <col min="7705" max="7705" width="10.85546875" style="148" bestFit="1" customWidth="1"/>
    <col min="7706" max="7926" width="9.140625" style="148"/>
    <col min="7927" max="7927" width="18.7109375" style="148" customWidth="1"/>
    <col min="7928" max="7929" width="9.42578125" style="148" customWidth="1"/>
    <col min="7930" max="7930" width="7.7109375" style="148" customWidth="1"/>
    <col min="7931" max="7931" width="9.28515625" style="148" customWidth="1"/>
    <col min="7932" max="7932" width="9.85546875" style="148" customWidth="1"/>
    <col min="7933" max="7933" width="7.140625" style="148" customWidth="1"/>
    <col min="7934" max="7934" width="8.5703125" style="148" customWidth="1"/>
    <col min="7935" max="7935" width="8.85546875" style="148" customWidth="1"/>
    <col min="7936" max="7936" width="7.140625" style="148" customWidth="1"/>
    <col min="7937" max="7937" width="9" style="148" customWidth="1"/>
    <col min="7938" max="7938" width="8.7109375" style="148" customWidth="1"/>
    <col min="7939" max="7939" width="6.5703125" style="148" customWidth="1"/>
    <col min="7940" max="7940" width="8.140625" style="148" customWidth="1"/>
    <col min="7941" max="7941" width="7.5703125" style="148" customWidth="1"/>
    <col min="7942" max="7942" width="7" style="148" customWidth="1"/>
    <col min="7943" max="7944" width="8.7109375" style="148" customWidth="1"/>
    <col min="7945" max="7945" width="7.28515625" style="148" customWidth="1"/>
    <col min="7946" max="7946" width="8.140625" style="148" customWidth="1"/>
    <col min="7947" max="7947" width="8.7109375" style="148" customWidth="1"/>
    <col min="7948" max="7948" width="6.42578125" style="148" customWidth="1"/>
    <col min="7949" max="7950" width="9.28515625" style="148" customWidth="1"/>
    <col min="7951" max="7951" width="6.42578125" style="148" customWidth="1"/>
    <col min="7952" max="7953" width="9.5703125" style="148" customWidth="1"/>
    <col min="7954" max="7954" width="6.42578125" style="148" customWidth="1"/>
    <col min="7955" max="7956" width="9.5703125" style="148" customWidth="1"/>
    <col min="7957" max="7957" width="6.7109375" style="148" customWidth="1"/>
    <col min="7958" max="7960" width="9.140625" style="148"/>
    <col min="7961" max="7961" width="10.85546875" style="148" bestFit="1" customWidth="1"/>
    <col min="7962" max="8182" width="9.140625" style="148"/>
    <col min="8183" max="8183" width="18.7109375" style="148" customWidth="1"/>
    <col min="8184" max="8185" width="9.42578125" style="148" customWidth="1"/>
    <col min="8186" max="8186" width="7.7109375" style="148" customWidth="1"/>
    <col min="8187" max="8187" width="9.28515625" style="148" customWidth="1"/>
    <col min="8188" max="8188" width="9.85546875" style="148" customWidth="1"/>
    <col min="8189" max="8189" width="7.140625" style="148" customWidth="1"/>
    <col min="8190" max="8190" width="8.5703125" style="148" customWidth="1"/>
    <col min="8191" max="8191" width="8.85546875" style="148" customWidth="1"/>
    <col min="8192" max="8192" width="7.140625" style="148" customWidth="1"/>
    <col min="8193" max="8193" width="9" style="148" customWidth="1"/>
    <col min="8194" max="8194" width="8.7109375" style="148" customWidth="1"/>
    <col min="8195" max="8195" width="6.5703125" style="148" customWidth="1"/>
    <col min="8196" max="8196" width="8.140625" style="148" customWidth="1"/>
    <col min="8197" max="8197" width="7.5703125" style="148" customWidth="1"/>
    <col min="8198" max="8198" width="7" style="148" customWidth="1"/>
    <col min="8199" max="8200" width="8.7109375" style="148" customWidth="1"/>
    <col min="8201" max="8201" width="7.28515625" style="148" customWidth="1"/>
    <col min="8202" max="8202" width="8.140625" style="148" customWidth="1"/>
    <col min="8203" max="8203" width="8.7109375" style="148" customWidth="1"/>
    <col min="8204" max="8204" width="6.42578125" style="148" customWidth="1"/>
    <col min="8205" max="8206" width="9.28515625" style="148" customWidth="1"/>
    <col min="8207" max="8207" width="6.42578125" style="148" customWidth="1"/>
    <col min="8208" max="8209" width="9.5703125" style="148" customWidth="1"/>
    <col min="8210" max="8210" width="6.42578125" style="148" customWidth="1"/>
    <col min="8211" max="8212" width="9.5703125" style="148" customWidth="1"/>
    <col min="8213" max="8213" width="6.7109375" style="148" customWidth="1"/>
    <col min="8214" max="8216" width="9.140625" style="148"/>
    <col min="8217" max="8217" width="10.85546875" style="148" bestFit="1" customWidth="1"/>
    <col min="8218" max="8438" width="9.140625" style="148"/>
    <col min="8439" max="8439" width="18.7109375" style="148" customWidth="1"/>
    <col min="8440" max="8441" width="9.42578125" style="148" customWidth="1"/>
    <col min="8442" max="8442" width="7.7109375" style="148" customWidth="1"/>
    <col min="8443" max="8443" width="9.28515625" style="148" customWidth="1"/>
    <col min="8444" max="8444" width="9.85546875" style="148" customWidth="1"/>
    <col min="8445" max="8445" width="7.140625" style="148" customWidth="1"/>
    <col min="8446" max="8446" width="8.5703125" style="148" customWidth="1"/>
    <col min="8447" max="8447" width="8.85546875" style="148" customWidth="1"/>
    <col min="8448" max="8448" width="7.140625" style="148" customWidth="1"/>
    <col min="8449" max="8449" width="9" style="148" customWidth="1"/>
    <col min="8450" max="8450" width="8.7109375" style="148" customWidth="1"/>
    <col min="8451" max="8451" width="6.5703125" style="148" customWidth="1"/>
    <col min="8452" max="8452" width="8.140625" style="148" customWidth="1"/>
    <col min="8453" max="8453" width="7.5703125" style="148" customWidth="1"/>
    <col min="8454" max="8454" width="7" style="148" customWidth="1"/>
    <col min="8455" max="8456" width="8.7109375" style="148" customWidth="1"/>
    <col min="8457" max="8457" width="7.28515625" style="148" customWidth="1"/>
    <col min="8458" max="8458" width="8.140625" style="148" customWidth="1"/>
    <col min="8459" max="8459" width="8.7109375" style="148" customWidth="1"/>
    <col min="8460" max="8460" width="6.42578125" style="148" customWidth="1"/>
    <col min="8461" max="8462" width="9.28515625" style="148" customWidth="1"/>
    <col min="8463" max="8463" width="6.42578125" style="148" customWidth="1"/>
    <col min="8464" max="8465" width="9.5703125" style="148" customWidth="1"/>
    <col min="8466" max="8466" width="6.42578125" style="148" customWidth="1"/>
    <col min="8467" max="8468" width="9.5703125" style="148" customWidth="1"/>
    <col min="8469" max="8469" width="6.7109375" style="148" customWidth="1"/>
    <col min="8470" max="8472" width="9.140625" style="148"/>
    <col min="8473" max="8473" width="10.85546875" style="148" bestFit="1" customWidth="1"/>
    <col min="8474" max="8694" width="9.140625" style="148"/>
    <col min="8695" max="8695" width="18.7109375" style="148" customWidth="1"/>
    <col min="8696" max="8697" width="9.42578125" style="148" customWidth="1"/>
    <col min="8698" max="8698" width="7.7109375" style="148" customWidth="1"/>
    <col min="8699" max="8699" width="9.28515625" style="148" customWidth="1"/>
    <col min="8700" max="8700" width="9.85546875" style="148" customWidth="1"/>
    <col min="8701" max="8701" width="7.140625" style="148" customWidth="1"/>
    <col min="8702" max="8702" width="8.5703125" style="148" customWidth="1"/>
    <col min="8703" max="8703" width="8.85546875" style="148" customWidth="1"/>
    <col min="8704" max="8704" width="7.140625" style="148" customWidth="1"/>
    <col min="8705" max="8705" width="9" style="148" customWidth="1"/>
    <col min="8706" max="8706" width="8.7109375" style="148" customWidth="1"/>
    <col min="8707" max="8707" width="6.5703125" style="148" customWidth="1"/>
    <col min="8708" max="8708" width="8.140625" style="148" customWidth="1"/>
    <col min="8709" max="8709" width="7.5703125" style="148" customWidth="1"/>
    <col min="8710" max="8710" width="7" style="148" customWidth="1"/>
    <col min="8711" max="8712" width="8.7109375" style="148" customWidth="1"/>
    <col min="8713" max="8713" width="7.28515625" style="148" customWidth="1"/>
    <col min="8714" max="8714" width="8.140625" style="148" customWidth="1"/>
    <col min="8715" max="8715" width="8.7109375" style="148" customWidth="1"/>
    <col min="8716" max="8716" width="6.42578125" style="148" customWidth="1"/>
    <col min="8717" max="8718" width="9.28515625" style="148" customWidth="1"/>
    <col min="8719" max="8719" width="6.42578125" style="148" customWidth="1"/>
    <col min="8720" max="8721" width="9.5703125" style="148" customWidth="1"/>
    <col min="8722" max="8722" width="6.42578125" style="148" customWidth="1"/>
    <col min="8723" max="8724" width="9.5703125" style="148" customWidth="1"/>
    <col min="8725" max="8725" width="6.7109375" style="148" customWidth="1"/>
    <col min="8726" max="8728" width="9.140625" style="148"/>
    <col min="8729" max="8729" width="10.85546875" style="148" bestFit="1" customWidth="1"/>
    <col min="8730" max="8950" width="9.140625" style="148"/>
    <col min="8951" max="8951" width="18.7109375" style="148" customWidth="1"/>
    <col min="8952" max="8953" width="9.42578125" style="148" customWidth="1"/>
    <col min="8954" max="8954" width="7.7109375" style="148" customWidth="1"/>
    <col min="8955" max="8955" width="9.28515625" style="148" customWidth="1"/>
    <col min="8956" max="8956" width="9.85546875" style="148" customWidth="1"/>
    <col min="8957" max="8957" width="7.140625" style="148" customWidth="1"/>
    <col min="8958" max="8958" width="8.5703125" style="148" customWidth="1"/>
    <col min="8959" max="8959" width="8.85546875" style="148" customWidth="1"/>
    <col min="8960" max="8960" width="7.140625" style="148" customWidth="1"/>
    <col min="8961" max="8961" width="9" style="148" customWidth="1"/>
    <col min="8962" max="8962" width="8.7109375" style="148" customWidth="1"/>
    <col min="8963" max="8963" width="6.5703125" style="148" customWidth="1"/>
    <col min="8964" max="8964" width="8.140625" style="148" customWidth="1"/>
    <col min="8965" max="8965" width="7.5703125" style="148" customWidth="1"/>
    <col min="8966" max="8966" width="7" style="148" customWidth="1"/>
    <col min="8967" max="8968" width="8.7109375" style="148" customWidth="1"/>
    <col min="8969" max="8969" width="7.28515625" style="148" customWidth="1"/>
    <col min="8970" max="8970" width="8.140625" style="148" customWidth="1"/>
    <col min="8971" max="8971" width="8.7109375" style="148" customWidth="1"/>
    <col min="8972" max="8972" width="6.42578125" style="148" customWidth="1"/>
    <col min="8973" max="8974" width="9.28515625" style="148" customWidth="1"/>
    <col min="8975" max="8975" width="6.42578125" style="148" customWidth="1"/>
    <col min="8976" max="8977" width="9.5703125" style="148" customWidth="1"/>
    <col min="8978" max="8978" width="6.42578125" style="148" customWidth="1"/>
    <col min="8979" max="8980" width="9.5703125" style="148" customWidth="1"/>
    <col min="8981" max="8981" width="6.7109375" style="148" customWidth="1"/>
    <col min="8982" max="8984" width="9.140625" style="148"/>
    <col min="8985" max="8985" width="10.85546875" style="148" bestFit="1" customWidth="1"/>
    <col min="8986" max="9206" width="9.140625" style="148"/>
    <col min="9207" max="9207" width="18.7109375" style="148" customWidth="1"/>
    <col min="9208" max="9209" width="9.42578125" style="148" customWidth="1"/>
    <col min="9210" max="9210" width="7.7109375" style="148" customWidth="1"/>
    <col min="9211" max="9211" width="9.28515625" style="148" customWidth="1"/>
    <col min="9212" max="9212" width="9.85546875" style="148" customWidth="1"/>
    <col min="9213" max="9213" width="7.140625" style="148" customWidth="1"/>
    <col min="9214" max="9214" width="8.5703125" style="148" customWidth="1"/>
    <col min="9215" max="9215" width="8.85546875" style="148" customWidth="1"/>
    <col min="9216" max="9216" width="7.140625" style="148" customWidth="1"/>
    <col min="9217" max="9217" width="9" style="148" customWidth="1"/>
    <col min="9218" max="9218" width="8.7109375" style="148" customWidth="1"/>
    <col min="9219" max="9219" width="6.5703125" style="148" customWidth="1"/>
    <col min="9220" max="9220" width="8.140625" style="148" customWidth="1"/>
    <col min="9221" max="9221" width="7.5703125" style="148" customWidth="1"/>
    <col min="9222" max="9222" width="7" style="148" customWidth="1"/>
    <col min="9223" max="9224" width="8.7109375" style="148" customWidth="1"/>
    <col min="9225" max="9225" width="7.28515625" style="148" customWidth="1"/>
    <col min="9226" max="9226" width="8.140625" style="148" customWidth="1"/>
    <col min="9227" max="9227" width="8.7109375" style="148" customWidth="1"/>
    <col min="9228" max="9228" width="6.42578125" style="148" customWidth="1"/>
    <col min="9229" max="9230" width="9.28515625" style="148" customWidth="1"/>
    <col min="9231" max="9231" width="6.42578125" style="148" customWidth="1"/>
    <col min="9232" max="9233" width="9.5703125" style="148" customWidth="1"/>
    <col min="9234" max="9234" width="6.42578125" style="148" customWidth="1"/>
    <col min="9235" max="9236" width="9.5703125" style="148" customWidth="1"/>
    <col min="9237" max="9237" width="6.7109375" style="148" customWidth="1"/>
    <col min="9238" max="9240" width="9.140625" style="148"/>
    <col min="9241" max="9241" width="10.85546875" style="148" bestFit="1" customWidth="1"/>
    <col min="9242" max="9462" width="9.140625" style="148"/>
    <col min="9463" max="9463" width="18.7109375" style="148" customWidth="1"/>
    <col min="9464" max="9465" width="9.42578125" style="148" customWidth="1"/>
    <col min="9466" max="9466" width="7.7109375" style="148" customWidth="1"/>
    <col min="9467" max="9467" width="9.28515625" style="148" customWidth="1"/>
    <col min="9468" max="9468" width="9.85546875" style="148" customWidth="1"/>
    <col min="9469" max="9469" width="7.140625" style="148" customWidth="1"/>
    <col min="9470" max="9470" width="8.5703125" style="148" customWidth="1"/>
    <col min="9471" max="9471" width="8.85546875" style="148" customWidth="1"/>
    <col min="9472" max="9472" width="7.140625" style="148" customWidth="1"/>
    <col min="9473" max="9473" width="9" style="148" customWidth="1"/>
    <col min="9474" max="9474" width="8.7109375" style="148" customWidth="1"/>
    <col min="9475" max="9475" width="6.5703125" style="148" customWidth="1"/>
    <col min="9476" max="9476" width="8.140625" style="148" customWidth="1"/>
    <col min="9477" max="9477" width="7.5703125" style="148" customWidth="1"/>
    <col min="9478" max="9478" width="7" style="148" customWidth="1"/>
    <col min="9479" max="9480" width="8.7109375" style="148" customWidth="1"/>
    <col min="9481" max="9481" width="7.28515625" style="148" customWidth="1"/>
    <col min="9482" max="9482" width="8.140625" style="148" customWidth="1"/>
    <col min="9483" max="9483" width="8.7109375" style="148" customWidth="1"/>
    <col min="9484" max="9484" width="6.42578125" style="148" customWidth="1"/>
    <col min="9485" max="9486" width="9.28515625" style="148" customWidth="1"/>
    <col min="9487" max="9487" width="6.42578125" style="148" customWidth="1"/>
    <col min="9488" max="9489" width="9.5703125" style="148" customWidth="1"/>
    <col min="9490" max="9490" width="6.42578125" style="148" customWidth="1"/>
    <col min="9491" max="9492" width="9.5703125" style="148" customWidth="1"/>
    <col min="9493" max="9493" width="6.7109375" style="148" customWidth="1"/>
    <col min="9494" max="9496" width="9.140625" style="148"/>
    <col min="9497" max="9497" width="10.85546875" style="148" bestFit="1" customWidth="1"/>
    <col min="9498" max="9718" width="9.140625" style="148"/>
    <col min="9719" max="9719" width="18.7109375" style="148" customWidth="1"/>
    <col min="9720" max="9721" width="9.42578125" style="148" customWidth="1"/>
    <col min="9722" max="9722" width="7.7109375" style="148" customWidth="1"/>
    <col min="9723" max="9723" width="9.28515625" style="148" customWidth="1"/>
    <col min="9724" max="9724" width="9.85546875" style="148" customWidth="1"/>
    <col min="9725" max="9725" width="7.140625" style="148" customWidth="1"/>
    <col min="9726" max="9726" width="8.5703125" style="148" customWidth="1"/>
    <col min="9727" max="9727" width="8.85546875" style="148" customWidth="1"/>
    <col min="9728" max="9728" width="7.140625" style="148" customWidth="1"/>
    <col min="9729" max="9729" width="9" style="148" customWidth="1"/>
    <col min="9730" max="9730" width="8.7109375" style="148" customWidth="1"/>
    <col min="9731" max="9731" width="6.5703125" style="148" customWidth="1"/>
    <col min="9732" max="9732" width="8.140625" style="148" customWidth="1"/>
    <col min="9733" max="9733" width="7.5703125" style="148" customWidth="1"/>
    <col min="9734" max="9734" width="7" style="148" customWidth="1"/>
    <col min="9735" max="9736" width="8.7109375" style="148" customWidth="1"/>
    <col min="9737" max="9737" width="7.28515625" style="148" customWidth="1"/>
    <col min="9738" max="9738" width="8.140625" style="148" customWidth="1"/>
    <col min="9739" max="9739" width="8.7109375" style="148" customWidth="1"/>
    <col min="9740" max="9740" width="6.42578125" style="148" customWidth="1"/>
    <col min="9741" max="9742" width="9.28515625" style="148" customWidth="1"/>
    <col min="9743" max="9743" width="6.42578125" style="148" customWidth="1"/>
    <col min="9744" max="9745" width="9.5703125" style="148" customWidth="1"/>
    <col min="9746" max="9746" width="6.42578125" style="148" customWidth="1"/>
    <col min="9747" max="9748" width="9.5703125" style="148" customWidth="1"/>
    <col min="9749" max="9749" width="6.7109375" style="148" customWidth="1"/>
    <col min="9750" max="9752" width="9.140625" style="148"/>
    <col min="9753" max="9753" width="10.85546875" style="148" bestFit="1" customWidth="1"/>
    <col min="9754" max="9974" width="9.140625" style="148"/>
    <col min="9975" max="9975" width="18.7109375" style="148" customWidth="1"/>
    <col min="9976" max="9977" width="9.42578125" style="148" customWidth="1"/>
    <col min="9978" max="9978" width="7.7109375" style="148" customWidth="1"/>
    <col min="9979" max="9979" width="9.28515625" style="148" customWidth="1"/>
    <col min="9980" max="9980" width="9.85546875" style="148" customWidth="1"/>
    <col min="9981" max="9981" width="7.140625" style="148" customWidth="1"/>
    <col min="9982" max="9982" width="8.5703125" style="148" customWidth="1"/>
    <col min="9983" max="9983" width="8.85546875" style="148" customWidth="1"/>
    <col min="9984" max="9984" width="7.140625" style="148" customWidth="1"/>
    <col min="9985" max="9985" width="9" style="148" customWidth="1"/>
    <col min="9986" max="9986" width="8.7109375" style="148" customWidth="1"/>
    <col min="9987" max="9987" width="6.5703125" style="148" customWidth="1"/>
    <col min="9988" max="9988" width="8.140625" style="148" customWidth="1"/>
    <col min="9989" max="9989" width="7.5703125" style="148" customWidth="1"/>
    <col min="9990" max="9990" width="7" style="148" customWidth="1"/>
    <col min="9991" max="9992" width="8.7109375" style="148" customWidth="1"/>
    <col min="9993" max="9993" width="7.28515625" style="148" customWidth="1"/>
    <col min="9994" max="9994" width="8.140625" style="148" customWidth="1"/>
    <col min="9995" max="9995" width="8.7109375" style="148" customWidth="1"/>
    <col min="9996" max="9996" width="6.42578125" style="148" customWidth="1"/>
    <col min="9997" max="9998" width="9.28515625" style="148" customWidth="1"/>
    <col min="9999" max="9999" width="6.42578125" style="148" customWidth="1"/>
    <col min="10000" max="10001" width="9.5703125" style="148" customWidth="1"/>
    <col min="10002" max="10002" width="6.42578125" style="148" customWidth="1"/>
    <col min="10003" max="10004" width="9.5703125" style="148" customWidth="1"/>
    <col min="10005" max="10005" width="6.7109375" style="148" customWidth="1"/>
    <col min="10006" max="10008" width="9.140625" style="148"/>
    <col min="10009" max="10009" width="10.85546875" style="148" bestFit="1" customWidth="1"/>
    <col min="10010" max="10230" width="9.140625" style="148"/>
    <col min="10231" max="10231" width="18.7109375" style="148" customWidth="1"/>
    <col min="10232" max="10233" width="9.42578125" style="148" customWidth="1"/>
    <col min="10234" max="10234" width="7.7109375" style="148" customWidth="1"/>
    <col min="10235" max="10235" width="9.28515625" style="148" customWidth="1"/>
    <col min="10236" max="10236" width="9.85546875" style="148" customWidth="1"/>
    <col min="10237" max="10237" width="7.140625" style="148" customWidth="1"/>
    <col min="10238" max="10238" width="8.5703125" style="148" customWidth="1"/>
    <col min="10239" max="10239" width="8.85546875" style="148" customWidth="1"/>
    <col min="10240" max="10240" width="7.140625" style="148" customWidth="1"/>
    <col min="10241" max="10241" width="9" style="148" customWidth="1"/>
    <col min="10242" max="10242" width="8.7109375" style="148" customWidth="1"/>
    <col min="10243" max="10243" width="6.5703125" style="148" customWidth="1"/>
    <col min="10244" max="10244" width="8.140625" style="148" customWidth="1"/>
    <col min="10245" max="10245" width="7.5703125" style="148" customWidth="1"/>
    <col min="10246" max="10246" width="7" style="148" customWidth="1"/>
    <col min="10247" max="10248" width="8.7109375" style="148" customWidth="1"/>
    <col min="10249" max="10249" width="7.28515625" style="148" customWidth="1"/>
    <col min="10250" max="10250" width="8.140625" style="148" customWidth="1"/>
    <col min="10251" max="10251" width="8.7109375" style="148" customWidth="1"/>
    <col min="10252" max="10252" width="6.42578125" style="148" customWidth="1"/>
    <col min="10253" max="10254" width="9.28515625" style="148" customWidth="1"/>
    <col min="10255" max="10255" width="6.42578125" style="148" customWidth="1"/>
    <col min="10256" max="10257" width="9.5703125" style="148" customWidth="1"/>
    <col min="10258" max="10258" width="6.42578125" style="148" customWidth="1"/>
    <col min="10259" max="10260" width="9.5703125" style="148" customWidth="1"/>
    <col min="10261" max="10261" width="6.7109375" style="148" customWidth="1"/>
    <col min="10262" max="10264" width="9.140625" style="148"/>
    <col min="10265" max="10265" width="10.85546875" style="148" bestFit="1" customWidth="1"/>
    <col min="10266" max="10486" width="9.140625" style="148"/>
    <col min="10487" max="10487" width="18.7109375" style="148" customWidth="1"/>
    <col min="10488" max="10489" width="9.42578125" style="148" customWidth="1"/>
    <col min="10490" max="10490" width="7.7109375" style="148" customWidth="1"/>
    <col min="10491" max="10491" width="9.28515625" style="148" customWidth="1"/>
    <col min="10492" max="10492" width="9.85546875" style="148" customWidth="1"/>
    <col min="10493" max="10493" width="7.140625" style="148" customWidth="1"/>
    <col min="10494" max="10494" width="8.5703125" style="148" customWidth="1"/>
    <col min="10495" max="10495" width="8.85546875" style="148" customWidth="1"/>
    <col min="10496" max="10496" width="7.140625" style="148" customWidth="1"/>
    <col min="10497" max="10497" width="9" style="148" customWidth="1"/>
    <col min="10498" max="10498" width="8.7109375" style="148" customWidth="1"/>
    <col min="10499" max="10499" width="6.5703125" style="148" customWidth="1"/>
    <col min="10500" max="10500" width="8.140625" style="148" customWidth="1"/>
    <col min="10501" max="10501" width="7.5703125" style="148" customWidth="1"/>
    <col min="10502" max="10502" width="7" style="148" customWidth="1"/>
    <col min="10503" max="10504" width="8.7109375" style="148" customWidth="1"/>
    <col min="10505" max="10505" width="7.28515625" style="148" customWidth="1"/>
    <col min="10506" max="10506" width="8.140625" style="148" customWidth="1"/>
    <col min="10507" max="10507" width="8.7109375" style="148" customWidth="1"/>
    <col min="10508" max="10508" width="6.42578125" style="148" customWidth="1"/>
    <col min="10509" max="10510" width="9.28515625" style="148" customWidth="1"/>
    <col min="10511" max="10511" width="6.42578125" style="148" customWidth="1"/>
    <col min="10512" max="10513" width="9.5703125" style="148" customWidth="1"/>
    <col min="10514" max="10514" width="6.42578125" style="148" customWidth="1"/>
    <col min="10515" max="10516" width="9.5703125" style="148" customWidth="1"/>
    <col min="10517" max="10517" width="6.7109375" style="148" customWidth="1"/>
    <col min="10518" max="10520" width="9.140625" style="148"/>
    <col min="10521" max="10521" width="10.85546875" style="148" bestFit="1" customWidth="1"/>
    <col min="10522" max="10742" width="9.140625" style="148"/>
    <col min="10743" max="10743" width="18.7109375" style="148" customWidth="1"/>
    <col min="10744" max="10745" width="9.42578125" style="148" customWidth="1"/>
    <col min="10746" max="10746" width="7.7109375" style="148" customWidth="1"/>
    <col min="10747" max="10747" width="9.28515625" style="148" customWidth="1"/>
    <col min="10748" max="10748" width="9.85546875" style="148" customWidth="1"/>
    <col min="10749" max="10749" width="7.140625" style="148" customWidth="1"/>
    <col min="10750" max="10750" width="8.5703125" style="148" customWidth="1"/>
    <col min="10751" max="10751" width="8.85546875" style="148" customWidth="1"/>
    <col min="10752" max="10752" width="7.140625" style="148" customWidth="1"/>
    <col min="10753" max="10753" width="9" style="148" customWidth="1"/>
    <col min="10754" max="10754" width="8.7109375" style="148" customWidth="1"/>
    <col min="10755" max="10755" width="6.5703125" style="148" customWidth="1"/>
    <col min="10756" max="10756" width="8.140625" style="148" customWidth="1"/>
    <col min="10757" max="10757" width="7.5703125" style="148" customWidth="1"/>
    <col min="10758" max="10758" width="7" style="148" customWidth="1"/>
    <col min="10759" max="10760" width="8.7109375" style="148" customWidth="1"/>
    <col min="10761" max="10761" width="7.28515625" style="148" customWidth="1"/>
    <col min="10762" max="10762" width="8.140625" style="148" customWidth="1"/>
    <col min="10763" max="10763" width="8.7109375" style="148" customWidth="1"/>
    <col min="10764" max="10764" width="6.42578125" style="148" customWidth="1"/>
    <col min="10765" max="10766" width="9.28515625" style="148" customWidth="1"/>
    <col min="10767" max="10767" width="6.42578125" style="148" customWidth="1"/>
    <col min="10768" max="10769" width="9.5703125" style="148" customWidth="1"/>
    <col min="10770" max="10770" width="6.42578125" style="148" customWidth="1"/>
    <col min="10771" max="10772" width="9.5703125" style="148" customWidth="1"/>
    <col min="10773" max="10773" width="6.7109375" style="148" customWidth="1"/>
    <col min="10774" max="10776" width="9.140625" style="148"/>
    <col min="10777" max="10777" width="10.85546875" style="148" bestFit="1" customWidth="1"/>
    <col min="10778" max="10998" width="9.140625" style="148"/>
    <col min="10999" max="10999" width="18.7109375" style="148" customWidth="1"/>
    <col min="11000" max="11001" width="9.42578125" style="148" customWidth="1"/>
    <col min="11002" max="11002" width="7.7109375" style="148" customWidth="1"/>
    <col min="11003" max="11003" width="9.28515625" style="148" customWidth="1"/>
    <col min="11004" max="11004" width="9.85546875" style="148" customWidth="1"/>
    <col min="11005" max="11005" width="7.140625" style="148" customWidth="1"/>
    <col min="11006" max="11006" width="8.5703125" style="148" customWidth="1"/>
    <col min="11007" max="11007" width="8.85546875" style="148" customWidth="1"/>
    <col min="11008" max="11008" width="7.140625" style="148" customWidth="1"/>
    <col min="11009" max="11009" width="9" style="148" customWidth="1"/>
    <col min="11010" max="11010" width="8.7109375" style="148" customWidth="1"/>
    <col min="11011" max="11011" width="6.5703125" style="148" customWidth="1"/>
    <col min="11012" max="11012" width="8.140625" style="148" customWidth="1"/>
    <col min="11013" max="11013" width="7.5703125" style="148" customWidth="1"/>
    <col min="11014" max="11014" width="7" style="148" customWidth="1"/>
    <col min="11015" max="11016" width="8.7109375" style="148" customWidth="1"/>
    <col min="11017" max="11017" width="7.28515625" style="148" customWidth="1"/>
    <col min="11018" max="11018" width="8.140625" style="148" customWidth="1"/>
    <col min="11019" max="11019" width="8.7109375" style="148" customWidth="1"/>
    <col min="11020" max="11020" width="6.42578125" style="148" customWidth="1"/>
    <col min="11021" max="11022" width="9.28515625" style="148" customWidth="1"/>
    <col min="11023" max="11023" width="6.42578125" style="148" customWidth="1"/>
    <col min="11024" max="11025" width="9.5703125" style="148" customWidth="1"/>
    <col min="11026" max="11026" width="6.42578125" style="148" customWidth="1"/>
    <col min="11027" max="11028" width="9.5703125" style="148" customWidth="1"/>
    <col min="11029" max="11029" width="6.7109375" style="148" customWidth="1"/>
    <col min="11030" max="11032" width="9.140625" style="148"/>
    <col min="11033" max="11033" width="10.85546875" style="148" bestFit="1" customWidth="1"/>
    <col min="11034" max="11254" width="9.140625" style="148"/>
    <col min="11255" max="11255" width="18.7109375" style="148" customWidth="1"/>
    <col min="11256" max="11257" width="9.42578125" style="148" customWidth="1"/>
    <col min="11258" max="11258" width="7.7109375" style="148" customWidth="1"/>
    <col min="11259" max="11259" width="9.28515625" style="148" customWidth="1"/>
    <col min="11260" max="11260" width="9.85546875" style="148" customWidth="1"/>
    <col min="11261" max="11261" width="7.140625" style="148" customWidth="1"/>
    <col min="11262" max="11262" width="8.5703125" style="148" customWidth="1"/>
    <col min="11263" max="11263" width="8.85546875" style="148" customWidth="1"/>
    <col min="11264" max="11264" width="7.140625" style="148" customWidth="1"/>
    <col min="11265" max="11265" width="9" style="148" customWidth="1"/>
    <col min="11266" max="11266" width="8.7109375" style="148" customWidth="1"/>
    <col min="11267" max="11267" width="6.5703125" style="148" customWidth="1"/>
    <col min="11268" max="11268" width="8.140625" style="148" customWidth="1"/>
    <col min="11269" max="11269" width="7.5703125" style="148" customWidth="1"/>
    <col min="11270" max="11270" width="7" style="148" customWidth="1"/>
    <col min="11271" max="11272" width="8.7109375" style="148" customWidth="1"/>
    <col min="11273" max="11273" width="7.28515625" style="148" customWidth="1"/>
    <col min="11274" max="11274" width="8.140625" style="148" customWidth="1"/>
    <col min="11275" max="11275" width="8.7109375" style="148" customWidth="1"/>
    <col min="11276" max="11276" width="6.42578125" style="148" customWidth="1"/>
    <col min="11277" max="11278" width="9.28515625" style="148" customWidth="1"/>
    <col min="11279" max="11279" width="6.42578125" style="148" customWidth="1"/>
    <col min="11280" max="11281" width="9.5703125" style="148" customWidth="1"/>
    <col min="11282" max="11282" width="6.42578125" style="148" customWidth="1"/>
    <col min="11283" max="11284" width="9.5703125" style="148" customWidth="1"/>
    <col min="11285" max="11285" width="6.7109375" style="148" customWidth="1"/>
    <col min="11286" max="11288" width="9.140625" style="148"/>
    <col min="11289" max="11289" width="10.85546875" style="148" bestFit="1" customWidth="1"/>
    <col min="11290" max="11510" width="9.140625" style="148"/>
    <col min="11511" max="11511" width="18.7109375" style="148" customWidth="1"/>
    <col min="11512" max="11513" width="9.42578125" style="148" customWidth="1"/>
    <col min="11514" max="11514" width="7.7109375" style="148" customWidth="1"/>
    <col min="11515" max="11515" width="9.28515625" style="148" customWidth="1"/>
    <col min="11516" max="11516" width="9.85546875" style="148" customWidth="1"/>
    <col min="11517" max="11517" width="7.140625" style="148" customWidth="1"/>
    <col min="11518" max="11518" width="8.5703125" style="148" customWidth="1"/>
    <col min="11519" max="11519" width="8.85546875" style="148" customWidth="1"/>
    <col min="11520" max="11520" width="7.140625" style="148" customWidth="1"/>
    <col min="11521" max="11521" width="9" style="148" customWidth="1"/>
    <col min="11522" max="11522" width="8.7109375" style="148" customWidth="1"/>
    <col min="11523" max="11523" width="6.5703125" style="148" customWidth="1"/>
    <col min="11524" max="11524" width="8.140625" style="148" customWidth="1"/>
    <col min="11525" max="11525" width="7.5703125" style="148" customWidth="1"/>
    <col min="11526" max="11526" width="7" style="148" customWidth="1"/>
    <col min="11527" max="11528" width="8.7109375" style="148" customWidth="1"/>
    <col min="11529" max="11529" width="7.28515625" style="148" customWidth="1"/>
    <col min="11530" max="11530" width="8.140625" style="148" customWidth="1"/>
    <col min="11531" max="11531" width="8.7109375" style="148" customWidth="1"/>
    <col min="11532" max="11532" width="6.42578125" style="148" customWidth="1"/>
    <col min="11533" max="11534" width="9.28515625" style="148" customWidth="1"/>
    <col min="11535" max="11535" width="6.42578125" style="148" customWidth="1"/>
    <col min="11536" max="11537" width="9.5703125" style="148" customWidth="1"/>
    <col min="11538" max="11538" width="6.42578125" style="148" customWidth="1"/>
    <col min="11539" max="11540" width="9.5703125" style="148" customWidth="1"/>
    <col min="11541" max="11541" width="6.7109375" style="148" customWidth="1"/>
    <col min="11542" max="11544" width="9.140625" style="148"/>
    <col min="11545" max="11545" width="10.85546875" style="148" bestFit="1" customWidth="1"/>
    <col min="11546" max="11766" width="9.140625" style="148"/>
    <col min="11767" max="11767" width="18.7109375" style="148" customWidth="1"/>
    <col min="11768" max="11769" width="9.42578125" style="148" customWidth="1"/>
    <col min="11770" max="11770" width="7.7109375" style="148" customWidth="1"/>
    <col min="11771" max="11771" width="9.28515625" style="148" customWidth="1"/>
    <col min="11772" max="11772" width="9.85546875" style="148" customWidth="1"/>
    <col min="11773" max="11773" width="7.140625" style="148" customWidth="1"/>
    <col min="11774" max="11774" width="8.5703125" style="148" customWidth="1"/>
    <col min="11775" max="11775" width="8.85546875" style="148" customWidth="1"/>
    <col min="11776" max="11776" width="7.140625" style="148" customWidth="1"/>
    <col min="11777" max="11777" width="9" style="148" customWidth="1"/>
    <col min="11778" max="11778" width="8.7109375" style="148" customWidth="1"/>
    <col min="11779" max="11779" width="6.5703125" style="148" customWidth="1"/>
    <col min="11780" max="11780" width="8.140625" style="148" customWidth="1"/>
    <col min="11781" max="11781" width="7.5703125" style="148" customWidth="1"/>
    <col min="11782" max="11782" width="7" style="148" customWidth="1"/>
    <col min="11783" max="11784" width="8.7109375" style="148" customWidth="1"/>
    <col min="11785" max="11785" width="7.28515625" style="148" customWidth="1"/>
    <col min="11786" max="11786" width="8.140625" style="148" customWidth="1"/>
    <col min="11787" max="11787" width="8.7109375" style="148" customWidth="1"/>
    <col min="11788" max="11788" width="6.42578125" style="148" customWidth="1"/>
    <col min="11789" max="11790" width="9.28515625" style="148" customWidth="1"/>
    <col min="11791" max="11791" width="6.42578125" style="148" customWidth="1"/>
    <col min="11792" max="11793" width="9.5703125" style="148" customWidth="1"/>
    <col min="11794" max="11794" width="6.42578125" style="148" customWidth="1"/>
    <col min="11795" max="11796" width="9.5703125" style="148" customWidth="1"/>
    <col min="11797" max="11797" width="6.7109375" style="148" customWidth="1"/>
    <col min="11798" max="11800" width="9.140625" style="148"/>
    <col min="11801" max="11801" width="10.85546875" style="148" bestFit="1" customWidth="1"/>
    <col min="11802" max="12022" width="9.140625" style="148"/>
    <col min="12023" max="12023" width="18.7109375" style="148" customWidth="1"/>
    <col min="12024" max="12025" width="9.42578125" style="148" customWidth="1"/>
    <col min="12026" max="12026" width="7.7109375" style="148" customWidth="1"/>
    <col min="12027" max="12027" width="9.28515625" style="148" customWidth="1"/>
    <col min="12028" max="12028" width="9.85546875" style="148" customWidth="1"/>
    <col min="12029" max="12029" width="7.140625" style="148" customWidth="1"/>
    <col min="12030" max="12030" width="8.5703125" style="148" customWidth="1"/>
    <col min="12031" max="12031" width="8.85546875" style="148" customWidth="1"/>
    <col min="12032" max="12032" width="7.140625" style="148" customWidth="1"/>
    <col min="12033" max="12033" width="9" style="148" customWidth="1"/>
    <col min="12034" max="12034" width="8.7109375" style="148" customWidth="1"/>
    <col min="12035" max="12035" width="6.5703125" style="148" customWidth="1"/>
    <col min="12036" max="12036" width="8.140625" style="148" customWidth="1"/>
    <col min="12037" max="12037" width="7.5703125" style="148" customWidth="1"/>
    <col min="12038" max="12038" width="7" style="148" customWidth="1"/>
    <col min="12039" max="12040" width="8.7109375" style="148" customWidth="1"/>
    <col min="12041" max="12041" width="7.28515625" style="148" customWidth="1"/>
    <col min="12042" max="12042" width="8.140625" style="148" customWidth="1"/>
    <col min="12043" max="12043" width="8.7109375" style="148" customWidth="1"/>
    <col min="12044" max="12044" width="6.42578125" style="148" customWidth="1"/>
    <col min="12045" max="12046" width="9.28515625" style="148" customWidth="1"/>
    <col min="12047" max="12047" width="6.42578125" style="148" customWidth="1"/>
    <col min="12048" max="12049" width="9.5703125" style="148" customWidth="1"/>
    <col min="12050" max="12050" width="6.42578125" style="148" customWidth="1"/>
    <col min="12051" max="12052" width="9.5703125" style="148" customWidth="1"/>
    <col min="12053" max="12053" width="6.7109375" style="148" customWidth="1"/>
    <col min="12054" max="12056" width="9.140625" style="148"/>
    <col min="12057" max="12057" width="10.85546875" style="148" bestFit="1" customWidth="1"/>
    <col min="12058" max="12278" width="9.140625" style="148"/>
    <col min="12279" max="12279" width="18.7109375" style="148" customWidth="1"/>
    <col min="12280" max="12281" width="9.42578125" style="148" customWidth="1"/>
    <col min="12282" max="12282" width="7.7109375" style="148" customWidth="1"/>
    <col min="12283" max="12283" width="9.28515625" style="148" customWidth="1"/>
    <col min="12284" max="12284" width="9.85546875" style="148" customWidth="1"/>
    <col min="12285" max="12285" width="7.140625" style="148" customWidth="1"/>
    <col min="12286" max="12286" width="8.5703125" style="148" customWidth="1"/>
    <col min="12287" max="12287" width="8.85546875" style="148" customWidth="1"/>
    <col min="12288" max="12288" width="7.140625" style="148" customWidth="1"/>
    <col min="12289" max="12289" width="9" style="148" customWidth="1"/>
    <col min="12290" max="12290" width="8.7109375" style="148" customWidth="1"/>
    <col min="12291" max="12291" width="6.5703125" style="148" customWidth="1"/>
    <col min="12292" max="12292" width="8.140625" style="148" customWidth="1"/>
    <col min="12293" max="12293" width="7.5703125" style="148" customWidth="1"/>
    <col min="12294" max="12294" width="7" style="148" customWidth="1"/>
    <col min="12295" max="12296" width="8.7109375" style="148" customWidth="1"/>
    <col min="12297" max="12297" width="7.28515625" style="148" customWidth="1"/>
    <col min="12298" max="12298" width="8.140625" style="148" customWidth="1"/>
    <col min="12299" max="12299" width="8.7109375" style="148" customWidth="1"/>
    <col min="12300" max="12300" width="6.42578125" style="148" customWidth="1"/>
    <col min="12301" max="12302" width="9.28515625" style="148" customWidth="1"/>
    <col min="12303" max="12303" width="6.42578125" style="148" customWidth="1"/>
    <col min="12304" max="12305" width="9.5703125" style="148" customWidth="1"/>
    <col min="12306" max="12306" width="6.42578125" style="148" customWidth="1"/>
    <col min="12307" max="12308" width="9.5703125" style="148" customWidth="1"/>
    <col min="12309" max="12309" width="6.7109375" style="148" customWidth="1"/>
    <col min="12310" max="12312" width="9.140625" style="148"/>
    <col min="12313" max="12313" width="10.85546875" style="148" bestFit="1" customWidth="1"/>
    <col min="12314" max="12534" width="9.140625" style="148"/>
    <col min="12535" max="12535" width="18.7109375" style="148" customWidth="1"/>
    <col min="12536" max="12537" width="9.42578125" style="148" customWidth="1"/>
    <col min="12538" max="12538" width="7.7109375" style="148" customWidth="1"/>
    <col min="12539" max="12539" width="9.28515625" style="148" customWidth="1"/>
    <col min="12540" max="12540" width="9.85546875" style="148" customWidth="1"/>
    <col min="12541" max="12541" width="7.140625" style="148" customWidth="1"/>
    <col min="12542" max="12542" width="8.5703125" style="148" customWidth="1"/>
    <col min="12543" max="12543" width="8.85546875" style="148" customWidth="1"/>
    <col min="12544" max="12544" width="7.140625" style="148" customWidth="1"/>
    <col min="12545" max="12545" width="9" style="148" customWidth="1"/>
    <col min="12546" max="12546" width="8.7109375" style="148" customWidth="1"/>
    <col min="12547" max="12547" width="6.5703125" style="148" customWidth="1"/>
    <col min="12548" max="12548" width="8.140625" style="148" customWidth="1"/>
    <col min="12549" max="12549" width="7.5703125" style="148" customWidth="1"/>
    <col min="12550" max="12550" width="7" style="148" customWidth="1"/>
    <col min="12551" max="12552" width="8.7109375" style="148" customWidth="1"/>
    <col min="12553" max="12553" width="7.28515625" style="148" customWidth="1"/>
    <col min="12554" max="12554" width="8.140625" style="148" customWidth="1"/>
    <col min="12555" max="12555" width="8.7109375" style="148" customWidth="1"/>
    <col min="12556" max="12556" width="6.42578125" style="148" customWidth="1"/>
    <col min="12557" max="12558" width="9.28515625" style="148" customWidth="1"/>
    <col min="12559" max="12559" width="6.42578125" style="148" customWidth="1"/>
    <col min="12560" max="12561" width="9.5703125" style="148" customWidth="1"/>
    <col min="12562" max="12562" width="6.42578125" style="148" customWidth="1"/>
    <col min="12563" max="12564" width="9.5703125" style="148" customWidth="1"/>
    <col min="12565" max="12565" width="6.7109375" style="148" customWidth="1"/>
    <col min="12566" max="12568" width="9.140625" style="148"/>
    <col min="12569" max="12569" width="10.85546875" style="148" bestFit="1" customWidth="1"/>
    <col min="12570" max="12790" width="9.140625" style="148"/>
    <col min="12791" max="12791" width="18.7109375" style="148" customWidth="1"/>
    <col min="12792" max="12793" width="9.42578125" style="148" customWidth="1"/>
    <col min="12794" max="12794" width="7.7109375" style="148" customWidth="1"/>
    <col min="12795" max="12795" width="9.28515625" style="148" customWidth="1"/>
    <col min="12796" max="12796" width="9.85546875" style="148" customWidth="1"/>
    <col min="12797" max="12797" width="7.140625" style="148" customWidth="1"/>
    <col min="12798" max="12798" width="8.5703125" style="148" customWidth="1"/>
    <col min="12799" max="12799" width="8.85546875" style="148" customWidth="1"/>
    <col min="12800" max="12800" width="7.140625" style="148" customWidth="1"/>
    <col min="12801" max="12801" width="9" style="148" customWidth="1"/>
    <col min="12802" max="12802" width="8.7109375" style="148" customWidth="1"/>
    <col min="12803" max="12803" width="6.5703125" style="148" customWidth="1"/>
    <col min="12804" max="12804" width="8.140625" style="148" customWidth="1"/>
    <col min="12805" max="12805" width="7.5703125" style="148" customWidth="1"/>
    <col min="12806" max="12806" width="7" style="148" customWidth="1"/>
    <col min="12807" max="12808" width="8.7109375" style="148" customWidth="1"/>
    <col min="12809" max="12809" width="7.28515625" style="148" customWidth="1"/>
    <col min="12810" max="12810" width="8.140625" style="148" customWidth="1"/>
    <col min="12811" max="12811" width="8.7109375" style="148" customWidth="1"/>
    <col min="12812" max="12812" width="6.42578125" style="148" customWidth="1"/>
    <col min="12813" max="12814" width="9.28515625" style="148" customWidth="1"/>
    <col min="12815" max="12815" width="6.42578125" style="148" customWidth="1"/>
    <col min="12816" max="12817" width="9.5703125" style="148" customWidth="1"/>
    <col min="12818" max="12818" width="6.42578125" style="148" customWidth="1"/>
    <col min="12819" max="12820" width="9.5703125" style="148" customWidth="1"/>
    <col min="12821" max="12821" width="6.7109375" style="148" customWidth="1"/>
    <col min="12822" max="12824" width="9.140625" style="148"/>
    <col min="12825" max="12825" width="10.85546875" style="148" bestFit="1" customWidth="1"/>
    <col min="12826" max="13046" width="9.140625" style="148"/>
    <col min="13047" max="13047" width="18.7109375" style="148" customWidth="1"/>
    <col min="13048" max="13049" width="9.42578125" style="148" customWidth="1"/>
    <col min="13050" max="13050" width="7.7109375" style="148" customWidth="1"/>
    <col min="13051" max="13051" width="9.28515625" style="148" customWidth="1"/>
    <col min="13052" max="13052" width="9.85546875" style="148" customWidth="1"/>
    <col min="13053" max="13053" width="7.140625" style="148" customWidth="1"/>
    <col min="13054" max="13054" width="8.5703125" style="148" customWidth="1"/>
    <col min="13055" max="13055" width="8.85546875" style="148" customWidth="1"/>
    <col min="13056" max="13056" width="7.140625" style="148" customWidth="1"/>
    <col min="13057" max="13057" width="9" style="148" customWidth="1"/>
    <col min="13058" max="13058" width="8.7109375" style="148" customWidth="1"/>
    <col min="13059" max="13059" width="6.5703125" style="148" customWidth="1"/>
    <col min="13060" max="13060" width="8.140625" style="148" customWidth="1"/>
    <col min="13061" max="13061" width="7.5703125" style="148" customWidth="1"/>
    <col min="13062" max="13062" width="7" style="148" customWidth="1"/>
    <col min="13063" max="13064" width="8.7109375" style="148" customWidth="1"/>
    <col min="13065" max="13065" width="7.28515625" style="148" customWidth="1"/>
    <col min="13066" max="13066" width="8.140625" style="148" customWidth="1"/>
    <col min="13067" max="13067" width="8.7109375" style="148" customWidth="1"/>
    <col min="13068" max="13068" width="6.42578125" style="148" customWidth="1"/>
    <col min="13069" max="13070" width="9.28515625" style="148" customWidth="1"/>
    <col min="13071" max="13071" width="6.42578125" style="148" customWidth="1"/>
    <col min="13072" max="13073" width="9.5703125" style="148" customWidth="1"/>
    <col min="13074" max="13074" width="6.42578125" style="148" customWidth="1"/>
    <col min="13075" max="13076" width="9.5703125" style="148" customWidth="1"/>
    <col min="13077" max="13077" width="6.7109375" style="148" customWidth="1"/>
    <col min="13078" max="13080" width="9.140625" style="148"/>
    <col min="13081" max="13081" width="10.85546875" style="148" bestFit="1" customWidth="1"/>
    <col min="13082" max="13302" width="9.140625" style="148"/>
    <col min="13303" max="13303" width="18.7109375" style="148" customWidth="1"/>
    <col min="13304" max="13305" width="9.42578125" style="148" customWidth="1"/>
    <col min="13306" max="13306" width="7.7109375" style="148" customWidth="1"/>
    <col min="13307" max="13307" width="9.28515625" style="148" customWidth="1"/>
    <col min="13308" max="13308" width="9.85546875" style="148" customWidth="1"/>
    <col min="13309" max="13309" width="7.140625" style="148" customWidth="1"/>
    <col min="13310" max="13310" width="8.5703125" style="148" customWidth="1"/>
    <col min="13311" max="13311" width="8.85546875" style="148" customWidth="1"/>
    <col min="13312" max="13312" width="7.140625" style="148" customWidth="1"/>
    <col min="13313" max="13313" width="9" style="148" customWidth="1"/>
    <col min="13314" max="13314" width="8.7109375" style="148" customWidth="1"/>
    <col min="13315" max="13315" width="6.5703125" style="148" customWidth="1"/>
    <col min="13316" max="13316" width="8.140625" style="148" customWidth="1"/>
    <col min="13317" max="13317" width="7.5703125" style="148" customWidth="1"/>
    <col min="13318" max="13318" width="7" style="148" customWidth="1"/>
    <col min="13319" max="13320" width="8.7109375" style="148" customWidth="1"/>
    <col min="13321" max="13321" width="7.28515625" style="148" customWidth="1"/>
    <col min="13322" max="13322" width="8.140625" style="148" customWidth="1"/>
    <col min="13323" max="13323" width="8.7109375" style="148" customWidth="1"/>
    <col min="13324" max="13324" width="6.42578125" style="148" customWidth="1"/>
    <col min="13325" max="13326" width="9.28515625" style="148" customWidth="1"/>
    <col min="13327" max="13327" width="6.42578125" style="148" customWidth="1"/>
    <col min="13328" max="13329" width="9.5703125" style="148" customWidth="1"/>
    <col min="13330" max="13330" width="6.42578125" style="148" customWidth="1"/>
    <col min="13331" max="13332" width="9.5703125" style="148" customWidth="1"/>
    <col min="13333" max="13333" width="6.7109375" style="148" customWidth="1"/>
    <col min="13334" max="13336" width="9.140625" style="148"/>
    <col min="13337" max="13337" width="10.85546875" style="148" bestFit="1" customWidth="1"/>
    <col min="13338" max="13558" width="9.140625" style="148"/>
    <col min="13559" max="13559" width="18.7109375" style="148" customWidth="1"/>
    <col min="13560" max="13561" width="9.42578125" style="148" customWidth="1"/>
    <col min="13562" max="13562" width="7.7109375" style="148" customWidth="1"/>
    <col min="13563" max="13563" width="9.28515625" style="148" customWidth="1"/>
    <col min="13564" max="13564" width="9.85546875" style="148" customWidth="1"/>
    <col min="13565" max="13565" width="7.140625" style="148" customWidth="1"/>
    <col min="13566" max="13566" width="8.5703125" style="148" customWidth="1"/>
    <col min="13567" max="13567" width="8.85546875" style="148" customWidth="1"/>
    <col min="13568" max="13568" width="7.140625" style="148" customWidth="1"/>
    <col min="13569" max="13569" width="9" style="148" customWidth="1"/>
    <col min="13570" max="13570" width="8.7109375" style="148" customWidth="1"/>
    <col min="13571" max="13571" width="6.5703125" style="148" customWidth="1"/>
    <col min="13572" max="13572" width="8.140625" style="148" customWidth="1"/>
    <col min="13573" max="13573" width="7.5703125" style="148" customWidth="1"/>
    <col min="13574" max="13574" width="7" style="148" customWidth="1"/>
    <col min="13575" max="13576" width="8.7109375" style="148" customWidth="1"/>
    <col min="13577" max="13577" width="7.28515625" style="148" customWidth="1"/>
    <col min="13578" max="13578" width="8.140625" style="148" customWidth="1"/>
    <col min="13579" max="13579" width="8.7109375" style="148" customWidth="1"/>
    <col min="13580" max="13580" width="6.42578125" style="148" customWidth="1"/>
    <col min="13581" max="13582" width="9.28515625" style="148" customWidth="1"/>
    <col min="13583" max="13583" width="6.42578125" style="148" customWidth="1"/>
    <col min="13584" max="13585" width="9.5703125" style="148" customWidth="1"/>
    <col min="13586" max="13586" width="6.42578125" style="148" customWidth="1"/>
    <col min="13587" max="13588" width="9.5703125" style="148" customWidth="1"/>
    <col min="13589" max="13589" width="6.7109375" style="148" customWidth="1"/>
    <col min="13590" max="13592" width="9.140625" style="148"/>
    <col min="13593" max="13593" width="10.85546875" style="148" bestFit="1" customWidth="1"/>
    <col min="13594" max="13814" width="9.140625" style="148"/>
    <col min="13815" max="13815" width="18.7109375" style="148" customWidth="1"/>
    <col min="13816" max="13817" width="9.42578125" style="148" customWidth="1"/>
    <col min="13818" max="13818" width="7.7109375" style="148" customWidth="1"/>
    <col min="13819" max="13819" width="9.28515625" style="148" customWidth="1"/>
    <col min="13820" max="13820" width="9.85546875" style="148" customWidth="1"/>
    <col min="13821" max="13821" width="7.140625" style="148" customWidth="1"/>
    <col min="13822" max="13822" width="8.5703125" style="148" customWidth="1"/>
    <col min="13823" max="13823" width="8.85546875" style="148" customWidth="1"/>
    <col min="13824" max="13824" width="7.140625" style="148" customWidth="1"/>
    <col min="13825" max="13825" width="9" style="148" customWidth="1"/>
    <col min="13826" max="13826" width="8.7109375" style="148" customWidth="1"/>
    <col min="13827" max="13827" width="6.5703125" style="148" customWidth="1"/>
    <col min="13828" max="13828" width="8.140625" style="148" customWidth="1"/>
    <col min="13829" max="13829" width="7.5703125" style="148" customWidth="1"/>
    <col min="13830" max="13830" width="7" style="148" customWidth="1"/>
    <col min="13831" max="13832" width="8.7109375" style="148" customWidth="1"/>
    <col min="13833" max="13833" width="7.28515625" style="148" customWidth="1"/>
    <col min="13834" max="13834" width="8.140625" style="148" customWidth="1"/>
    <col min="13835" max="13835" width="8.7109375" style="148" customWidth="1"/>
    <col min="13836" max="13836" width="6.42578125" style="148" customWidth="1"/>
    <col min="13837" max="13838" width="9.28515625" style="148" customWidth="1"/>
    <col min="13839" max="13839" width="6.42578125" style="148" customWidth="1"/>
    <col min="13840" max="13841" width="9.5703125" style="148" customWidth="1"/>
    <col min="13842" max="13842" width="6.42578125" style="148" customWidth="1"/>
    <col min="13843" max="13844" width="9.5703125" style="148" customWidth="1"/>
    <col min="13845" max="13845" width="6.7109375" style="148" customWidth="1"/>
    <col min="13846" max="13848" width="9.140625" style="148"/>
    <col min="13849" max="13849" width="10.85546875" style="148" bestFit="1" customWidth="1"/>
    <col min="13850" max="14070" width="9.140625" style="148"/>
    <col min="14071" max="14071" width="18.7109375" style="148" customWidth="1"/>
    <col min="14072" max="14073" width="9.42578125" style="148" customWidth="1"/>
    <col min="14074" max="14074" width="7.7109375" style="148" customWidth="1"/>
    <col min="14075" max="14075" width="9.28515625" style="148" customWidth="1"/>
    <col min="14076" max="14076" width="9.85546875" style="148" customWidth="1"/>
    <col min="14077" max="14077" width="7.140625" style="148" customWidth="1"/>
    <col min="14078" max="14078" width="8.5703125" style="148" customWidth="1"/>
    <col min="14079" max="14079" width="8.85546875" style="148" customWidth="1"/>
    <col min="14080" max="14080" width="7.140625" style="148" customWidth="1"/>
    <col min="14081" max="14081" width="9" style="148" customWidth="1"/>
    <col min="14082" max="14082" width="8.7109375" style="148" customWidth="1"/>
    <col min="14083" max="14083" width="6.5703125" style="148" customWidth="1"/>
    <col min="14084" max="14084" width="8.140625" style="148" customWidth="1"/>
    <col min="14085" max="14085" width="7.5703125" style="148" customWidth="1"/>
    <col min="14086" max="14086" width="7" style="148" customWidth="1"/>
    <col min="14087" max="14088" width="8.7109375" style="148" customWidth="1"/>
    <col min="14089" max="14089" width="7.28515625" style="148" customWidth="1"/>
    <col min="14090" max="14090" width="8.140625" style="148" customWidth="1"/>
    <col min="14091" max="14091" width="8.7109375" style="148" customWidth="1"/>
    <col min="14092" max="14092" width="6.42578125" style="148" customWidth="1"/>
    <col min="14093" max="14094" width="9.28515625" style="148" customWidth="1"/>
    <col min="14095" max="14095" width="6.42578125" style="148" customWidth="1"/>
    <col min="14096" max="14097" width="9.5703125" style="148" customWidth="1"/>
    <col min="14098" max="14098" width="6.42578125" style="148" customWidth="1"/>
    <col min="14099" max="14100" width="9.5703125" style="148" customWidth="1"/>
    <col min="14101" max="14101" width="6.7109375" style="148" customWidth="1"/>
    <col min="14102" max="14104" width="9.140625" style="148"/>
    <col min="14105" max="14105" width="10.85546875" style="148" bestFit="1" customWidth="1"/>
    <col min="14106" max="14326" width="9.140625" style="148"/>
    <col min="14327" max="14327" width="18.7109375" style="148" customWidth="1"/>
    <col min="14328" max="14329" width="9.42578125" style="148" customWidth="1"/>
    <col min="14330" max="14330" width="7.7109375" style="148" customWidth="1"/>
    <col min="14331" max="14331" width="9.28515625" style="148" customWidth="1"/>
    <col min="14332" max="14332" width="9.85546875" style="148" customWidth="1"/>
    <col min="14333" max="14333" width="7.140625" style="148" customWidth="1"/>
    <col min="14334" max="14334" width="8.5703125" style="148" customWidth="1"/>
    <col min="14335" max="14335" width="8.85546875" style="148" customWidth="1"/>
    <col min="14336" max="14336" width="7.140625" style="148" customWidth="1"/>
    <col min="14337" max="14337" width="9" style="148" customWidth="1"/>
    <col min="14338" max="14338" width="8.7109375" style="148" customWidth="1"/>
    <col min="14339" max="14339" width="6.5703125" style="148" customWidth="1"/>
    <col min="14340" max="14340" width="8.140625" style="148" customWidth="1"/>
    <col min="14341" max="14341" width="7.5703125" style="148" customWidth="1"/>
    <col min="14342" max="14342" width="7" style="148" customWidth="1"/>
    <col min="14343" max="14344" width="8.7109375" style="148" customWidth="1"/>
    <col min="14345" max="14345" width="7.28515625" style="148" customWidth="1"/>
    <col min="14346" max="14346" width="8.140625" style="148" customWidth="1"/>
    <col min="14347" max="14347" width="8.7109375" style="148" customWidth="1"/>
    <col min="14348" max="14348" width="6.42578125" style="148" customWidth="1"/>
    <col min="14349" max="14350" width="9.28515625" style="148" customWidth="1"/>
    <col min="14351" max="14351" width="6.42578125" style="148" customWidth="1"/>
    <col min="14352" max="14353" width="9.5703125" style="148" customWidth="1"/>
    <col min="14354" max="14354" width="6.42578125" style="148" customWidth="1"/>
    <col min="14355" max="14356" width="9.5703125" style="148" customWidth="1"/>
    <col min="14357" max="14357" width="6.7109375" style="148" customWidth="1"/>
    <col min="14358" max="14360" width="9.140625" style="148"/>
    <col min="14361" max="14361" width="10.85546875" style="148" bestFit="1" customWidth="1"/>
    <col min="14362" max="14582" width="9.140625" style="148"/>
    <col min="14583" max="14583" width="18.7109375" style="148" customWidth="1"/>
    <col min="14584" max="14585" width="9.42578125" style="148" customWidth="1"/>
    <col min="14586" max="14586" width="7.7109375" style="148" customWidth="1"/>
    <col min="14587" max="14587" width="9.28515625" style="148" customWidth="1"/>
    <col min="14588" max="14588" width="9.85546875" style="148" customWidth="1"/>
    <col min="14589" max="14589" width="7.140625" style="148" customWidth="1"/>
    <col min="14590" max="14590" width="8.5703125" style="148" customWidth="1"/>
    <col min="14591" max="14591" width="8.85546875" style="148" customWidth="1"/>
    <col min="14592" max="14592" width="7.140625" style="148" customWidth="1"/>
    <col min="14593" max="14593" width="9" style="148" customWidth="1"/>
    <col min="14594" max="14594" width="8.7109375" style="148" customWidth="1"/>
    <col min="14595" max="14595" width="6.5703125" style="148" customWidth="1"/>
    <col min="14596" max="14596" width="8.140625" style="148" customWidth="1"/>
    <col min="14597" max="14597" width="7.5703125" style="148" customWidth="1"/>
    <col min="14598" max="14598" width="7" style="148" customWidth="1"/>
    <col min="14599" max="14600" width="8.7109375" style="148" customWidth="1"/>
    <col min="14601" max="14601" width="7.28515625" style="148" customWidth="1"/>
    <col min="14602" max="14602" width="8.140625" style="148" customWidth="1"/>
    <col min="14603" max="14603" width="8.7109375" style="148" customWidth="1"/>
    <col min="14604" max="14604" width="6.42578125" style="148" customWidth="1"/>
    <col min="14605" max="14606" width="9.28515625" style="148" customWidth="1"/>
    <col min="14607" max="14607" width="6.42578125" style="148" customWidth="1"/>
    <col min="14608" max="14609" width="9.5703125" style="148" customWidth="1"/>
    <col min="14610" max="14610" width="6.42578125" style="148" customWidth="1"/>
    <col min="14611" max="14612" width="9.5703125" style="148" customWidth="1"/>
    <col min="14613" max="14613" width="6.7109375" style="148" customWidth="1"/>
    <col min="14614" max="14616" width="9.140625" style="148"/>
    <col min="14617" max="14617" width="10.85546875" style="148" bestFit="1" customWidth="1"/>
    <col min="14618" max="14838" width="9.140625" style="148"/>
    <col min="14839" max="14839" width="18.7109375" style="148" customWidth="1"/>
    <col min="14840" max="14841" width="9.42578125" style="148" customWidth="1"/>
    <col min="14842" max="14842" width="7.7109375" style="148" customWidth="1"/>
    <col min="14843" max="14843" width="9.28515625" style="148" customWidth="1"/>
    <col min="14844" max="14844" width="9.85546875" style="148" customWidth="1"/>
    <col min="14845" max="14845" width="7.140625" style="148" customWidth="1"/>
    <col min="14846" max="14846" width="8.5703125" style="148" customWidth="1"/>
    <col min="14847" max="14847" width="8.85546875" style="148" customWidth="1"/>
    <col min="14848" max="14848" width="7.140625" style="148" customWidth="1"/>
    <col min="14849" max="14849" width="9" style="148" customWidth="1"/>
    <col min="14850" max="14850" width="8.7109375" style="148" customWidth="1"/>
    <col min="14851" max="14851" width="6.5703125" style="148" customWidth="1"/>
    <col min="14852" max="14852" width="8.140625" style="148" customWidth="1"/>
    <col min="14853" max="14853" width="7.5703125" style="148" customWidth="1"/>
    <col min="14854" max="14854" width="7" style="148" customWidth="1"/>
    <col min="14855" max="14856" width="8.7109375" style="148" customWidth="1"/>
    <col min="14857" max="14857" width="7.28515625" style="148" customWidth="1"/>
    <col min="14858" max="14858" width="8.140625" style="148" customWidth="1"/>
    <col min="14859" max="14859" width="8.7109375" style="148" customWidth="1"/>
    <col min="14860" max="14860" width="6.42578125" style="148" customWidth="1"/>
    <col min="14861" max="14862" width="9.28515625" style="148" customWidth="1"/>
    <col min="14863" max="14863" width="6.42578125" style="148" customWidth="1"/>
    <col min="14864" max="14865" width="9.5703125" style="148" customWidth="1"/>
    <col min="14866" max="14866" width="6.42578125" style="148" customWidth="1"/>
    <col min="14867" max="14868" width="9.5703125" style="148" customWidth="1"/>
    <col min="14869" max="14869" width="6.7109375" style="148" customWidth="1"/>
    <col min="14870" max="14872" width="9.140625" style="148"/>
    <col min="14873" max="14873" width="10.85546875" style="148" bestFit="1" customWidth="1"/>
    <col min="14874" max="15094" width="9.140625" style="148"/>
    <col min="15095" max="15095" width="18.7109375" style="148" customWidth="1"/>
    <col min="15096" max="15097" width="9.42578125" style="148" customWidth="1"/>
    <col min="15098" max="15098" width="7.7109375" style="148" customWidth="1"/>
    <col min="15099" max="15099" width="9.28515625" style="148" customWidth="1"/>
    <col min="15100" max="15100" width="9.85546875" style="148" customWidth="1"/>
    <col min="15101" max="15101" width="7.140625" style="148" customWidth="1"/>
    <col min="15102" max="15102" width="8.5703125" style="148" customWidth="1"/>
    <col min="15103" max="15103" width="8.85546875" style="148" customWidth="1"/>
    <col min="15104" max="15104" width="7.140625" style="148" customWidth="1"/>
    <col min="15105" max="15105" width="9" style="148" customWidth="1"/>
    <col min="15106" max="15106" width="8.7109375" style="148" customWidth="1"/>
    <col min="15107" max="15107" width="6.5703125" style="148" customWidth="1"/>
    <col min="15108" max="15108" width="8.140625" style="148" customWidth="1"/>
    <col min="15109" max="15109" width="7.5703125" style="148" customWidth="1"/>
    <col min="15110" max="15110" width="7" style="148" customWidth="1"/>
    <col min="15111" max="15112" width="8.7109375" style="148" customWidth="1"/>
    <col min="15113" max="15113" width="7.28515625" style="148" customWidth="1"/>
    <col min="15114" max="15114" width="8.140625" style="148" customWidth="1"/>
    <col min="15115" max="15115" width="8.7109375" style="148" customWidth="1"/>
    <col min="15116" max="15116" width="6.42578125" style="148" customWidth="1"/>
    <col min="15117" max="15118" width="9.28515625" style="148" customWidth="1"/>
    <col min="15119" max="15119" width="6.42578125" style="148" customWidth="1"/>
    <col min="15120" max="15121" width="9.5703125" style="148" customWidth="1"/>
    <col min="15122" max="15122" width="6.42578125" style="148" customWidth="1"/>
    <col min="15123" max="15124" width="9.5703125" style="148" customWidth="1"/>
    <col min="15125" max="15125" width="6.7109375" style="148" customWidth="1"/>
    <col min="15126" max="15128" width="9.140625" style="148"/>
    <col min="15129" max="15129" width="10.85546875" style="148" bestFit="1" customWidth="1"/>
    <col min="15130" max="15350" width="9.140625" style="148"/>
    <col min="15351" max="15351" width="18.7109375" style="148" customWidth="1"/>
    <col min="15352" max="15353" width="9.42578125" style="148" customWidth="1"/>
    <col min="15354" max="15354" width="7.7109375" style="148" customWidth="1"/>
    <col min="15355" max="15355" width="9.28515625" style="148" customWidth="1"/>
    <col min="15356" max="15356" width="9.85546875" style="148" customWidth="1"/>
    <col min="15357" max="15357" width="7.140625" style="148" customWidth="1"/>
    <col min="15358" max="15358" width="8.5703125" style="148" customWidth="1"/>
    <col min="15359" max="15359" width="8.85546875" style="148" customWidth="1"/>
    <col min="15360" max="15360" width="7.140625" style="148" customWidth="1"/>
    <col min="15361" max="15361" width="9" style="148" customWidth="1"/>
    <col min="15362" max="15362" width="8.7109375" style="148" customWidth="1"/>
    <col min="15363" max="15363" width="6.5703125" style="148" customWidth="1"/>
    <col min="15364" max="15364" width="8.140625" style="148" customWidth="1"/>
    <col min="15365" max="15365" width="7.5703125" style="148" customWidth="1"/>
    <col min="15366" max="15366" width="7" style="148" customWidth="1"/>
    <col min="15367" max="15368" width="8.7109375" style="148" customWidth="1"/>
    <col min="15369" max="15369" width="7.28515625" style="148" customWidth="1"/>
    <col min="15370" max="15370" width="8.140625" style="148" customWidth="1"/>
    <col min="15371" max="15371" width="8.7109375" style="148" customWidth="1"/>
    <col min="15372" max="15372" width="6.42578125" style="148" customWidth="1"/>
    <col min="15373" max="15374" width="9.28515625" style="148" customWidth="1"/>
    <col min="15375" max="15375" width="6.42578125" style="148" customWidth="1"/>
    <col min="15376" max="15377" width="9.5703125" style="148" customWidth="1"/>
    <col min="15378" max="15378" width="6.42578125" style="148" customWidth="1"/>
    <col min="15379" max="15380" width="9.5703125" style="148" customWidth="1"/>
    <col min="15381" max="15381" width="6.7109375" style="148" customWidth="1"/>
    <col min="15382" max="15384" width="9.140625" style="148"/>
    <col min="15385" max="15385" width="10.85546875" style="148" bestFit="1" customWidth="1"/>
    <col min="15386" max="15606" width="9.140625" style="148"/>
    <col min="15607" max="15607" width="18.7109375" style="148" customWidth="1"/>
    <col min="15608" max="15609" width="9.42578125" style="148" customWidth="1"/>
    <col min="15610" max="15610" width="7.7109375" style="148" customWidth="1"/>
    <col min="15611" max="15611" width="9.28515625" style="148" customWidth="1"/>
    <col min="15612" max="15612" width="9.85546875" style="148" customWidth="1"/>
    <col min="15613" max="15613" width="7.140625" style="148" customWidth="1"/>
    <col min="15614" max="15614" width="8.5703125" style="148" customWidth="1"/>
    <col min="15615" max="15615" width="8.85546875" style="148" customWidth="1"/>
    <col min="15616" max="15616" width="7.140625" style="148" customWidth="1"/>
    <col min="15617" max="15617" width="9" style="148" customWidth="1"/>
    <col min="15618" max="15618" width="8.7109375" style="148" customWidth="1"/>
    <col min="15619" max="15619" width="6.5703125" style="148" customWidth="1"/>
    <col min="15620" max="15620" width="8.140625" style="148" customWidth="1"/>
    <col min="15621" max="15621" width="7.5703125" style="148" customWidth="1"/>
    <col min="15622" max="15622" width="7" style="148" customWidth="1"/>
    <col min="15623" max="15624" width="8.7109375" style="148" customWidth="1"/>
    <col min="15625" max="15625" width="7.28515625" style="148" customWidth="1"/>
    <col min="15626" max="15626" width="8.140625" style="148" customWidth="1"/>
    <col min="15627" max="15627" width="8.7109375" style="148" customWidth="1"/>
    <col min="15628" max="15628" width="6.42578125" style="148" customWidth="1"/>
    <col min="15629" max="15630" width="9.28515625" style="148" customWidth="1"/>
    <col min="15631" max="15631" width="6.42578125" style="148" customWidth="1"/>
    <col min="15632" max="15633" width="9.5703125" style="148" customWidth="1"/>
    <col min="15634" max="15634" width="6.42578125" style="148" customWidth="1"/>
    <col min="15635" max="15636" width="9.5703125" style="148" customWidth="1"/>
    <col min="15637" max="15637" width="6.7109375" style="148" customWidth="1"/>
    <col min="15638" max="15640" width="9.140625" style="148"/>
    <col min="15641" max="15641" width="10.85546875" style="148" bestFit="1" customWidth="1"/>
    <col min="15642" max="15862" width="9.140625" style="148"/>
    <col min="15863" max="15863" width="18.7109375" style="148" customWidth="1"/>
    <col min="15864" max="15865" width="9.42578125" style="148" customWidth="1"/>
    <col min="15866" max="15866" width="7.7109375" style="148" customWidth="1"/>
    <col min="15867" max="15867" width="9.28515625" style="148" customWidth="1"/>
    <col min="15868" max="15868" width="9.85546875" style="148" customWidth="1"/>
    <col min="15869" max="15869" width="7.140625" style="148" customWidth="1"/>
    <col min="15870" max="15870" width="8.5703125" style="148" customWidth="1"/>
    <col min="15871" max="15871" width="8.85546875" style="148" customWidth="1"/>
    <col min="15872" max="15872" width="7.140625" style="148" customWidth="1"/>
    <col min="15873" max="15873" width="9" style="148" customWidth="1"/>
    <col min="15874" max="15874" width="8.7109375" style="148" customWidth="1"/>
    <col min="15875" max="15875" width="6.5703125" style="148" customWidth="1"/>
    <col min="15876" max="15876" width="8.140625" style="148" customWidth="1"/>
    <col min="15877" max="15877" width="7.5703125" style="148" customWidth="1"/>
    <col min="15878" max="15878" width="7" style="148" customWidth="1"/>
    <col min="15879" max="15880" width="8.7109375" style="148" customWidth="1"/>
    <col min="15881" max="15881" width="7.28515625" style="148" customWidth="1"/>
    <col min="15882" max="15882" width="8.140625" style="148" customWidth="1"/>
    <col min="15883" max="15883" width="8.7109375" style="148" customWidth="1"/>
    <col min="15884" max="15884" width="6.42578125" style="148" customWidth="1"/>
    <col min="15885" max="15886" width="9.28515625" style="148" customWidth="1"/>
    <col min="15887" max="15887" width="6.42578125" style="148" customWidth="1"/>
    <col min="15888" max="15889" width="9.5703125" style="148" customWidth="1"/>
    <col min="15890" max="15890" width="6.42578125" style="148" customWidth="1"/>
    <col min="15891" max="15892" width="9.5703125" style="148" customWidth="1"/>
    <col min="15893" max="15893" width="6.7109375" style="148" customWidth="1"/>
    <col min="15894" max="15896" width="9.140625" style="148"/>
    <col min="15897" max="15897" width="10.85546875" style="148" bestFit="1" customWidth="1"/>
    <col min="15898" max="16118" width="9.140625" style="148"/>
    <col min="16119" max="16119" width="18.7109375" style="148" customWidth="1"/>
    <col min="16120" max="16121" width="9.42578125" style="148" customWidth="1"/>
    <col min="16122" max="16122" width="7.7109375" style="148" customWidth="1"/>
    <col min="16123" max="16123" width="9.28515625" style="148" customWidth="1"/>
    <col min="16124" max="16124" width="9.85546875" style="148" customWidth="1"/>
    <col min="16125" max="16125" width="7.140625" style="148" customWidth="1"/>
    <col min="16126" max="16126" width="8.5703125" style="148" customWidth="1"/>
    <col min="16127" max="16127" width="8.85546875" style="148" customWidth="1"/>
    <col min="16128" max="16128" width="7.140625" style="148" customWidth="1"/>
    <col min="16129" max="16129" width="9" style="148" customWidth="1"/>
    <col min="16130" max="16130" width="8.7109375" style="148" customWidth="1"/>
    <col min="16131" max="16131" width="6.5703125" style="148" customWidth="1"/>
    <col min="16132" max="16132" width="8.140625" style="148" customWidth="1"/>
    <col min="16133" max="16133" width="7.5703125" style="148" customWidth="1"/>
    <col min="16134" max="16134" width="7" style="148" customWidth="1"/>
    <col min="16135" max="16136" width="8.7109375" style="148" customWidth="1"/>
    <col min="16137" max="16137" width="7.28515625" style="148" customWidth="1"/>
    <col min="16138" max="16138" width="8.140625" style="148" customWidth="1"/>
    <col min="16139" max="16139" width="8.7109375" style="148" customWidth="1"/>
    <col min="16140" max="16140" width="6.42578125" style="148" customWidth="1"/>
    <col min="16141" max="16142" width="9.28515625" style="148" customWidth="1"/>
    <col min="16143" max="16143" width="6.42578125" style="148" customWidth="1"/>
    <col min="16144" max="16145" width="9.5703125" style="148" customWidth="1"/>
    <col min="16146" max="16146" width="6.42578125" style="148" customWidth="1"/>
    <col min="16147" max="16148" width="9.5703125" style="148" customWidth="1"/>
    <col min="16149" max="16149" width="6.7109375" style="148" customWidth="1"/>
    <col min="16150" max="16152" width="9.140625" style="148"/>
    <col min="16153" max="16153" width="10.85546875" style="148" bestFit="1" customWidth="1"/>
    <col min="16154" max="16384" width="9.140625" style="148"/>
  </cols>
  <sheetData>
    <row r="1" spans="1:24" s="155" customFormat="1" ht="20.100000000000001" customHeight="1">
      <c r="A1" s="269" t="s">
        <v>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4" s="155" customFormat="1" ht="20.100000000000001" customHeight="1">
      <c r="A2" s="269" t="s">
        <v>124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4" s="127" customFormat="1" ht="17.25" customHeight="1">
      <c r="A3" s="128"/>
      <c r="B3" s="129"/>
      <c r="C3" s="129"/>
      <c r="D3" s="129"/>
      <c r="E3" s="129"/>
      <c r="F3" s="130"/>
      <c r="G3" s="130"/>
      <c r="H3" s="130"/>
      <c r="I3" s="129"/>
      <c r="J3" s="129"/>
      <c r="K3" s="131"/>
      <c r="L3" s="132"/>
      <c r="M3" s="132"/>
      <c r="N3" s="132"/>
      <c r="O3" s="133"/>
      <c r="P3" s="133"/>
      <c r="Q3" s="134"/>
      <c r="R3" s="134"/>
      <c r="V3" s="270" t="s">
        <v>5</v>
      </c>
      <c r="W3" s="270"/>
      <c r="X3" s="270"/>
    </row>
    <row r="4" spans="1:24" s="127" customFormat="1" ht="27.75" customHeight="1">
      <c r="A4" s="291"/>
      <c r="B4" s="292" t="s">
        <v>101</v>
      </c>
      <c r="C4" s="275" t="s">
        <v>80</v>
      </c>
      <c r="D4" s="276"/>
      <c r="E4" s="277"/>
      <c r="F4" s="284" t="s">
        <v>72</v>
      </c>
      <c r="G4" s="284"/>
      <c r="H4" s="284"/>
      <c r="I4" s="275" t="s">
        <v>12</v>
      </c>
      <c r="J4" s="276"/>
      <c r="K4" s="277"/>
      <c r="L4" s="275" t="s">
        <v>7</v>
      </c>
      <c r="M4" s="276"/>
      <c r="N4" s="277"/>
      <c r="O4" s="275" t="s">
        <v>8</v>
      </c>
      <c r="P4" s="276"/>
      <c r="Q4" s="276"/>
      <c r="R4" s="290" t="s">
        <v>88</v>
      </c>
      <c r="S4" s="259" t="s">
        <v>13</v>
      </c>
      <c r="T4" s="260"/>
      <c r="U4" s="261"/>
      <c r="V4" s="259" t="s">
        <v>111</v>
      </c>
      <c r="W4" s="260"/>
      <c r="X4" s="261"/>
    </row>
    <row r="5" spans="1:24" s="135" customFormat="1" ht="22.5" customHeight="1">
      <c r="A5" s="273"/>
      <c r="B5" s="293"/>
      <c r="C5" s="278"/>
      <c r="D5" s="279"/>
      <c r="E5" s="280"/>
      <c r="F5" s="284"/>
      <c r="G5" s="284"/>
      <c r="H5" s="284"/>
      <c r="I5" s="279"/>
      <c r="J5" s="279"/>
      <c r="K5" s="280"/>
      <c r="L5" s="278"/>
      <c r="M5" s="279"/>
      <c r="N5" s="280"/>
      <c r="O5" s="278"/>
      <c r="P5" s="279"/>
      <c r="Q5" s="279"/>
      <c r="R5" s="290"/>
      <c r="S5" s="262"/>
      <c r="T5" s="263"/>
      <c r="U5" s="264"/>
      <c r="V5" s="262"/>
      <c r="W5" s="263"/>
      <c r="X5" s="264"/>
    </row>
    <row r="6" spans="1:24" s="135" customFormat="1" ht="30" customHeight="1">
      <c r="A6" s="273"/>
      <c r="B6" s="294"/>
      <c r="C6" s="281"/>
      <c r="D6" s="282"/>
      <c r="E6" s="283"/>
      <c r="F6" s="284"/>
      <c r="G6" s="284"/>
      <c r="H6" s="284"/>
      <c r="I6" s="282"/>
      <c r="J6" s="282"/>
      <c r="K6" s="283"/>
      <c r="L6" s="281"/>
      <c r="M6" s="282"/>
      <c r="N6" s="283"/>
      <c r="O6" s="281"/>
      <c r="P6" s="282"/>
      <c r="Q6" s="282"/>
      <c r="R6" s="290"/>
      <c r="S6" s="265"/>
      <c r="T6" s="266"/>
      <c r="U6" s="267"/>
      <c r="V6" s="265"/>
      <c r="W6" s="266"/>
      <c r="X6" s="267"/>
    </row>
    <row r="7" spans="1:24" s="135" customFormat="1" ht="21.6" customHeight="1">
      <c r="A7" s="274"/>
      <c r="B7" s="136">
        <v>2022</v>
      </c>
      <c r="C7" s="136">
        <v>2021</v>
      </c>
      <c r="D7" s="136">
        <v>2022</v>
      </c>
      <c r="E7" s="137" t="s">
        <v>2</v>
      </c>
      <c r="F7" s="136">
        <v>2021</v>
      </c>
      <c r="G7" s="136">
        <v>2022</v>
      </c>
      <c r="H7" s="137" t="s">
        <v>2</v>
      </c>
      <c r="I7" s="136">
        <v>2021</v>
      </c>
      <c r="J7" s="136">
        <v>2022</v>
      </c>
      <c r="K7" s="137" t="s">
        <v>2</v>
      </c>
      <c r="L7" s="136">
        <v>2021</v>
      </c>
      <c r="M7" s="136">
        <v>2022</v>
      </c>
      <c r="N7" s="137" t="s">
        <v>2</v>
      </c>
      <c r="O7" s="136">
        <v>2021</v>
      </c>
      <c r="P7" s="136">
        <v>2022</v>
      </c>
      <c r="Q7" s="137" t="s">
        <v>2</v>
      </c>
      <c r="R7" s="136">
        <v>2022</v>
      </c>
      <c r="S7" s="136">
        <v>2021</v>
      </c>
      <c r="T7" s="136">
        <v>2022</v>
      </c>
      <c r="U7" s="137" t="s">
        <v>2</v>
      </c>
      <c r="V7" s="136">
        <v>2021</v>
      </c>
      <c r="W7" s="136">
        <v>2022</v>
      </c>
      <c r="X7" s="137" t="s">
        <v>2</v>
      </c>
    </row>
    <row r="8" spans="1:24" s="139" customFormat="1" ht="11.25" customHeight="1">
      <c r="A8" s="138"/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  <c r="H8" s="138">
        <v>7</v>
      </c>
      <c r="I8" s="138">
        <v>8</v>
      </c>
      <c r="J8" s="138">
        <v>9</v>
      </c>
      <c r="K8" s="138">
        <v>10</v>
      </c>
      <c r="L8" s="138">
        <v>11</v>
      </c>
      <c r="M8" s="138">
        <v>12</v>
      </c>
      <c r="N8" s="138">
        <v>13</v>
      </c>
      <c r="O8" s="138">
        <v>14</v>
      </c>
      <c r="P8" s="138">
        <v>15</v>
      </c>
      <c r="Q8" s="138">
        <v>16</v>
      </c>
      <c r="R8" s="138">
        <v>17</v>
      </c>
      <c r="S8" s="138">
        <v>18</v>
      </c>
      <c r="T8" s="138">
        <v>19</v>
      </c>
      <c r="U8" s="138">
        <v>20</v>
      </c>
      <c r="V8" s="138">
        <v>21</v>
      </c>
      <c r="W8" s="138">
        <v>22</v>
      </c>
      <c r="X8" s="138">
        <v>23</v>
      </c>
    </row>
    <row r="9" spans="1:24" s="142" customFormat="1" ht="17.25" customHeight="1">
      <c r="A9" s="91" t="s">
        <v>21</v>
      </c>
      <c r="B9" s="140">
        <f>SUM(B10:B35)</f>
        <v>16643</v>
      </c>
      <c r="C9" s="140">
        <f>SUM(C10:C35)</f>
        <v>18937</v>
      </c>
      <c r="D9" s="140">
        <f>SUM(D10:D35)</f>
        <v>13771</v>
      </c>
      <c r="E9" s="156">
        <f>D9/C9*100</f>
        <v>72.720071817077681</v>
      </c>
      <c r="F9" s="140">
        <f>SUM(F10:F35)</f>
        <v>5734</v>
      </c>
      <c r="G9" s="140">
        <f>SUM(G10:G35)</f>
        <v>3787</v>
      </c>
      <c r="H9" s="156">
        <f>G9/F9*100</f>
        <v>66.04464597139868</v>
      </c>
      <c r="I9" s="140">
        <f>SUM(I10:I35)</f>
        <v>910</v>
      </c>
      <c r="J9" s="140">
        <f>SUM(J10:J35)</f>
        <v>635</v>
      </c>
      <c r="K9" s="156">
        <f>J9/I9*100</f>
        <v>69.780219780219781</v>
      </c>
      <c r="L9" s="140">
        <f>SUM(L10:L35)</f>
        <v>463</v>
      </c>
      <c r="M9" s="140">
        <f>SUM(M10:M35)</f>
        <v>662</v>
      </c>
      <c r="N9" s="156">
        <f>M9/L9*100</f>
        <v>142.98056155507558</v>
      </c>
      <c r="O9" s="140">
        <f>SUM(O10:O35)</f>
        <v>14335</v>
      </c>
      <c r="P9" s="140">
        <f>SUM(P10:P35)</f>
        <v>12505</v>
      </c>
      <c r="Q9" s="156">
        <f>P9/O9*100</f>
        <v>87.2340425531915</v>
      </c>
      <c r="R9" s="140">
        <f>SUM(R10:R35)</f>
        <v>2298</v>
      </c>
      <c r="S9" s="140">
        <f>SUM(S10:S35)</f>
        <v>4560</v>
      </c>
      <c r="T9" s="140">
        <f>SUM(T10:T35)</f>
        <v>1876</v>
      </c>
      <c r="U9" s="156">
        <f>T9/S9*100</f>
        <v>41.140350877192979</v>
      </c>
      <c r="V9" s="140">
        <f>SUM(V10:V35)</f>
        <v>4004</v>
      </c>
      <c r="W9" s="140">
        <f>SUM(W10:W35)</f>
        <v>1128</v>
      </c>
      <c r="X9" s="156">
        <f>W9/V9*100</f>
        <v>28.171828171828174</v>
      </c>
    </row>
    <row r="10" spans="1:24" ht="16.5" customHeight="1">
      <c r="A10" s="121" t="s">
        <v>22</v>
      </c>
      <c r="B10" s="143">
        <v>463</v>
      </c>
      <c r="C10" s="144">
        <v>533</v>
      </c>
      <c r="D10" s="143">
        <v>418</v>
      </c>
      <c r="E10" s="157">
        <f t="shared" ref="E10:E35" si="0">D10/C10*100</f>
        <v>78.424015009380867</v>
      </c>
      <c r="F10" s="146">
        <v>146</v>
      </c>
      <c r="G10" s="146">
        <v>122</v>
      </c>
      <c r="H10" s="157">
        <f t="shared" ref="H10:H35" si="1">G10/F10*100</f>
        <v>83.561643835616437</v>
      </c>
      <c r="I10" s="143">
        <v>61</v>
      </c>
      <c r="J10" s="143">
        <v>44</v>
      </c>
      <c r="K10" s="157">
        <f t="shared" ref="K10:K35" si="2">J10/I10*100</f>
        <v>72.131147540983605</v>
      </c>
      <c r="L10" s="146">
        <v>31</v>
      </c>
      <c r="M10" s="146">
        <v>33</v>
      </c>
      <c r="N10" s="157">
        <f t="shared" ref="N10:N35" si="3">M10/L10*100</f>
        <v>106.45161290322579</v>
      </c>
      <c r="O10" s="144">
        <v>501</v>
      </c>
      <c r="P10" s="146">
        <v>407</v>
      </c>
      <c r="Q10" s="157">
        <f t="shared" ref="Q10:Q35" si="4">P10/O10*100</f>
        <v>81.237524950099811</v>
      </c>
      <c r="R10" s="146">
        <v>65</v>
      </c>
      <c r="S10" s="143">
        <v>175</v>
      </c>
      <c r="T10" s="147">
        <v>65</v>
      </c>
      <c r="U10" s="157">
        <f t="shared" ref="U10:U35" si="5">T10/S10*100</f>
        <v>37.142857142857146</v>
      </c>
      <c r="V10" s="143">
        <v>139</v>
      </c>
      <c r="W10" s="147">
        <v>35</v>
      </c>
      <c r="X10" s="157">
        <f t="shared" ref="X10:X35" si="6">W10/V10*100</f>
        <v>25.179856115107913</v>
      </c>
    </row>
    <row r="11" spans="1:24" ht="16.5" customHeight="1">
      <c r="A11" s="121" t="s">
        <v>23</v>
      </c>
      <c r="B11" s="143">
        <v>944</v>
      </c>
      <c r="C11" s="144">
        <v>998</v>
      </c>
      <c r="D11" s="143">
        <v>719</v>
      </c>
      <c r="E11" s="157">
        <f t="shared" si="0"/>
        <v>72.044088176352702</v>
      </c>
      <c r="F11" s="146">
        <v>267</v>
      </c>
      <c r="G11" s="146">
        <v>180</v>
      </c>
      <c r="H11" s="157">
        <f t="shared" si="1"/>
        <v>67.415730337078656</v>
      </c>
      <c r="I11" s="143">
        <v>111</v>
      </c>
      <c r="J11" s="143">
        <v>58</v>
      </c>
      <c r="K11" s="157">
        <f t="shared" si="2"/>
        <v>52.252252252252248</v>
      </c>
      <c r="L11" s="146">
        <v>60</v>
      </c>
      <c r="M11" s="146">
        <v>72</v>
      </c>
      <c r="N11" s="157">
        <f t="shared" si="3"/>
        <v>120</v>
      </c>
      <c r="O11" s="144">
        <v>881</v>
      </c>
      <c r="P11" s="146">
        <v>688</v>
      </c>
      <c r="Q11" s="157">
        <f t="shared" si="4"/>
        <v>78.093076049943249</v>
      </c>
      <c r="R11" s="146">
        <v>186</v>
      </c>
      <c r="S11" s="143">
        <v>240</v>
      </c>
      <c r="T11" s="147">
        <v>156</v>
      </c>
      <c r="U11" s="157">
        <f t="shared" si="5"/>
        <v>65</v>
      </c>
      <c r="V11" s="143">
        <v>170</v>
      </c>
      <c r="W11" s="147">
        <v>63</v>
      </c>
      <c r="X11" s="157">
        <f t="shared" si="6"/>
        <v>37.058823529411768</v>
      </c>
    </row>
    <row r="12" spans="1:24" ht="16.5" customHeight="1">
      <c r="A12" s="121" t="s">
        <v>24</v>
      </c>
      <c r="B12" s="143">
        <v>651</v>
      </c>
      <c r="C12" s="144">
        <v>735</v>
      </c>
      <c r="D12" s="143">
        <v>504</v>
      </c>
      <c r="E12" s="157">
        <f t="shared" si="0"/>
        <v>68.571428571428569</v>
      </c>
      <c r="F12" s="146">
        <v>333</v>
      </c>
      <c r="G12" s="146">
        <v>215</v>
      </c>
      <c r="H12" s="157">
        <f t="shared" si="1"/>
        <v>64.564564564564563</v>
      </c>
      <c r="I12" s="143">
        <v>57</v>
      </c>
      <c r="J12" s="143">
        <v>54</v>
      </c>
      <c r="K12" s="157">
        <f t="shared" si="2"/>
        <v>94.73684210526315</v>
      </c>
      <c r="L12" s="146">
        <v>0</v>
      </c>
      <c r="M12" s="146">
        <v>0</v>
      </c>
      <c r="N12" s="157" t="s">
        <v>64</v>
      </c>
      <c r="O12" s="144">
        <v>270</v>
      </c>
      <c r="P12" s="146">
        <v>360</v>
      </c>
      <c r="Q12" s="157">
        <f t="shared" si="4"/>
        <v>133.33333333333331</v>
      </c>
      <c r="R12" s="146">
        <v>98</v>
      </c>
      <c r="S12" s="143">
        <v>194</v>
      </c>
      <c r="T12" s="147">
        <v>51</v>
      </c>
      <c r="U12" s="157">
        <f t="shared" si="5"/>
        <v>26.288659793814436</v>
      </c>
      <c r="V12" s="143">
        <v>183</v>
      </c>
      <c r="W12" s="147">
        <v>35</v>
      </c>
      <c r="X12" s="157">
        <f t="shared" si="6"/>
        <v>19.125683060109289</v>
      </c>
    </row>
    <row r="13" spans="1:24" ht="16.5" customHeight="1">
      <c r="A13" s="121" t="s">
        <v>25</v>
      </c>
      <c r="B13" s="143">
        <v>318</v>
      </c>
      <c r="C13" s="144">
        <v>300</v>
      </c>
      <c r="D13" s="143">
        <v>251</v>
      </c>
      <c r="E13" s="157">
        <f t="shared" si="0"/>
        <v>83.666666666666671</v>
      </c>
      <c r="F13" s="146">
        <v>139</v>
      </c>
      <c r="G13" s="146">
        <v>102</v>
      </c>
      <c r="H13" s="157">
        <f t="shared" si="1"/>
        <v>73.381294964028783</v>
      </c>
      <c r="I13" s="143">
        <v>31</v>
      </c>
      <c r="J13" s="143">
        <v>28</v>
      </c>
      <c r="K13" s="157">
        <f t="shared" si="2"/>
        <v>90.322580645161281</v>
      </c>
      <c r="L13" s="146">
        <v>6</v>
      </c>
      <c r="M13" s="146">
        <v>27</v>
      </c>
      <c r="N13" s="157">
        <f t="shared" si="3"/>
        <v>450</v>
      </c>
      <c r="O13" s="144">
        <v>266</v>
      </c>
      <c r="P13" s="146">
        <v>244</v>
      </c>
      <c r="Q13" s="157">
        <f t="shared" si="4"/>
        <v>91.729323308270665</v>
      </c>
      <c r="R13" s="146">
        <v>55</v>
      </c>
      <c r="S13" s="143">
        <v>61</v>
      </c>
      <c r="T13" s="147">
        <v>38</v>
      </c>
      <c r="U13" s="157">
        <f t="shared" si="5"/>
        <v>62.295081967213115</v>
      </c>
      <c r="V13" s="143">
        <v>54</v>
      </c>
      <c r="W13" s="147">
        <v>14</v>
      </c>
      <c r="X13" s="157">
        <f t="shared" si="6"/>
        <v>25.925925925925924</v>
      </c>
    </row>
    <row r="14" spans="1:24" ht="16.5" customHeight="1">
      <c r="A14" s="121" t="s">
        <v>26</v>
      </c>
      <c r="B14" s="143">
        <v>346</v>
      </c>
      <c r="C14" s="144">
        <v>376</v>
      </c>
      <c r="D14" s="143">
        <v>291</v>
      </c>
      <c r="E14" s="157">
        <f t="shared" si="0"/>
        <v>77.393617021276597</v>
      </c>
      <c r="F14" s="146">
        <v>150</v>
      </c>
      <c r="G14" s="146">
        <v>130</v>
      </c>
      <c r="H14" s="157">
        <f t="shared" si="1"/>
        <v>86.666666666666671</v>
      </c>
      <c r="I14" s="143">
        <v>30</v>
      </c>
      <c r="J14" s="143">
        <v>21</v>
      </c>
      <c r="K14" s="157">
        <f t="shared" si="2"/>
        <v>70</v>
      </c>
      <c r="L14" s="146">
        <v>16</v>
      </c>
      <c r="M14" s="146">
        <v>27</v>
      </c>
      <c r="N14" s="157">
        <f t="shared" si="3"/>
        <v>168.75</v>
      </c>
      <c r="O14" s="144">
        <v>297</v>
      </c>
      <c r="P14" s="146">
        <v>281</v>
      </c>
      <c r="Q14" s="157">
        <f t="shared" si="4"/>
        <v>94.612794612794616</v>
      </c>
      <c r="R14" s="146">
        <v>36</v>
      </c>
      <c r="S14" s="143">
        <v>98</v>
      </c>
      <c r="T14" s="147">
        <v>36</v>
      </c>
      <c r="U14" s="157">
        <f t="shared" si="5"/>
        <v>36.734693877551024</v>
      </c>
      <c r="V14" s="143">
        <v>92</v>
      </c>
      <c r="W14" s="147">
        <v>28</v>
      </c>
      <c r="X14" s="157">
        <f t="shared" si="6"/>
        <v>30.434782608695656</v>
      </c>
    </row>
    <row r="15" spans="1:24" ht="16.5" customHeight="1">
      <c r="A15" s="121" t="s">
        <v>27</v>
      </c>
      <c r="B15" s="143">
        <v>449</v>
      </c>
      <c r="C15" s="144">
        <v>538</v>
      </c>
      <c r="D15" s="143">
        <v>363</v>
      </c>
      <c r="E15" s="157">
        <f t="shared" si="0"/>
        <v>67.472118959107803</v>
      </c>
      <c r="F15" s="146">
        <v>177</v>
      </c>
      <c r="G15" s="146">
        <v>148</v>
      </c>
      <c r="H15" s="157">
        <f t="shared" si="1"/>
        <v>83.615819209039543</v>
      </c>
      <c r="I15" s="143">
        <v>31</v>
      </c>
      <c r="J15" s="143">
        <v>24</v>
      </c>
      <c r="K15" s="157">
        <f t="shared" si="2"/>
        <v>77.41935483870968</v>
      </c>
      <c r="L15" s="146">
        <v>8</v>
      </c>
      <c r="M15" s="146">
        <v>21</v>
      </c>
      <c r="N15" s="157">
        <f t="shared" si="3"/>
        <v>262.5</v>
      </c>
      <c r="O15" s="144">
        <v>450</v>
      </c>
      <c r="P15" s="146">
        <v>344</v>
      </c>
      <c r="Q15" s="157">
        <f t="shared" si="4"/>
        <v>76.444444444444443</v>
      </c>
      <c r="R15" s="146">
        <v>72</v>
      </c>
      <c r="S15" s="143">
        <v>150</v>
      </c>
      <c r="T15" s="147">
        <v>66</v>
      </c>
      <c r="U15" s="157">
        <f t="shared" si="5"/>
        <v>44</v>
      </c>
      <c r="V15" s="143">
        <v>139</v>
      </c>
      <c r="W15" s="147">
        <v>24</v>
      </c>
      <c r="X15" s="157">
        <f t="shared" si="6"/>
        <v>17.266187050359711</v>
      </c>
    </row>
    <row r="16" spans="1:24" ht="16.5" customHeight="1">
      <c r="A16" s="121" t="s">
        <v>28</v>
      </c>
      <c r="B16" s="143">
        <v>708</v>
      </c>
      <c r="C16" s="144">
        <v>588</v>
      </c>
      <c r="D16" s="143">
        <v>514</v>
      </c>
      <c r="E16" s="157">
        <f t="shared" si="0"/>
        <v>87.414965986394549</v>
      </c>
      <c r="F16" s="146">
        <v>321</v>
      </c>
      <c r="G16" s="146">
        <v>211</v>
      </c>
      <c r="H16" s="157">
        <f t="shared" si="1"/>
        <v>65.732087227414326</v>
      </c>
      <c r="I16" s="143">
        <v>36</v>
      </c>
      <c r="J16" s="143">
        <v>42</v>
      </c>
      <c r="K16" s="157">
        <f t="shared" si="2"/>
        <v>116.66666666666667</v>
      </c>
      <c r="L16" s="146">
        <v>9</v>
      </c>
      <c r="M16" s="146">
        <v>14</v>
      </c>
      <c r="N16" s="157">
        <f t="shared" si="3"/>
        <v>155.55555555555557</v>
      </c>
      <c r="O16" s="144">
        <v>475</v>
      </c>
      <c r="P16" s="146">
        <v>485</v>
      </c>
      <c r="Q16" s="157">
        <f t="shared" si="4"/>
        <v>102.10526315789474</v>
      </c>
      <c r="R16" s="146">
        <v>87</v>
      </c>
      <c r="S16" s="143">
        <v>124</v>
      </c>
      <c r="T16" s="147">
        <v>71</v>
      </c>
      <c r="U16" s="157">
        <f t="shared" si="5"/>
        <v>57.258064516129039</v>
      </c>
      <c r="V16" s="143">
        <v>100</v>
      </c>
      <c r="W16" s="147">
        <v>36</v>
      </c>
      <c r="X16" s="157">
        <f t="shared" si="6"/>
        <v>36</v>
      </c>
    </row>
    <row r="17" spans="1:24" ht="16.5" customHeight="1">
      <c r="A17" s="121" t="s">
        <v>29</v>
      </c>
      <c r="B17" s="143">
        <v>626</v>
      </c>
      <c r="C17" s="144">
        <v>726</v>
      </c>
      <c r="D17" s="143">
        <v>515</v>
      </c>
      <c r="E17" s="157">
        <f t="shared" si="0"/>
        <v>70.936639118457308</v>
      </c>
      <c r="F17" s="146">
        <v>370</v>
      </c>
      <c r="G17" s="146">
        <v>209</v>
      </c>
      <c r="H17" s="157">
        <f t="shared" si="1"/>
        <v>56.486486486486484</v>
      </c>
      <c r="I17" s="143">
        <v>67</v>
      </c>
      <c r="J17" s="143">
        <v>46</v>
      </c>
      <c r="K17" s="157">
        <f t="shared" si="2"/>
        <v>68.656716417910445</v>
      </c>
      <c r="L17" s="146">
        <v>9</v>
      </c>
      <c r="M17" s="146">
        <v>3</v>
      </c>
      <c r="N17" s="157">
        <f t="shared" si="3"/>
        <v>33.333333333333329</v>
      </c>
      <c r="O17" s="144">
        <v>566</v>
      </c>
      <c r="P17" s="146">
        <v>487</v>
      </c>
      <c r="Q17" s="157">
        <f t="shared" si="4"/>
        <v>86.042402826855124</v>
      </c>
      <c r="R17" s="146">
        <v>87</v>
      </c>
      <c r="S17" s="143">
        <v>178</v>
      </c>
      <c r="T17" s="147">
        <v>70</v>
      </c>
      <c r="U17" s="157">
        <f t="shared" si="5"/>
        <v>39.325842696629216</v>
      </c>
      <c r="V17" s="143">
        <v>170</v>
      </c>
      <c r="W17" s="147">
        <v>52</v>
      </c>
      <c r="X17" s="157">
        <f t="shared" si="6"/>
        <v>30.588235294117649</v>
      </c>
    </row>
    <row r="18" spans="1:24" ht="16.5" customHeight="1">
      <c r="A18" s="121" t="s">
        <v>30</v>
      </c>
      <c r="B18" s="143">
        <v>246</v>
      </c>
      <c r="C18" s="144">
        <v>275</v>
      </c>
      <c r="D18" s="143">
        <v>195</v>
      </c>
      <c r="E18" s="157">
        <f t="shared" si="0"/>
        <v>70.909090909090907</v>
      </c>
      <c r="F18" s="146">
        <v>123</v>
      </c>
      <c r="G18" s="146">
        <v>72</v>
      </c>
      <c r="H18" s="157">
        <f t="shared" si="1"/>
        <v>58.536585365853654</v>
      </c>
      <c r="I18" s="143">
        <v>3</v>
      </c>
      <c r="J18" s="143">
        <v>1</v>
      </c>
      <c r="K18" s="157">
        <f t="shared" si="2"/>
        <v>33.333333333333329</v>
      </c>
      <c r="L18" s="146">
        <v>26</v>
      </c>
      <c r="M18" s="146">
        <v>16</v>
      </c>
      <c r="N18" s="157">
        <f t="shared" si="3"/>
        <v>61.53846153846154</v>
      </c>
      <c r="O18" s="144">
        <v>180</v>
      </c>
      <c r="P18" s="146">
        <v>188</v>
      </c>
      <c r="Q18" s="157">
        <f t="shared" si="4"/>
        <v>104.44444444444446</v>
      </c>
      <c r="R18" s="146">
        <v>33</v>
      </c>
      <c r="S18" s="143">
        <v>72</v>
      </c>
      <c r="T18" s="147">
        <v>29</v>
      </c>
      <c r="U18" s="157">
        <f t="shared" si="5"/>
        <v>40.277777777777779</v>
      </c>
      <c r="V18" s="143">
        <v>56</v>
      </c>
      <c r="W18" s="147">
        <v>16</v>
      </c>
      <c r="X18" s="157">
        <f t="shared" si="6"/>
        <v>28.571428571428569</v>
      </c>
    </row>
    <row r="19" spans="1:24" ht="16.5" customHeight="1">
      <c r="A19" s="121" t="s">
        <v>31</v>
      </c>
      <c r="B19" s="143">
        <v>281</v>
      </c>
      <c r="C19" s="144">
        <v>269</v>
      </c>
      <c r="D19" s="143">
        <v>223</v>
      </c>
      <c r="E19" s="157">
        <f t="shared" si="0"/>
        <v>82.899628252788105</v>
      </c>
      <c r="F19" s="146">
        <v>119</v>
      </c>
      <c r="G19" s="146">
        <v>96</v>
      </c>
      <c r="H19" s="157">
        <f t="shared" si="1"/>
        <v>80.672268907563023</v>
      </c>
      <c r="I19" s="143">
        <v>36</v>
      </c>
      <c r="J19" s="143">
        <v>26</v>
      </c>
      <c r="K19" s="157">
        <f t="shared" si="2"/>
        <v>72.222222222222214</v>
      </c>
      <c r="L19" s="146">
        <v>10</v>
      </c>
      <c r="M19" s="146">
        <v>6</v>
      </c>
      <c r="N19" s="157">
        <f t="shared" si="3"/>
        <v>60</v>
      </c>
      <c r="O19" s="144">
        <v>270</v>
      </c>
      <c r="P19" s="146">
        <v>224</v>
      </c>
      <c r="Q19" s="157">
        <f t="shared" si="4"/>
        <v>82.962962962962962</v>
      </c>
      <c r="R19" s="146">
        <v>51</v>
      </c>
      <c r="S19" s="143">
        <v>85</v>
      </c>
      <c r="T19" s="147">
        <v>47</v>
      </c>
      <c r="U19" s="157">
        <f t="shared" si="5"/>
        <v>55.294117647058826</v>
      </c>
      <c r="V19" s="143">
        <v>74</v>
      </c>
      <c r="W19" s="147">
        <v>25</v>
      </c>
      <c r="X19" s="157">
        <f t="shared" si="6"/>
        <v>33.783783783783782</v>
      </c>
    </row>
    <row r="20" spans="1:24" ht="16.5" customHeight="1">
      <c r="A20" s="121" t="s">
        <v>32</v>
      </c>
      <c r="B20" s="143">
        <v>595</v>
      </c>
      <c r="C20" s="144">
        <v>587</v>
      </c>
      <c r="D20" s="143">
        <v>527</v>
      </c>
      <c r="E20" s="157">
        <f t="shared" si="0"/>
        <v>89.778534923339009</v>
      </c>
      <c r="F20" s="146">
        <v>182</v>
      </c>
      <c r="G20" s="146">
        <v>136</v>
      </c>
      <c r="H20" s="157">
        <f t="shared" si="1"/>
        <v>74.72527472527473</v>
      </c>
      <c r="I20" s="143">
        <v>15</v>
      </c>
      <c r="J20" s="143">
        <v>9</v>
      </c>
      <c r="K20" s="157">
        <f t="shared" si="2"/>
        <v>60</v>
      </c>
      <c r="L20" s="146">
        <v>95</v>
      </c>
      <c r="M20" s="146">
        <v>82</v>
      </c>
      <c r="N20" s="157">
        <f t="shared" si="3"/>
        <v>86.31578947368422</v>
      </c>
      <c r="O20" s="144">
        <v>461</v>
      </c>
      <c r="P20" s="146">
        <v>494</v>
      </c>
      <c r="Q20" s="157">
        <f t="shared" si="4"/>
        <v>107.15835140997831</v>
      </c>
      <c r="R20" s="146">
        <v>84</v>
      </c>
      <c r="S20" s="143">
        <v>130</v>
      </c>
      <c r="T20" s="147">
        <v>83</v>
      </c>
      <c r="U20" s="157">
        <f t="shared" si="5"/>
        <v>63.84615384615384</v>
      </c>
      <c r="V20" s="143">
        <v>121</v>
      </c>
      <c r="W20" s="147">
        <v>51</v>
      </c>
      <c r="X20" s="157">
        <f t="shared" si="6"/>
        <v>42.148760330578511</v>
      </c>
    </row>
    <row r="21" spans="1:24" ht="16.5" customHeight="1">
      <c r="A21" s="121" t="s">
        <v>33</v>
      </c>
      <c r="B21" s="143">
        <v>378</v>
      </c>
      <c r="C21" s="144">
        <v>554</v>
      </c>
      <c r="D21" s="143">
        <v>334</v>
      </c>
      <c r="E21" s="157">
        <f t="shared" si="0"/>
        <v>60.288808664259932</v>
      </c>
      <c r="F21" s="146">
        <v>265</v>
      </c>
      <c r="G21" s="146">
        <v>189</v>
      </c>
      <c r="H21" s="157">
        <f t="shared" si="1"/>
        <v>71.320754716981128</v>
      </c>
      <c r="I21" s="143">
        <v>24</v>
      </c>
      <c r="J21" s="143">
        <v>21</v>
      </c>
      <c r="K21" s="157">
        <f t="shared" si="2"/>
        <v>87.5</v>
      </c>
      <c r="L21" s="146">
        <v>3</v>
      </c>
      <c r="M21" s="146">
        <v>2</v>
      </c>
      <c r="N21" s="157">
        <f t="shared" si="3"/>
        <v>66.666666666666657</v>
      </c>
      <c r="O21" s="144">
        <v>285</v>
      </c>
      <c r="P21" s="146">
        <v>296</v>
      </c>
      <c r="Q21" s="157">
        <f t="shared" si="4"/>
        <v>103.85964912280701</v>
      </c>
      <c r="R21" s="146">
        <v>31</v>
      </c>
      <c r="S21" s="143">
        <v>177</v>
      </c>
      <c r="T21" s="147">
        <v>30</v>
      </c>
      <c r="U21" s="157">
        <f t="shared" si="5"/>
        <v>16.949152542372879</v>
      </c>
      <c r="V21" s="143">
        <v>172</v>
      </c>
      <c r="W21" s="147">
        <v>21</v>
      </c>
      <c r="X21" s="157">
        <f t="shared" si="6"/>
        <v>12.209302325581394</v>
      </c>
    </row>
    <row r="22" spans="1:24" ht="16.5" customHeight="1">
      <c r="A22" s="121" t="s">
        <v>34</v>
      </c>
      <c r="B22" s="143">
        <v>554</v>
      </c>
      <c r="C22" s="144">
        <v>826</v>
      </c>
      <c r="D22" s="143">
        <v>467</v>
      </c>
      <c r="E22" s="157">
        <f t="shared" si="0"/>
        <v>56.537530266343829</v>
      </c>
      <c r="F22" s="146">
        <v>342</v>
      </c>
      <c r="G22" s="146">
        <v>251</v>
      </c>
      <c r="H22" s="157">
        <f t="shared" si="1"/>
        <v>73.391812865497073</v>
      </c>
      <c r="I22" s="143">
        <v>74</v>
      </c>
      <c r="J22" s="143">
        <v>42</v>
      </c>
      <c r="K22" s="157">
        <f t="shared" si="2"/>
        <v>56.756756756756758</v>
      </c>
      <c r="L22" s="146">
        <v>5</v>
      </c>
      <c r="M22" s="146">
        <v>7</v>
      </c>
      <c r="N22" s="157">
        <f t="shared" si="3"/>
        <v>140</v>
      </c>
      <c r="O22" s="144">
        <v>796</v>
      </c>
      <c r="P22" s="146">
        <v>438</v>
      </c>
      <c r="Q22" s="157">
        <f t="shared" si="4"/>
        <v>55.0251256281407</v>
      </c>
      <c r="R22" s="146">
        <v>34</v>
      </c>
      <c r="S22" s="143">
        <v>271</v>
      </c>
      <c r="T22" s="147">
        <v>23</v>
      </c>
      <c r="U22" s="157">
        <f t="shared" si="5"/>
        <v>8.4870848708487081</v>
      </c>
      <c r="V22" s="143">
        <v>257</v>
      </c>
      <c r="W22" s="147">
        <v>17</v>
      </c>
      <c r="X22" s="157">
        <f t="shared" si="6"/>
        <v>6.6147859922178993</v>
      </c>
    </row>
    <row r="23" spans="1:24" ht="16.5" customHeight="1">
      <c r="A23" s="121" t="s">
        <v>35</v>
      </c>
      <c r="B23" s="143">
        <v>455</v>
      </c>
      <c r="C23" s="144">
        <v>638</v>
      </c>
      <c r="D23" s="143">
        <v>429</v>
      </c>
      <c r="E23" s="157">
        <f t="shared" si="0"/>
        <v>67.241379310344826</v>
      </c>
      <c r="F23" s="146">
        <v>135</v>
      </c>
      <c r="G23" s="146">
        <v>94</v>
      </c>
      <c r="H23" s="157">
        <f t="shared" si="1"/>
        <v>69.629629629629633</v>
      </c>
      <c r="I23" s="143">
        <v>5</v>
      </c>
      <c r="J23" s="143">
        <v>5</v>
      </c>
      <c r="K23" s="157">
        <f t="shared" si="2"/>
        <v>100</v>
      </c>
      <c r="L23" s="146">
        <v>0</v>
      </c>
      <c r="M23" s="146">
        <v>0</v>
      </c>
      <c r="N23" s="157" t="s">
        <v>64</v>
      </c>
      <c r="O23" s="144">
        <v>557</v>
      </c>
      <c r="P23" s="146">
        <v>343</v>
      </c>
      <c r="Q23" s="157">
        <f t="shared" si="4"/>
        <v>61.57989228007181</v>
      </c>
      <c r="R23" s="146">
        <v>76</v>
      </c>
      <c r="S23" s="143">
        <v>218</v>
      </c>
      <c r="T23" s="147">
        <v>72</v>
      </c>
      <c r="U23" s="157">
        <f t="shared" si="5"/>
        <v>33.027522935779821</v>
      </c>
      <c r="V23" s="143">
        <v>195</v>
      </c>
      <c r="W23" s="147">
        <v>49</v>
      </c>
      <c r="X23" s="157">
        <f t="shared" si="6"/>
        <v>25.128205128205128</v>
      </c>
    </row>
    <row r="24" spans="1:24" ht="16.5" customHeight="1">
      <c r="A24" s="121" t="s">
        <v>36</v>
      </c>
      <c r="B24" s="143">
        <v>522</v>
      </c>
      <c r="C24" s="144">
        <v>387</v>
      </c>
      <c r="D24" s="143">
        <v>360</v>
      </c>
      <c r="E24" s="157">
        <f t="shared" si="0"/>
        <v>93.023255813953483</v>
      </c>
      <c r="F24" s="146">
        <v>179</v>
      </c>
      <c r="G24" s="146">
        <v>178</v>
      </c>
      <c r="H24" s="157">
        <f t="shared" si="1"/>
        <v>99.441340782122893</v>
      </c>
      <c r="I24" s="143">
        <v>33</v>
      </c>
      <c r="J24" s="143">
        <v>27</v>
      </c>
      <c r="K24" s="157">
        <f t="shared" si="2"/>
        <v>81.818181818181827</v>
      </c>
      <c r="L24" s="146">
        <v>0</v>
      </c>
      <c r="M24" s="146">
        <v>29</v>
      </c>
      <c r="N24" s="157" t="s">
        <v>64</v>
      </c>
      <c r="O24" s="144">
        <v>347</v>
      </c>
      <c r="P24" s="146">
        <v>342</v>
      </c>
      <c r="Q24" s="157">
        <f t="shared" si="4"/>
        <v>98.559077809798268</v>
      </c>
      <c r="R24" s="146">
        <v>71</v>
      </c>
      <c r="S24" s="143">
        <v>103</v>
      </c>
      <c r="T24" s="147">
        <v>43</v>
      </c>
      <c r="U24" s="157">
        <f t="shared" si="5"/>
        <v>41.747572815533978</v>
      </c>
      <c r="V24" s="143">
        <v>96</v>
      </c>
      <c r="W24" s="147">
        <v>24</v>
      </c>
      <c r="X24" s="157">
        <f t="shared" si="6"/>
        <v>25</v>
      </c>
    </row>
    <row r="25" spans="1:24" ht="16.5" customHeight="1">
      <c r="A25" s="121" t="s">
        <v>37</v>
      </c>
      <c r="B25" s="143">
        <v>370</v>
      </c>
      <c r="C25" s="144">
        <v>478</v>
      </c>
      <c r="D25" s="143">
        <v>356</v>
      </c>
      <c r="E25" s="157">
        <f t="shared" si="0"/>
        <v>74.476987447698733</v>
      </c>
      <c r="F25" s="146">
        <v>177</v>
      </c>
      <c r="G25" s="146">
        <v>97</v>
      </c>
      <c r="H25" s="157">
        <f t="shared" si="1"/>
        <v>54.802259887005647</v>
      </c>
      <c r="I25" s="143">
        <v>39</v>
      </c>
      <c r="J25" s="143">
        <v>31</v>
      </c>
      <c r="K25" s="157">
        <f t="shared" si="2"/>
        <v>79.487179487179489</v>
      </c>
      <c r="L25" s="146">
        <v>2</v>
      </c>
      <c r="M25" s="146">
        <v>2</v>
      </c>
      <c r="N25" s="157">
        <f t="shared" si="3"/>
        <v>100</v>
      </c>
      <c r="O25" s="144">
        <v>467</v>
      </c>
      <c r="P25" s="146">
        <v>342</v>
      </c>
      <c r="Q25" s="157">
        <f t="shared" si="4"/>
        <v>73.233404710920766</v>
      </c>
      <c r="R25" s="146">
        <v>45</v>
      </c>
      <c r="S25" s="143">
        <v>143</v>
      </c>
      <c r="T25" s="147">
        <v>45</v>
      </c>
      <c r="U25" s="157">
        <f t="shared" si="5"/>
        <v>31.46853146853147</v>
      </c>
      <c r="V25" s="143">
        <v>139</v>
      </c>
      <c r="W25" s="147">
        <v>31</v>
      </c>
      <c r="X25" s="157">
        <f t="shared" si="6"/>
        <v>22.302158273381295</v>
      </c>
    </row>
    <row r="26" spans="1:24" ht="16.5" customHeight="1">
      <c r="A26" s="121" t="s">
        <v>38</v>
      </c>
      <c r="B26" s="143">
        <v>545</v>
      </c>
      <c r="C26" s="144">
        <v>738</v>
      </c>
      <c r="D26" s="143">
        <v>473</v>
      </c>
      <c r="E26" s="157">
        <f t="shared" si="0"/>
        <v>64.092140921409211</v>
      </c>
      <c r="F26" s="146">
        <v>223</v>
      </c>
      <c r="G26" s="146">
        <v>158</v>
      </c>
      <c r="H26" s="157">
        <f t="shared" si="1"/>
        <v>70.852017937219742</v>
      </c>
      <c r="I26" s="143">
        <v>32</v>
      </c>
      <c r="J26" s="143">
        <v>15</v>
      </c>
      <c r="K26" s="157">
        <f t="shared" si="2"/>
        <v>46.875</v>
      </c>
      <c r="L26" s="146">
        <v>8</v>
      </c>
      <c r="M26" s="146">
        <v>12</v>
      </c>
      <c r="N26" s="157">
        <f t="shared" si="3"/>
        <v>150</v>
      </c>
      <c r="O26" s="144">
        <v>522</v>
      </c>
      <c r="P26" s="146">
        <v>407</v>
      </c>
      <c r="Q26" s="157">
        <f t="shared" si="4"/>
        <v>77.969348659003828</v>
      </c>
      <c r="R26" s="146">
        <v>88</v>
      </c>
      <c r="S26" s="143">
        <v>229</v>
      </c>
      <c r="T26" s="147">
        <v>78</v>
      </c>
      <c r="U26" s="157">
        <f t="shared" si="5"/>
        <v>34.061135371179041</v>
      </c>
      <c r="V26" s="143">
        <v>192</v>
      </c>
      <c r="W26" s="147">
        <v>35</v>
      </c>
      <c r="X26" s="157">
        <f t="shared" si="6"/>
        <v>18.229166666666664</v>
      </c>
    </row>
    <row r="27" spans="1:24" ht="16.5" customHeight="1">
      <c r="A27" s="121" t="s">
        <v>39</v>
      </c>
      <c r="B27" s="143">
        <v>296</v>
      </c>
      <c r="C27" s="144">
        <v>446</v>
      </c>
      <c r="D27" s="143">
        <v>236</v>
      </c>
      <c r="E27" s="157">
        <f t="shared" si="0"/>
        <v>52.914798206278022</v>
      </c>
      <c r="F27" s="146">
        <v>160</v>
      </c>
      <c r="G27" s="146">
        <v>73</v>
      </c>
      <c r="H27" s="157">
        <f t="shared" si="1"/>
        <v>45.625</v>
      </c>
      <c r="I27" s="143">
        <v>5</v>
      </c>
      <c r="J27" s="143">
        <v>5</v>
      </c>
      <c r="K27" s="157">
        <f t="shared" si="2"/>
        <v>100</v>
      </c>
      <c r="L27" s="146">
        <v>4</v>
      </c>
      <c r="M27" s="146">
        <v>14</v>
      </c>
      <c r="N27" s="157">
        <f t="shared" si="3"/>
        <v>350</v>
      </c>
      <c r="O27" s="144">
        <v>270</v>
      </c>
      <c r="P27" s="146">
        <v>214</v>
      </c>
      <c r="Q27" s="157">
        <f t="shared" si="4"/>
        <v>79.259259259259267</v>
      </c>
      <c r="R27" s="146">
        <v>28</v>
      </c>
      <c r="S27" s="143">
        <v>84</v>
      </c>
      <c r="T27" s="147">
        <v>25</v>
      </c>
      <c r="U27" s="157">
        <f t="shared" si="5"/>
        <v>29.761904761904763</v>
      </c>
      <c r="V27" s="143">
        <v>84</v>
      </c>
      <c r="W27" s="147">
        <v>21</v>
      </c>
      <c r="X27" s="157">
        <f t="shared" si="6"/>
        <v>25</v>
      </c>
    </row>
    <row r="28" spans="1:24" ht="16.5" customHeight="1">
      <c r="A28" s="121" t="s">
        <v>40</v>
      </c>
      <c r="B28" s="143">
        <v>159</v>
      </c>
      <c r="C28" s="144">
        <v>187</v>
      </c>
      <c r="D28" s="143">
        <v>140</v>
      </c>
      <c r="E28" s="157">
        <f t="shared" si="0"/>
        <v>74.866310160427801</v>
      </c>
      <c r="F28" s="146">
        <v>80</v>
      </c>
      <c r="G28" s="146">
        <v>85</v>
      </c>
      <c r="H28" s="157">
        <f t="shared" si="1"/>
        <v>106.25</v>
      </c>
      <c r="I28" s="143">
        <v>38</v>
      </c>
      <c r="J28" s="143">
        <v>20</v>
      </c>
      <c r="K28" s="157">
        <f t="shared" si="2"/>
        <v>52.631578947368418</v>
      </c>
      <c r="L28" s="146">
        <v>14</v>
      </c>
      <c r="M28" s="146">
        <v>11</v>
      </c>
      <c r="N28" s="157">
        <f t="shared" si="3"/>
        <v>78.571428571428569</v>
      </c>
      <c r="O28" s="144">
        <v>182</v>
      </c>
      <c r="P28" s="146">
        <v>140</v>
      </c>
      <c r="Q28" s="157">
        <f t="shared" si="4"/>
        <v>76.923076923076934</v>
      </c>
      <c r="R28" s="146">
        <v>15</v>
      </c>
      <c r="S28" s="143">
        <v>35</v>
      </c>
      <c r="T28" s="147">
        <v>13</v>
      </c>
      <c r="U28" s="157">
        <f t="shared" si="5"/>
        <v>37.142857142857146</v>
      </c>
      <c r="V28" s="143">
        <v>33</v>
      </c>
      <c r="W28" s="147">
        <v>10</v>
      </c>
      <c r="X28" s="157">
        <f t="shared" si="6"/>
        <v>30.303030303030305</v>
      </c>
    </row>
    <row r="29" spans="1:24" ht="16.5" customHeight="1">
      <c r="A29" s="121" t="s">
        <v>41</v>
      </c>
      <c r="B29" s="143">
        <v>345</v>
      </c>
      <c r="C29" s="144">
        <v>397</v>
      </c>
      <c r="D29" s="143">
        <v>322</v>
      </c>
      <c r="E29" s="157">
        <f t="shared" si="0"/>
        <v>81.108312342569263</v>
      </c>
      <c r="F29" s="146">
        <v>157</v>
      </c>
      <c r="G29" s="146">
        <v>94</v>
      </c>
      <c r="H29" s="157">
        <f t="shared" si="1"/>
        <v>59.872611464968152</v>
      </c>
      <c r="I29" s="143">
        <v>6</v>
      </c>
      <c r="J29" s="143">
        <v>10</v>
      </c>
      <c r="K29" s="157">
        <f t="shared" si="2"/>
        <v>166.66666666666669</v>
      </c>
      <c r="L29" s="146">
        <v>0</v>
      </c>
      <c r="M29" s="146">
        <v>17</v>
      </c>
      <c r="N29" s="157" t="s">
        <v>64</v>
      </c>
      <c r="O29" s="144">
        <v>380</v>
      </c>
      <c r="P29" s="146">
        <v>310</v>
      </c>
      <c r="Q29" s="157">
        <f t="shared" si="4"/>
        <v>81.578947368421055</v>
      </c>
      <c r="R29" s="146">
        <v>39</v>
      </c>
      <c r="S29" s="143">
        <v>106</v>
      </c>
      <c r="T29" s="147">
        <v>39</v>
      </c>
      <c r="U29" s="157">
        <f t="shared" si="5"/>
        <v>36.79245283018868</v>
      </c>
      <c r="V29" s="143">
        <v>98</v>
      </c>
      <c r="W29" s="147">
        <v>26</v>
      </c>
      <c r="X29" s="157">
        <f t="shared" si="6"/>
        <v>26.530612244897959</v>
      </c>
    </row>
    <row r="30" spans="1:24" ht="16.5" customHeight="1">
      <c r="A30" s="121" t="s">
        <v>42</v>
      </c>
      <c r="B30" s="143">
        <v>355</v>
      </c>
      <c r="C30" s="144">
        <v>435</v>
      </c>
      <c r="D30" s="143">
        <v>305</v>
      </c>
      <c r="E30" s="157">
        <f t="shared" si="0"/>
        <v>70.114942528735639</v>
      </c>
      <c r="F30" s="146">
        <v>177</v>
      </c>
      <c r="G30" s="146">
        <v>121</v>
      </c>
      <c r="H30" s="157">
        <f t="shared" si="1"/>
        <v>68.361581920903959</v>
      </c>
      <c r="I30" s="143">
        <v>56</v>
      </c>
      <c r="J30" s="143">
        <v>46</v>
      </c>
      <c r="K30" s="157">
        <f t="shared" si="2"/>
        <v>82.142857142857139</v>
      </c>
      <c r="L30" s="146">
        <v>12</v>
      </c>
      <c r="M30" s="146">
        <v>10</v>
      </c>
      <c r="N30" s="157">
        <f t="shared" si="3"/>
        <v>83.333333333333343</v>
      </c>
      <c r="O30" s="144">
        <v>319</v>
      </c>
      <c r="P30" s="146">
        <v>295</v>
      </c>
      <c r="Q30" s="157">
        <f t="shared" si="4"/>
        <v>92.476489028213166</v>
      </c>
      <c r="R30" s="146">
        <v>41</v>
      </c>
      <c r="S30" s="143">
        <v>124</v>
      </c>
      <c r="T30" s="147">
        <v>40</v>
      </c>
      <c r="U30" s="157">
        <f t="shared" si="5"/>
        <v>32.258064516129032</v>
      </c>
      <c r="V30" s="143">
        <v>116</v>
      </c>
      <c r="W30" s="147">
        <v>24</v>
      </c>
      <c r="X30" s="157">
        <f t="shared" si="6"/>
        <v>20.689655172413794</v>
      </c>
    </row>
    <row r="31" spans="1:24" ht="16.5" customHeight="1">
      <c r="A31" s="121" t="s">
        <v>43</v>
      </c>
      <c r="B31" s="143">
        <v>2927</v>
      </c>
      <c r="C31" s="144">
        <v>3398</v>
      </c>
      <c r="D31" s="143">
        <v>2568</v>
      </c>
      <c r="E31" s="157">
        <f t="shared" si="0"/>
        <v>75.57386698057681</v>
      </c>
      <c r="F31" s="146">
        <v>561</v>
      </c>
      <c r="G31" s="146">
        <v>252</v>
      </c>
      <c r="H31" s="157">
        <f t="shared" si="1"/>
        <v>44.919786096256686</v>
      </c>
      <c r="I31" s="143">
        <v>57</v>
      </c>
      <c r="J31" s="143">
        <v>31</v>
      </c>
      <c r="K31" s="157">
        <f t="shared" si="2"/>
        <v>54.385964912280706</v>
      </c>
      <c r="L31" s="146">
        <v>109</v>
      </c>
      <c r="M31" s="146">
        <v>198</v>
      </c>
      <c r="N31" s="157">
        <f t="shared" si="3"/>
        <v>181.65137614678898</v>
      </c>
      <c r="O31" s="144">
        <v>2169</v>
      </c>
      <c r="P31" s="146">
        <v>2192</v>
      </c>
      <c r="Q31" s="157">
        <f t="shared" si="4"/>
        <v>101.06039649608114</v>
      </c>
      <c r="R31" s="146">
        <v>340</v>
      </c>
      <c r="S31" s="143">
        <v>642</v>
      </c>
      <c r="T31" s="147">
        <v>308</v>
      </c>
      <c r="U31" s="157">
        <f t="shared" si="5"/>
        <v>47.975077881619939</v>
      </c>
      <c r="V31" s="143">
        <v>544</v>
      </c>
      <c r="W31" s="147">
        <v>187</v>
      </c>
      <c r="X31" s="157">
        <f t="shared" si="6"/>
        <v>34.375</v>
      </c>
    </row>
    <row r="32" spans="1:24" ht="16.5" customHeight="1">
      <c r="A32" s="121" t="s">
        <v>44</v>
      </c>
      <c r="B32" s="143">
        <v>2331</v>
      </c>
      <c r="C32" s="144">
        <v>2744</v>
      </c>
      <c r="D32" s="143">
        <v>1860</v>
      </c>
      <c r="E32" s="157">
        <f t="shared" si="0"/>
        <v>67.78425655976676</v>
      </c>
      <c r="F32" s="146">
        <v>441</v>
      </c>
      <c r="G32" s="146">
        <v>236</v>
      </c>
      <c r="H32" s="157">
        <f t="shared" si="1"/>
        <v>53.51473922902494</v>
      </c>
      <c r="I32" s="143">
        <v>20</v>
      </c>
      <c r="J32" s="143">
        <v>7</v>
      </c>
      <c r="K32" s="157">
        <f t="shared" si="2"/>
        <v>35</v>
      </c>
      <c r="L32" s="146">
        <v>0</v>
      </c>
      <c r="M32" s="146">
        <v>25</v>
      </c>
      <c r="N32" s="157" t="s">
        <v>64</v>
      </c>
      <c r="O32" s="144">
        <v>1796</v>
      </c>
      <c r="P32" s="146">
        <v>1660</v>
      </c>
      <c r="Q32" s="157">
        <f t="shared" si="4"/>
        <v>92.427616926503347</v>
      </c>
      <c r="R32" s="146">
        <v>344</v>
      </c>
      <c r="S32" s="143">
        <v>512</v>
      </c>
      <c r="T32" s="147">
        <v>197</v>
      </c>
      <c r="U32" s="157">
        <f t="shared" si="5"/>
        <v>38.4765625</v>
      </c>
      <c r="V32" s="143">
        <v>439</v>
      </c>
      <c r="W32" s="147">
        <v>152</v>
      </c>
      <c r="X32" s="157">
        <f t="shared" si="6"/>
        <v>34.624145785876991</v>
      </c>
    </row>
    <row r="33" spans="1:24" ht="16.5" customHeight="1">
      <c r="A33" s="121" t="s">
        <v>45</v>
      </c>
      <c r="B33" s="143">
        <v>790</v>
      </c>
      <c r="C33" s="144">
        <v>884</v>
      </c>
      <c r="D33" s="143">
        <v>695</v>
      </c>
      <c r="E33" s="157">
        <f t="shared" si="0"/>
        <v>78.619909502262445</v>
      </c>
      <c r="F33" s="146">
        <v>233</v>
      </c>
      <c r="G33" s="146">
        <v>143</v>
      </c>
      <c r="H33" s="157">
        <f t="shared" si="1"/>
        <v>61.373390557939913</v>
      </c>
      <c r="I33" s="143">
        <v>28</v>
      </c>
      <c r="J33" s="143">
        <v>18</v>
      </c>
      <c r="K33" s="157">
        <f t="shared" si="2"/>
        <v>64.285714285714292</v>
      </c>
      <c r="L33" s="146">
        <v>7</v>
      </c>
      <c r="M33" s="146">
        <v>7</v>
      </c>
      <c r="N33" s="157">
        <f t="shared" si="3"/>
        <v>100</v>
      </c>
      <c r="O33" s="144">
        <v>783</v>
      </c>
      <c r="P33" s="146">
        <v>644</v>
      </c>
      <c r="Q33" s="157">
        <f t="shared" si="4"/>
        <v>82.247765006385691</v>
      </c>
      <c r="R33" s="146">
        <v>117</v>
      </c>
      <c r="S33" s="143">
        <v>218</v>
      </c>
      <c r="T33" s="147">
        <v>101</v>
      </c>
      <c r="U33" s="157">
        <f t="shared" si="5"/>
        <v>46.330275229357795</v>
      </c>
      <c r="V33" s="143">
        <v>170</v>
      </c>
      <c r="W33" s="147">
        <v>60</v>
      </c>
      <c r="X33" s="157">
        <f t="shared" si="6"/>
        <v>35.294117647058826</v>
      </c>
    </row>
    <row r="34" spans="1:24" ht="16.5" customHeight="1">
      <c r="A34" s="121" t="s">
        <v>46</v>
      </c>
      <c r="B34" s="143">
        <v>642</v>
      </c>
      <c r="C34" s="144">
        <v>717</v>
      </c>
      <c r="D34" s="143">
        <v>506</v>
      </c>
      <c r="E34" s="157">
        <f t="shared" si="0"/>
        <v>70.571827057182702</v>
      </c>
      <c r="F34" s="146">
        <v>222</v>
      </c>
      <c r="G34" s="146">
        <v>103</v>
      </c>
      <c r="H34" s="157">
        <f t="shared" si="1"/>
        <v>46.396396396396398</v>
      </c>
      <c r="I34" s="143">
        <v>12</v>
      </c>
      <c r="J34" s="143">
        <v>2</v>
      </c>
      <c r="K34" s="157">
        <f t="shared" si="2"/>
        <v>16.666666666666664</v>
      </c>
      <c r="L34" s="146">
        <v>28</v>
      </c>
      <c r="M34" s="146">
        <v>27</v>
      </c>
      <c r="N34" s="157">
        <f t="shared" si="3"/>
        <v>96.428571428571431</v>
      </c>
      <c r="O34" s="144">
        <v>695</v>
      </c>
      <c r="P34" s="146">
        <v>487</v>
      </c>
      <c r="Q34" s="157">
        <f t="shared" si="4"/>
        <v>70.071942446043167</v>
      </c>
      <c r="R34" s="146">
        <v>97</v>
      </c>
      <c r="S34" s="143">
        <v>166</v>
      </c>
      <c r="T34" s="147">
        <v>92</v>
      </c>
      <c r="U34" s="157">
        <f t="shared" si="5"/>
        <v>55.421686746987952</v>
      </c>
      <c r="V34" s="143">
        <v>149</v>
      </c>
      <c r="W34" s="147">
        <v>48</v>
      </c>
      <c r="X34" s="157">
        <f t="shared" si="6"/>
        <v>32.214765100671137</v>
      </c>
    </row>
    <row r="35" spans="1:24">
      <c r="A35" s="104" t="s">
        <v>47</v>
      </c>
      <c r="B35" s="149">
        <v>347</v>
      </c>
      <c r="C35" s="149">
        <v>183</v>
      </c>
      <c r="D35" s="149">
        <v>200</v>
      </c>
      <c r="E35" s="157">
        <f t="shared" si="0"/>
        <v>109.28961748633881</v>
      </c>
      <c r="F35" s="149">
        <v>55</v>
      </c>
      <c r="G35" s="149">
        <v>92</v>
      </c>
      <c r="H35" s="157">
        <f t="shared" si="1"/>
        <v>167.27272727272725</v>
      </c>
      <c r="I35" s="149">
        <v>3</v>
      </c>
      <c r="J35" s="149">
        <v>2</v>
      </c>
      <c r="K35" s="157">
        <f t="shared" si="2"/>
        <v>66.666666666666657</v>
      </c>
      <c r="L35" s="149">
        <v>1</v>
      </c>
      <c r="M35" s="149">
        <v>0</v>
      </c>
      <c r="N35" s="157">
        <f t="shared" si="3"/>
        <v>0</v>
      </c>
      <c r="O35" s="149">
        <v>150</v>
      </c>
      <c r="P35" s="149">
        <v>193</v>
      </c>
      <c r="Q35" s="157">
        <f t="shared" si="4"/>
        <v>128.66666666666666</v>
      </c>
      <c r="R35" s="146">
        <v>78</v>
      </c>
      <c r="S35" s="149">
        <v>25</v>
      </c>
      <c r="T35" s="149">
        <v>58</v>
      </c>
      <c r="U35" s="157">
        <f t="shared" si="5"/>
        <v>231.99999999999997</v>
      </c>
      <c r="V35" s="149">
        <v>22</v>
      </c>
      <c r="W35" s="149">
        <v>44</v>
      </c>
      <c r="X35" s="157">
        <f t="shared" si="6"/>
        <v>200</v>
      </c>
    </row>
    <row r="36" spans="1:24" ht="15.75" customHeight="1">
      <c r="B36" s="239" t="s">
        <v>103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</row>
    <row r="37" spans="1:24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4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1:24"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</sheetData>
  <mergeCells count="14">
    <mergeCell ref="A1:U1"/>
    <mergeCell ref="L4:N6"/>
    <mergeCell ref="O4:Q6"/>
    <mergeCell ref="S4:U6"/>
    <mergeCell ref="A4:A7"/>
    <mergeCell ref="C4:E6"/>
    <mergeCell ref="F4:H6"/>
    <mergeCell ref="I4:K6"/>
    <mergeCell ref="B4:B6"/>
    <mergeCell ref="V4:X6"/>
    <mergeCell ref="B36:U38"/>
    <mergeCell ref="A2:U2"/>
    <mergeCell ref="V3:X3"/>
    <mergeCell ref="R4:R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A21" sqref="A21"/>
    </sheetView>
  </sheetViews>
  <sheetFormatPr defaultColWidth="8" defaultRowHeight="12.75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>
      <c r="A1" s="305" t="s">
        <v>58</v>
      </c>
      <c r="B1" s="305"/>
      <c r="C1" s="305"/>
      <c r="D1" s="305"/>
    </row>
    <row r="2" spans="1:7" ht="23.25" customHeight="1">
      <c r="A2" s="305" t="s">
        <v>19</v>
      </c>
      <c r="B2" s="305"/>
      <c r="C2" s="305"/>
      <c r="D2" s="305"/>
    </row>
    <row r="3" spans="1:7" ht="23.25" customHeight="1">
      <c r="A3" s="305" t="s">
        <v>125</v>
      </c>
      <c r="B3" s="305"/>
      <c r="C3" s="305"/>
      <c r="D3" s="305"/>
    </row>
    <row r="4" spans="1:7" ht="17.25" customHeight="1">
      <c r="A4" s="306"/>
      <c r="B4" s="306"/>
      <c r="C4" s="306"/>
      <c r="D4" s="76"/>
    </row>
    <row r="5" spans="1:7" s="3" customFormat="1" ht="25.5" customHeight="1">
      <c r="A5" s="301" t="s">
        <v>0</v>
      </c>
      <c r="B5" s="308" t="s">
        <v>68</v>
      </c>
      <c r="C5" s="304" t="s">
        <v>67</v>
      </c>
      <c r="D5" s="304"/>
    </row>
    <row r="6" spans="1:7" s="3" customFormat="1" ht="23.25" customHeight="1">
      <c r="A6" s="307"/>
      <c r="B6" s="309"/>
      <c r="C6" s="222" t="s">
        <v>65</v>
      </c>
      <c r="D6" s="222" t="s">
        <v>66</v>
      </c>
    </row>
    <row r="7" spans="1:7" s="3" customFormat="1" ht="12.75" customHeight="1">
      <c r="A7" s="302"/>
      <c r="B7" s="310"/>
      <c r="C7" s="223"/>
      <c r="D7" s="223"/>
    </row>
    <row r="8" spans="1:7" s="6" customFormat="1" ht="15.75" customHeight="1">
      <c r="A8" s="4" t="s">
        <v>3</v>
      </c>
      <c r="B8" s="5">
        <v>1</v>
      </c>
      <c r="C8" s="5">
        <v>2</v>
      </c>
      <c r="D8" s="5">
        <v>3</v>
      </c>
    </row>
    <row r="9" spans="1:7" s="27" customFormat="1" ht="30" customHeight="1">
      <c r="A9" s="7" t="s">
        <v>84</v>
      </c>
      <c r="B9" s="69">
        <f t="shared" ref="B9:B14" si="0">C9+D9</f>
        <v>56736</v>
      </c>
      <c r="C9" s="69">
        <f>'12'!B8</f>
        <v>31922</v>
      </c>
      <c r="D9" s="16">
        <f>'13'!B8</f>
        <v>24814</v>
      </c>
      <c r="E9" s="73"/>
    </row>
    <row r="10" spans="1:7" s="3" customFormat="1" ht="30" customHeight="1">
      <c r="A10" s="7" t="s">
        <v>50</v>
      </c>
      <c r="B10" s="14">
        <f t="shared" si="0"/>
        <v>48675</v>
      </c>
      <c r="C10" s="12">
        <f>'12'!C8</f>
        <v>27920</v>
      </c>
      <c r="D10" s="12">
        <f>'13'!C8</f>
        <v>20755</v>
      </c>
      <c r="E10" s="74"/>
      <c r="F10" s="64"/>
      <c r="G10" s="65"/>
    </row>
    <row r="11" spans="1:7" s="3" customFormat="1" ht="30" customHeight="1">
      <c r="A11" s="9" t="s">
        <v>77</v>
      </c>
      <c r="B11" s="14">
        <f t="shared" si="0"/>
        <v>16761</v>
      </c>
      <c r="C11" s="12">
        <f>'12'!D8</f>
        <v>7245</v>
      </c>
      <c r="D11" s="12">
        <f>'13'!D8</f>
        <v>9516</v>
      </c>
      <c r="E11" s="74"/>
      <c r="F11" s="64"/>
      <c r="G11" s="65"/>
    </row>
    <row r="12" spans="1:7" s="3" customFormat="1" ht="30" customHeight="1">
      <c r="A12" s="10" t="s">
        <v>51</v>
      </c>
      <c r="B12" s="14">
        <f t="shared" si="0"/>
        <v>3176</v>
      </c>
      <c r="C12" s="12">
        <f>'12'!F8</f>
        <v>1004</v>
      </c>
      <c r="D12" s="12">
        <f>'13'!F8</f>
        <v>2172</v>
      </c>
      <c r="E12" s="74"/>
      <c r="F12" s="64"/>
      <c r="G12" s="65"/>
    </row>
    <row r="13" spans="1:7" s="3" customFormat="1" ht="45.75" customHeight="1">
      <c r="A13" s="10" t="s">
        <v>52</v>
      </c>
      <c r="B13" s="14">
        <f t="shared" si="0"/>
        <v>3462</v>
      </c>
      <c r="C13" s="12">
        <f>'12'!G8</f>
        <v>1921</v>
      </c>
      <c r="D13" s="12">
        <f>'13'!G8</f>
        <v>1541</v>
      </c>
      <c r="E13" s="74"/>
      <c r="F13" s="64"/>
      <c r="G13" s="65"/>
    </row>
    <row r="14" spans="1:7" s="3" customFormat="1" ht="55.5" customHeight="1">
      <c r="A14" s="10" t="s">
        <v>53</v>
      </c>
      <c r="B14" s="14">
        <f t="shared" si="0"/>
        <v>44488</v>
      </c>
      <c r="C14" s="12">
        <f>'12'!H8</f>
        <v>25603</v>
      </c>
      <c r="D14" s="12">
        <f>'13'!H8</f>
        <v>18885</v>
      </c>
      <c r="E14" s="74"/>
      <c r="F14" s="64"/>
      <c r="G14" s="65"/>
    </row>
    <row r="15" spans="1:7" s="3" customFormat="1" ht="12.75" customHeight="1">
      <c r="A15" s="295" t="s">
        <v>108</v>
      </c>
      <c r="B15" s="296"/>
      <c r="C15" s="296"/>
      <c r="D15" s="297"/>
      <c r="E15" s="74"/>
      <c r="F15" s="64"/>
      <c r="G15" s="65"/>
    </row>
    <row r="16" spans="1:7" s="3" customFormat="1" ht="18" customHeight="1">
      <c r="A16" s="298"/>
      <c r="B16" s="299"/>
      <c r="C16" s="299"/>
      <c r="D16" s="300"/>
      <c r="E16" s="74"/>
      <c r="F16" s="64"/>
      <c r="G16" s="65"/>
    </row>
    <row r="17" spans="1:9" s="3" customFormat="1" ht="20.25" customHeight="1">
      <c r="A17" s="301" t="s">
        <v>0</v>
      </c>
      <c r="B17" s="303" t="s">
        <v>68</v>
      </c>
      <c r="C17" s="304" t="s">
        <v>67</v>
      </c>
      <c r="D17" s="304"/>
      <c r="E17" s="74"/>
      <c r="F17" s="64"/>
      <c r="G17" s="65"/>
    </row>
    <row r="18" spans="1:9" ht="35.25" customHeight="1">
      <c r="A18" s="302"/>
      <c r="B18" s="303"/>
      <c r="C18" s="77" t="s">
        <v>65</v>
      </c>
      <c r="D18" s="77" t="s">
        <v>66</v>
      </c>
      <c r="E18" s="74"/>
      <c r="F18" s="64"/>
      <c r="G18" s="65"/>
    </row>
    <row r="19" spans="1:9" s="18" customFormat="1" ht="30" customHeight="1">
      <c r="A19" s="71" t="s">
        <v>86</v>
      </c>
      <c r="B19" s="40">
        <f t="shared" ref="B19:B20" si="1">C19+D19</f>
        <v>9663</v>
      </c>
      <c r="C19" s="40">
        <f>'12'!I8</f>
        <v>6637</v>
      </c>
      <c r="D19" s="61">
        <f>'13'!I8</f>
        <v>3026</v>
      </c>
      <c r="E19" s="75"/>
      <c r="I19" s="52"/>
    </row>
    <row r="20" spans="1:9" ht="30" customHeight="1">
      <c r="A20" s="214" t="s">
        <v>54</v>
      </c>
      <c r="B20" s="215">
        <f t="shared" si="1"/>
        <v>8391</v>
      </c>
      <c r="C20" s="215">
        <f>'12'!J8</f>
        <v>6016</v>
      </c>
      <c r="D20" s="216">
        <f>'13'!J8</f>
        <v>2375</v>
      </c>
      <c r="E20" s="74"/>
      <c r="F20" s="64"/>
      <c r="G20" s="65"/>
    </row>
    <row r="21" spans="1:9" s="67" customFormat="1" ht="30" customHeight="1">
      <c r="A21" s="1" t="s">
        <v>112</v>
      </c>
      <c r="B21" s="13">
        <f t="shared" ref="B21" si="2">C21+D21</f>
        <v>5145</v>
      </c>
      <c r="C21" s="13">
        <f>'12'!K8</f>
        <v>3640</v>
      </c>
      <c r="D21" s="15">
        <f>'13'!K8</f>
        <v>1505</v>
      </c>
    </row>
    <row r="22" spans="1:9" s="67" customFormat="1" ht="12.75" customHeight="1"/>
    <row r="23" spans="1:9" s="67" customFormat="1" ht="12.75" customHeight="1"/>
    <row r="24" spans="1:9" s="67" customFormat="1" ht="12.75" customHeight="1"/>
    <row r="25" spans="1:9" s="67" customFormat="1" ht="12.75" customHeight="1"/>
    <row r="26" spans="1:9" s="217" customFormat="1">
      <c r="B26" s="218"/>
      <c r="C26" s="218"/>
    </row>
  </sheetData>
  <mergeCells count="13">
    <mergeCell ref="A15:D16"/>
    <mergeCell ref="A17:A18"/>
    <mergeCell ref="B17:B18"/>
    <mergeCell ref="C17:D17"/>
    <mergeCell ref="A1:D1"/>
    <mergeCell ref="A2:D2"/>
    <mergeCell ref="A4:C4"/>
    <mergeCell ref="A5:A7"/>
    <mergeCell ref="C6:C7"/>
    <mergeCell ref="D6:D7"/>
    <mergeCell ref="C5:D5"/>
    <mergeCell ref="B5:B7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="90" zoomScaleNormal="90" zoomScaleSheetLayoutView="85" workbookViewId="0">
      <selection activeCell="A2" sqref="A2:J2"/>
    </sheetView>
  </sheetViews>
  <sheetFormatPr defaultRowHeight="15.75"/>
  <cols>
    <col min="1" max="1" width="40.5703125" style="151" customWidth="1"/>
    <col min="2" max="2" width="14.7109375" style="151" customWidth="1"/>
    <col min="3" max="11" width="14.7109375" style="148" customWidth="1"/>
    <col min="12" max="235" width="9.140625" style="148"/>
    <col min="236" max="236" width="19.28515625" style="148" customWidth="1"/>
    <col min="237" max="237" width="9.7109375" style="148" customWidth="1"/>
    <col min="238" max="238" width="9.42578125" style="148" customWidth="1"/>
    <col min="239" max="239" width="8.7109375" style="148" customWidth="1"/>
    <col min="240" max="241" width="9.42578125" style="148" customWidth="1"/>
    <col min="242" max="242" width="7.7109375" style="148" customWidth="1"/>
    <col min="243" max="243" width="8.85546875" style="148" customWidth="1"/>
    <col min="244" max="244" width="8.7109375" style="148" customWidth="1"/>
    <col min="245" max="245" width="7.7109375" style="148" customWidth="1"/>
    <col min="246" max="247" width="8.140625" style="148" customWidth="1"/>
    <col min="248" max="248" width="6.42578125" style="148" customWidth="1"/>
    <col min="249" max="250" width="7.42578125" style="148" customWidth="1"/>
    <col min="251" max="251" width="6.28515625" style="148" customWidth="1"/>
    <col min="252" max="252" width="7.7109375" style="148" customWidth="1"/>
    <col min="253" max="253" width="7.28515625" style="148" customWidth="1"/>
    <col min="254" max="254" width="7.5703125" style="148" customWidth="1"/>
    <col min="255" max="255" width="8.28515625" style="148" customWidth="1"/>
    <col min="256" max="256" width="8.42578125" style="148" customWidth="1"/>
    <col min="257" max="257" width="7.28515625" style="148" customWidth="1"/>
    <col min="258" max="259" width="9.140625" style="148" customWidth="1"/>
    <col min="260" max="260" width="8" style="148" customWidth="1"/>
    <col min="261" max="262" width="9.140625" style="148" customWidth="1"/>
    <col min="263" max="263" width="8" style="148" customWidth="1"/>
    <col min="264" max="264" width="9" style="148" customWidth="1"/>
    <col min="265" max="265" width="9.28515625" style="148" customWidth="1"/>
    <col min="266" max="266" width="6.85546875" style="148" customWidth="1"/>
    <col min="267" max="491" width="9.140625" style="148"/>
    <col min="492" max="492" width="19.28515625" style="148" customWidth="1"/>
    <col min="493" max="493" width="9.7109375" style="148" customWidth="1"/>
    <col min="494" max="494" width="9.42578125" style="148" customWidth="1"/>
    <col min="495" max="495" width="8.7109375" style="148" customWidth="1"/>
    <col min="496" max="497" width="9.42578125" style="148" customWidth="1"/>
    <col min="498" max="498" width="7.7109375" style="148" customWidth="1"/>
    <col min="499" max="499" width="8.85546875" style="148" customWidth="1"/>
    <col min="500" max="500" width="8.7109375" style="148" customWidth="1"/>
    <col min="501" max="501" width="7.7109375" style="148" customWidth="1"/>
    <col min="502" max="503" width="8.140625" style="148" customWidth="1"/>
    <col min="504" max="504" width="6.42578125" style="148" customWidth="1"/>
    <col min="505" max="506" width="7.42578125" style="148" customWidth="1"/>
    <col min="507" max="507" width="6.28515625" style="148" customWidth="1"/>
    <col min="508" max="508" width="7.7109375" style="148" customWidth="1"/>
    <col min="509" max="509" width="7.28515625" style="148" customWidth="1"/>
    <col min="510" max="510" width="7.5703125" style="148" customWidth="1"/>
    <col min="511" max="511" width="8.28515625" style="148" customWidth="1"/>
    <col min="512" max="512" width="8.42578125" style="148" customWidth="1"/>
    <col min="513" max="513" width="7.28515625" style="148" customWidth="1"/>
    <col min="514" max="515" width="9.140625" style="148" customWidth="1"/>
    <col min="516" max="516" width="8" style="148" customWidth="1"/>
    <col min="517" max="518" width="9.140625" style="148" customWidth="1"/>
    <col min="519" max="519" width="8" style="148" customWidth="1"/>
    <col min="520" max="520" width="9" style="148" customWidth="1"/>
    <col min="521" max="521" width="9.28515625" style="148" customWidth="1"/>
    <col min="522" max="522" width="6.85546875" style="148" customWidth="1"/>
    <col min="523" max="747" width="9.140625" style="148"/>
    <col min="748" max="748" width="19.28515625" style="148" customWidth="1"/>
    <col min="749" max="749" width="9.7109375" style="148" customWidth="1"/>
    <col min="750" max="750" width="9.42578125" style="148" customWidth="1"/>
    <col min="751" max="751" width="8.7109375" style="148" customWidth="1"/>
    <col min="752" max="753" width="9.42578125" style="148" customWidth="1"/>
    <col min="754" max="754" width="7.7109375" style="148" customWidth="1"/>
    <col min="755" max="755" width="8.85546875" style="148" customWidth="1"/>
    <col min="756" max="756" width="8.7109375" style="148" customWidth="1"/>
    <col min="757" max="757" width="7.7109375" style="148" customWidth="1"/>
    <col min="758" max="759" width="8.140625" style="148" customWidth="1"/>
    <col min="760" max="760" width="6.42578125" style="148" customWidth="1"/>
    <col min="761" max="762" width="7.42578125" style="148" customWidth="1"/>
    <col min="763" max="763" width="6.28515625" style="148" customWidth="1"/>
    <col min="764" max="764" width="7.7109375" style="148" customWidth="1"/>
    <col min="765" max="765" width="7.28515625" style="148" customWidth="1"/>
    <col min="766" max="766" width="7.5703125" style="148" customWidth="1"/>
    <col min="767" max="767" width="8.28515625" style="148" customWidth="1"/>
    <col min="768" max="768" width="8.42578125" style="148" customWidth="1"/>
    <col min="769" max="769" width="7.28515625" style="148" customWidth="1"/>
    <col min="770" max="771" width="9.140625" style="148" customWidth="1"/>
    <col min="772" max="772" width="8" style="148" customWidth="1"/>
    <col min="773" max="774" width="9.140625" style="148" customWidth="1"/>
    <col min="775" max="775" width="8" style="148" customWidth="1"/>
    <col min="776" max="776" width="9" style="148" customWidth="1"/>
    <col min="777" max="777" width="9.28515625" style="148" customWidth="1"/>
    <col min="778" max="778" width="6.85546875" style="148" customWidth="1"/>
    <col min="779" max="1003" width="9.140625" style="148"/>
    <col min="1004" max="1004" width="19.28515625" style="148" customWidth="1"/>
    <col min="1005" max="1005" width="9.7109375" style="148" customWidth="1"/>
    <col min="1006" max="1006" width="9.42578125" style="148" customWidth="1"/>
    <col min="1007" max="1007" width="8.7109375" style="148" customWidth="1"/>
    <col min="1008" max="1009" width="9.42578125" style="148" customWidth="1"/>
    <col min="1010" max="1010" width="7.7109375" style="148" customWidth="1"/>
    <col min="1011" max="1011" width="8.85546875" style="148" customWidth="1"/>
    <col min="1012" max="1012" width="8.7109375" style="148" customWidth="1"/>
    <col min="1013" max="1013" width="7.7109375" style="148" customWidth="1"/>
    <col min="1014" max="1015" width="8.140625" style="148" customWidth="1"/>
    <col min="1016" max="1016" width="6.42578125" style="148" customWidth="1"/>
    <col min="1017" max="1018" width="7.42578125" style="148" customWidth="1"/>
    <col min="1019" max="1019" width="6.28515625" style="148" customWidth="1"/>
    <col min="1020" max="1020" width="7.7109375" style="148" customWidth="1"/>
    <col min="1021" max="1021" width="7.28515625" style="148" customWidth="1"/>
    <col min="1022" max="1022" width="7.5703125" style="148" customWidth="1"/>
    <col min="1023" max="1023" width="8.28515625" style="148" customWidth="1"/>
    <col min="1024" max="1024" width="8.42578125" style="148" customWidth="1"/>
    <col min="1025" max="1025" width="7.28515625" style="148" customWidth="1"/>
    <col min="1026" max="1027" width="9.140625" style="148" customWidth="1"/>
    <col min="1028" max="1028" width="8" style="148" customWidth="1"/>
    <col min="1029" max="1030" width="9.140625" style="148" customWidth="1"/>
    <col min="1031" max="1031" width="8" style="148" customWidth="1"/>
    <col min="1032" max="1032" width="9" style="148" customWidth="1"/>
    <col min="1033" max="1033" width="9.28515625" style="148" customWidth="1"/>
    <col min="1034" max="1034" width="6.85546875" style="148" customWidth="1"/>
    <col min="1035" max="1259" width="9.140625" style="148"/>
    <col min="1260" max="1260" width="19.28515625" style="148" customWidth="1"/>
    <col min="1261" max="1261" width="9.7109375" style="148" customWidth="1"/>
    <col min="1262" max="1262" width="9.42578125" style="148" customWidth="1"/>
    <col min="1263" max="1263" width="8.7109375" style="148" customWidth="1"/>
    <col min="1264" max="1265" width="9.42578125" style="148" customWidth="1"/>
    <col min="1266" max="1266" width="7.7109375" style="148" customWidth="1"/>
    <col min="1267" max="1267" width="8.85546875" style="148" customWidth="1"/>
    <col min="1268" max="1268" width="8.7109375" style="148" customWidth="1"/>
    <col min="1269" max="1269" width="7.7109375" style="148" customWidth="1"/>
    <col min="1270" max="1271" width="8.140625" style="148" customWidth="1"/>
    <col min="1272" max="1272" width="6.42578125" style="148" customWidth="1"/>
    <col min="1273" max="1274" width="7.42578125" style="148" customWidth="1"/>
    <col min="1275" max="1275" width="6.28515625" style="148" customWidth="1"/>
    <col min="1276" max="1276" width="7.7109375" style="148" customWidth="1"/>
    <col min="1277" max="1277" width="7.28515625" style="148" customWidth="1"/>
    <col min="1278" max="1278" width="7.5703125" style="148" customWidth="1"/>
    <col min="1279" max="1279" width="8.28515625" style="148" customWidth="1"/>
    <col min="1280" max="1280" width="8.42578125" style="148" customWidth="1"/>
    <col min="1281" max="1281" width="7.28515625" style="148" customWidth="1"/>
    <col min="1282" max="1283" width="9.140625" style="148" customWidth="1"/>
    <col min="1284" max="1284" width="8" style="148" customWidth="1"/>
    <col min="1285" max="1286" width="9.140625" style="148" customWidth="1"/>
    <col min="1287" max="1287" width="8" style="148" customWidth="1"/>
    <col min="1288" max="1288" width="9" style="148" customWidth="1"/>
    <col min="1289" max="1289" width="9.28515625" style="148" customWidth="1"/>
    <col min="1290" max="1290" width="6.85546875" style="148" customWidth="1"/>
    <col min="1291" max="1515" width="9.140625" style="148"/>
    <col min="1516" max="1516" width="19.28515625" style="148" customWidth="1"/>
    <col min="1517" max="1517" width="9.7109375" style="148" customWidth="1"/>
    <col min="1518" max="1518" width="9.42578125" style="148" customWidth="1"/>
    <col min="1519" max="1519" width="8.7109375" style="148" customWidth="1"/>
    <col min="1520" max="1521" width="9.42578125" style="148" customWidth="1"/>
    <col min="1522" max="1522" width="7.7109375" style="148" customWidth="1"/>
    <col min="1523" max="1523" width="8.85546875" style="148" customWidth="1"/>
    <col min="1524" max="1524" width="8.7109375" style="148" customWidth="1"/>
    <col min="1525" max="1525" width="7.7109375" style="148" customWidth="1"/>
    <col min="1526" max="1527" width="8.140625" style="148" customWidth="1"/>
    <col min="1528" max="1528" width="6.42578125" style="148" customWidth="1"/>
    <col min="1529" max="1530" width="7.42578125" style="148" customWidth="1"/>
    <col min="1531" max="1531" width="6.28515625" style="148" customWidth="1"/>
    <col min="1532" max="1532" width="7.7109375" style="148" customWidth="1"/>
    <col min="1533" max="1533" width="7.28515625" style="148" customWidth="1"/>
    <col min="1534" max="1534" width="7.5703125" style="148" customWidth="1"/>
    <col min="1535" max="1535" width="8.28515625" style="148" customWidth="1"/>
    <col min="1536" max="1536" width="8.42578125" style="148" customWidth="1"/>
    <col min="1537" max="1537" width="7.28515625" style="148" customWidth="1"/>
    <col min="1538" max="1539" width="9.140625" style="148" customWidth="1"/>
    <col min="1540" max="1540" width="8" style="148" customWidth="1"/>
    <col min="1541" max="1542" width="9.140625" style="148" customWidth="1"/>
    <col min="1543" max="1543" width="8" style="148" customWidth="1"/>
    <col min="1544" max="1544" width="9" style="148" customWidth="1"/>
    <col min="1545" max="1545" width="9.28515625" style="148" customWidth="1"/>
    <col min="1546" max="1546" width="6.85546875" style="148" customWidth="1"/>
    <col min="1547" max="1771" width="9.140625" style="148"/>
    <col min="1772" max="1772" width="19.28515625" style="148" customWidth="1"/>
    <col min="1773" max="1773" width="9.7109375" style="148" customWidth="1"/>
    <col min="1774" max="1774" width="9.42578125" style="148" customWidth="1"/>
    <col min="1775" max="1775" width="8.7109375" style="148" customWidth="1"/>
    <col min="1776" max="1777" width="9.42578125" style="148" customWidth="1"/>
    <col min="1778" max="1778" width="7.7109375" style="148" customWidth="1"/>
    <col min="1779" max="1779" width="8.85546875" style="148" customWidth="1"/>
    <col min="1780" max="1780" width="8.7109375" style="148" customWidth="1"/>
    <col min="1781" max="1781" width="7.7109375" style="148" customWidth="1"/>
    <col min="1782" max="1783" width="8.140625" style="148" customWidth="1"/>
    <col min="1784" max="1784" width="6.42578125" style="148" customWidth="1"/>
    <col min="1785" max="1786" width="7.42578125" style="148" customWidth="1"/>
    <col min="1787" max="1787" width="6.28515625" style="148" customWidth="1"/>
    <col min="1788" max="1788" width="7.7109375" style="148" customWidth="1"/>
    <col min="1789" max="1789" width="7.28515625" style="148" customWidth="1"/>
    <col min="1790" max="1790" width="7.5703125" style="148" customWidth="1"/>
    <col min="1791" max="1791" width="8.28515625" style="148" customWidth="1"/>
    <col min="1792" max="1792" width="8.42578125" style="148" customWidth="1"/>
    <col min="1793" max="1793" width="7.28515625" style="148" customWidth="1"/>
    <col min="1794" max="1795" width="9.140625" style="148" customWidth="1"/>
    <col min="1796" max="1796" width="8" style="148" customWidth="1"/>
    <col min="1797" max="1798" width="9.140625" style="148" customWidth="1"/>
    <col min="1799" max="1799" width="8" style="148" customWidth="1"/>
    <col min="1800" max="1800" width="9" style="148" customWidth="1"/>
    <col min="1801" max="1801" width="9.28515625" style="148" customWidth="1"/>
    <col min="1802" max="1802" width="6.85546875" style="148" customWidth="1"/>
    <col min="1803" max="2027" width="9.140625" style="148"/>
    <col min="2028" max="2028" width="19.28515625" style="148" customWidth="1"/>
    <col min="2029" max="2029" width="9.7109375" style="148" customWidth="1"/>
    <col min="2030" max="2030" width="9.42578125" style="148" customWidth="1"/>
    <col min="2031" max="2031" width="8.7109375" style="148" customWidth="1"/>
    <col min="2032" max="2033" width="9.42578125" style="148" customWidth="1"/>
    <col min="2034" max="2034" width="7.7109375" style="148" customWidth="1"/>
    <col min="2035" max="2035" width="8.85546875" style="148" customWidth="1"/>
    <col min="2036" max="2036" width="8.7109375" style="148" customWidth="1"/>
    <col min="2037" max="2037" width="7.7109375" style="148" customWidth="1"/>
    <col min="2038" max="2039" width="8.140625" style="148" customWidth="1"/>
    <col min="2040" max="2040" width="6.42578125" style="148" customWidth="1"/>
    <col min="2041" max="2042" width="7.42578125" style="148" customWidth="1"/>
    <col min="2043" max="2043" width="6.28515625" style="148" customWidth="1"/>
    <col min="2044" max="2044" width="7.7109375" style="148" customWidth="1"/>
    <col min="2045" max="2045" width="7.28515625" style="148" customWidth="1"/>
    <col min="2046" max="2046" width="7.5703125" style="148" customWidth="1"/>
    <col min="2047" max="2047" width="8.28515625" style="148" customWidth="1"/>
    <col min="2048" max="2048" width="8.42578125" style="148" customWidth="1"/>
    <col min="2049" max="2049" width="7.28515625" style="148" customWidth="1"/>
    <col min="2050" max="2051" width="9.140625" style="148" customWidth="1"/>
    <col min="2052" max="2052" width="8" style="148" customWidth="1"/>
    <col min="2053" max="2054" width="9.140625" style="148" customWidth="1"/>
    <col min="2055" max="2055" width="8" style="148" customWidth="1"/>
    <col min="2056" max="2056" width="9" style="148" customWidth="1"/>
    <col min="2057" max="2057" width="9.28515625" style="148" customWidth="1"/>
    <col min="2058" max="2058" width="6.85546875" style="148" customWidth="1"/>
    <col min="2059" max="2283" width="9.140625" style="148"/>
    <col min="2284" max="2284" width="19.28515625" style="148" customWidth="1"/>
    <col min="2285" max="2285" width="9.7109375" style="148" customWidth="1"/>
    <col min="2286" max="2286" width="9.42578125" style="148" customWidth="1"/>
    <col min="2287" max="2287" width="8.7109375" style="148" customWidth="1"/>
    <col min="2288" max="2289" width="9.42578125" style="148" customWidth="1"/>
    <col min="2290" max="2290" width="7.7109375" style="148" customWidth="1"/>
    <col min="2291" max="2291" width="8.85546875" style="148" customWidth="1"/>
    <col min="2292" max="2292" width="8.7109375" style="148" customWidth="1"/>
    <col min="2293" max="2293" width="7.7109375" style="148" customWidth="1"/>
    <col min="2294" max="2295" width="8.140625" style="148" customWidth="1"/>
    <col min="2296" max="2296" width="6.42578125" style="148" customWidth="1"/>
    <col min="2297" max="2298" width="7.42578125" style="148" customWidth="1"/>
    <col min="2299" max="2299" width="6.28515625" style="148" customWidth="1"/>
    <col min="2300" max="2300" width="7.7109375" style="148" customWidth="1"/>
    <col min="2301" max="2301" width="7.28515625" style="148" customWidth="1"/>
    <col min="2302" max="2302" width="7.5703125" style="148" customWidth="1"/>
    <col min="2303" max="2303" width="8.28515625" style="148" customWidth="1"/>
    <col min="2304" max="2304" width="8.42578125" style="148" customWidth="1"/>
    <col min="2305" max="2305" width="7.28515625" style="148" customWidth="1"/>
    <col min="2306" max="2307" width="9.140625" style="148" customWidth="1"/>
    <col min="2308" max="2308" width="8" style="148" customWidth="1"/>
    <col min="2309" max="2310" width="9.140625" style="148" customWidth="1"/>
    <col min="2311" max="2311" width="8" style="148" customWidth="1"/>
    <col min="2312" max="2312" width="9" style="148" customWidth="1"/>
    <col min="2313" max="2313" width="9.28515625" style="148" customWidth="1"/>
    <col min="2314" max="2314" width="6.85546875" style="148" customWidth="1"/>
    <col min="2315" max="2539" width="9.140625" style="148"/>
    <col min="2540" max="2540" width="19.28515625" style="148" customWidth="1"/>
    <col min="2541" max="2541" width="9.7109375" style="148" customWidth="1"/>
    <col min="2542" max="2542" width="9.42578125" style="148" customWidth="1"/>
    <col min="2543" max="2543" width="8.7109375" style="148" customWidth="1"/>
    <col min="2544" max="2545" width="9.42578125" style="148" customWidth="1"/>
    <col min="2546" max="2546" width="7.7109375" style="148" customWidth="1"/>
    <col min="2547" max="2547" width="8.85546875" style="148" customWidth="1"/>
    <col min="2548" max="2548" width="8.7109375" style="148" customWidth="1"/>
    <col min="2549" max="2549" width="7.7109375" style="148" customWidth="1"/>
    <col min="2550" max="2551" width="8.140625" style="148" customWidth="1"/>
    <col min="2552" max="2552" width="6.42578125" style="148" customWidth="1"/>
    <col min="2553" max="2554" width="7.42578125" style="148" customWidth="1"/>
    <col min="2555" max="2555" width="6.28515625" style="148" customWidth="1"/>
    <col min="2556" max="2556" width="7.7109375" style="148" customWidth="1"/>
    <col min="2557" max="2557" width="7.28515625" style="148" customWidth="1"/>
    <col min="2558" max="2558" width="7.5703125" style="148" customWidth="1"/>
    <col min="2559" max="2559" width="8.28515625" style="148" customWidth="1"/>
    <col min="2560" max="2560" width="8.42578125" style="148" customWidth="1"/>
    <col min="2561" max="2561" width="7.28515625" style="148" customWidth="1"/>
    <col min="2562" max="2563" width="9.140625" style="148" customWidth="1"/>
    <col min="2564" max="2564" width="8" style="148" customWidth="1"/>
    <col min="2565" max="2566" width="9.140625" style="148" customWidth="1"/>
    <col min="2567" max="2567" width="8" style="148" customWidth="1"/>
    <col min="2568" max="2568" width="9" style="148" customWidth="1"/>
    <col min="2569" max="2569" width="9.28515625" style="148" customWidth="1"/>
    <col min="2570" max="2570" width="6.85546875" style="148" customWidth="1"/>
    <col min="2571" max="2795" width="9.140625" style="148"/>
    <col min="2796" max="2796" width="19.28515625" style="148" customWidth="1"/>
    <col min="2797" max="2797" width="9.7109375" style="148" customWidth="1"/>
    <col min="2798" max="2798" width="9.42578125" style="148" customWidth="1"/>
    <col min="2799" max="2799" width="8.7109375" style="148" customWidth="1"/>
    <col min="2800" max="2801" width="9.42578125" style="148" customWidth="1"/>
    <col min="2802" max="2802" width="7.7109375" style="148" customWidth="1"/>
    <col min="2803" max="2803" width="8.85546875" style="148" customWidth="1"/>
    <col min="2804" max="2804" width="8.7109375" style="148" customWidth="1"/>
    <col min="2805" max="2805" width="7.7109375" style="148" customWidth="1"/>
    <col min="2806" max="2807" width="8.140625" style="148" customWidth="1"/>
    <col min="2808" max="2808" width="6.42578125" style="148" customWidth="1"/>
    <col min="2809" max="2810" width="7.42578125" style="148" customWidth="1"/>
    <col min="2811" max="2811" width="6.28515625" style="148" customWidth="1"/>
    <col min="2812" max="2812" width="7.7109375" style="148" customWidth="1"/>
    <col min="2813" max="2813" width="7.28515625" style="148" customWidth="1"/>
    <col min="2814" max="2814" width="7.5703125" style="148" customWidth="1"/>
    <col min="2815" max="2815" width="8.28515625" style="148" customWidth="1"/>
    <col min="2816" max="2816" width="8.42578125" style="148" customWidth="1"/>
    <col min="2817" max="2817" width="7.28515625" style="148" customWidth="1"/>
    <col min="2818" max="2819" width="9.140625" style="148" customWidth="1"/>
    <col min="2820" max="2820" width="8" style="148" customWidth="1"/>
    <col min="2821" max="2822" width="9.140625" style="148" customWidth="1"/>
    <col min="2823" max="2823" width="8" style="148" customWidth="1"/>
    <col min="2824" max="2824" width="9" style="148" customWidth="1"/>
    <col min="2825" max="2825" width="9.28515625" style="148" customWidth="1"/>
    <col min="2826" max="2826" width="6.85546875" style="148" customWidth="1"/>
    <col min="2827" max="3051" width="9.140625" style="148"/>
    <col min="3052" max="3052" width="19.28515625" style="148" customWidth="1"/>
    <col min="3053" max="3053" width="9.7109375" style="148" customWidth="1"/>
    <col min="3054" max="3054" width="9.42578125" style="148" customWidth="1"/>
    <col min="3055" max="3055" width="8.7109375" style="148" customWidth="1"/>
    <col min="3056" max="3057" width="9.42578125" style="148" customWidth="1"/>
    <col min="3058" max="3058" width="7.7109375" style="148" customWidth="1"/>
    <col min="3059" max="3059" width="8.85546875" style="148" customWidth="1"/>
    <col min="3060" max="3060" width="8.7109375" style="148" customWidth="1"/>
    <col min="3061" max="3061" width="7.7109375" style="148" customWidth="1"/>
    <col min="3062" max="3063" width="8.140625" style="148" customWidth="1"/>
    <col min="3064" max="3064" width="6.42578125" style="148" customWidth="1"/>
    <col min="3065" max="3066" width="7.42578125" style="148" customWidth="1"/>
    <col min="3067" max="3067" width="6.28515625" style="148" customWidth="1"/>
    <col min="3068" max="3068" width="7.7109375" style="148" customWidth="1"/>
    <col min="3069" max="3069" width="7.28515625" style="148" customWidth="1"/>
    <col min="3070" max="3070" width="7.5703125" style="148" customWidth="1"/>
    <col min="3071" max="3071" width="8.28515625" style="148" customWidth="1"/>
    <col min="3072" max="3072" width="8.42578125" style="148" customWidth="1"/>
    <col min="3073" max="3073" width="7.28515625" style="148" customWidth="1"/>
    <col min="3074" max="3075" width="9.140625" style="148" customWidth="1"/>
    <col min="3076" max="3076" width="8" style="148" customWidth="1"/>
    <col min="3077" max="3078" width="9.140625" style="148" customWidth="1"/>
    <col min="3079" max="3079" width="8" style="148" customWidth="1"/>
    <col min="3080" max="3080" width="9" style="148" customWidth="1"/>
    <col min="3081" max="3081" width="9.28515625" style="148" customWidth="1"/>
    <col min="3082" max="3082" width="6.85546875" style="148" customWidth="1"/>
    <col min="3083" max="3307" width="9.140625" style="148"/>
    <col min="3308" max="3308" width="19.28515625" style="148" customWidth="1"/>
    <col min="3309" max="3309" width="9.7109375" style="148" customWidth="1"/>
    <col min="3310" max="3310" width="9.42578125" style="148" customWidth="1"/>
    <col min="3311" max="3311" width="8.7109375" style="148" customWidth="1"/>
    <col min="3312" max="3313" width="9.42578125" style="148" customWidth="1"/>
    <col min="3314" max="3314" width="7.7109375" style="148" customWidth="1"/>
    <col min="3315" max="3315" width="8.85546875" style="148" customWidth="1"/>
    <col min="3316" max="3316" width="8.7109375" style="148" customWidth="1"/>
    <col min="3317" max="3317" width="7.7109375" style="148" customWidth="1"/>
    <col min="3318" max="3319" width="8.140625" style="148" customWidth="1"/>
    <col min="3320" max="3320" width="6.42578125" style="148" customWidth="1"/>
    <col min="3321" max="3322" width="7.42578125" style="148" customWidth="1"/>
    <col min="3323" max="3323" width="6.28515625" style="148" customWidth="1"/>
    <col min="3324" max="3324" width="7.7109375" style="148" customWidth="1"/>
    <col min="3325" max="3325" width="7.28515625" style="148" customWidth="1"/>
    <col min="3326" max="3326" width="7.5703125" style="148" customWidth="1"/>
    <col min="3327" max="3327" width="8.28515625" style="148" customWidth="1"/>
    <col min="3328" max="3328" width="8.42578125" style="148" customWidth="1"/>
    <col min="3329" max="3329" width="7.28515625" style="148" customWidth="1"/>
    <col min="3330" max="3331" width="9.140625" style="148" customWidth="1"/>
    <col min="3332" max="3332" width="8" style="148" customWidth="1"/>
    <col min="3333" max="3334" width="9.140625" style="148" customWidth="1"/>
    <col min="3335" max="3335" width="8" style="148" customWidth="1"/>
    <col min="3336" max="3336" width="9" style="148" customWidth="1"/>
    <col min="3337" max="3337" width="9.28515625" style="148" customWidth="1"/>
    <col min="3338" max="3338" width="6.85546875" style="148" customWidth="1"/>
    <col min="3339" max="3563" width="9.140625" style="148"/>
    <col min="3564" max="3564" width="19.28515625" style="148" customWidth="1"/>
    <col min="3565" max="3565" width="9.7109375" style="148" customWidth="1"/>
    <col min="3566" max="3566" width="9.42578125" style="148" customWidth="1"/>
    <col min="3567" max="3567" width="8.7109375" style="148" customWidth="1"/>
    <col min="3568" max="3569" width="9.42578125" style="148" customWidth="1"/>
    <col min="3570" max="3570" width="7.7109375" style="148" customWidth="1"/>
    <col min="3571" max="3571" width="8.85546875" style="148" customWidth="1"/>
    <col min="3572" max="3572" width="8.7109375" style="148" customWidth="1"/>
    <col min="3573" max="3573" width="7.7109375" style="148" customWidth="1"/>
    <col min="3574" max="3575" width="8.140625" style="148" customWidth="1"/>
    <col min="3576" max="3576" width="6.42578125" style="148" customWidth="1"/>
    <col min="3577" max="3578" width="7.42578125" style="148" customWidth="1"/>
    <col min="3579" max="3579" width="6.28515625" style="148" customWidth="1"/>
    <col min="3580" max="3580" width="7.7109375" style="148" customWidth="1"/>
    <col min="3581" max="3581" width="7.28515625" style="148" customWidth="1"/>
    <col min="3582" max="3582" width="7.5703125" style="148" customWidth="1"/>
    <col min="3583" max="3583" width="8.28515625" style="148" customWidth="1"/>
    <col min="3584" max="3584" width="8.42578125" style="148" customWidth="1"/>
    <col min="3585" max="3585" width="7.28515625" style="148" customWidth="1"/>
    <col min="3586" max="3587" width="9.140625" style="148" customWidth="1"/>
    <col min="3588" max="3588" width="8" style="148" customWidth="1"/>
    <col min="3589" max="3590" width="9.140625" style="148" customWidth="1"/>
    <col min="3591" max="3591" width="8" style="148" customWidth="1"/>
    <col min="3592" max="3592" width="9" style="148" customWidth="1"/>
    <col min="3593" max="3593" width="9.28515625" style="148" customWidth="1"/>
    <col min="3594" max="3594" width="6.85546875" style="148" customWidth="1"/>
    <col min="3595" max="3819" width="9.140625" style="148"/>
    <col min="3820" max="3820" width="19.28515625" style="148" customWidth="1"/>
    <col min="3821" max="3821" width="9.7109375" style="148" customWidth="1"/>
    <col min="3822" max="3822" width="9.42578125" style="148" customWidth="1"/>
    <col min="3823" max="3823" width="8.7109375" style="148" customWidth="1"/>
    <col min="3824" max="3825" width="9.42578125" style="148" customWidth="1"/>
    <col min="3826" max="3826" width="7.7109375" style="148" customWidth="1"/>
    <col min="3827" max="3827" width="8.85546875" style="148" customWidth="1"/>
    <col min="3828" max="3828" width="8.7109375" style="148" customWidth="1"/>
    <col min="3829" max="3829" width="7.7109375" style="148" customWidth="1"/>
    <col min="3830" max="3831" width="8.140625" style="148" customWidth="1"/>
    <col min="3832" max="3832" width="6.42578125" style="148" customWidth="1"/>
    <col min="3833" max="3834" width="7.42578125" style="148" customWidth="1"/>
    <col min="3835" max="3835" width="6.28515625" style="148" customWidth="1"/>
    <col min="3836" max="3836" width="7.7109375" style="148" customWidth="1"/>
    <col min="3837" max="3837" width="7.28515625" style="148" customWidth="1"/>
    <col min="3838" max="3838" width="7.5703125" style="148" customWidth="1"/>
    <col min="3839" max="3839" width="8.28515625" style="148" customWidth="1"/>
    <col min="3840" max="3840" width="8.42578125" style="148" customWidth="1"/>
    <col min="3841" max="3841" width="7.28515625" style="148" customWidth="1"/>
    <col min="3842" max="3843" width="9.140625" style="148" customWidth="1"/>
    <col min="3844" max="3844" width="8" style="148" customWidth="1"/>
    <col min="3845" max="3846" width="9.140625" style="148" customWidth="1"/>
    <col min="3847" max="3847" width="8" style="148" customWidth="1"/>
    <col min="3848" max="3848" width="9" style="148" customWidth="1"/>
    <col min="3849" max="3849" width="9.28515625" style="148" customWidth="1"/>
    <col min="3850" max="3850" width="6.85546875" style="148" customWidth="1"/>
    <col min="3851" max="4075" width="9.140625" style="148"/>
    <col min="4076" max="4076" width="19.28515625" style="148" customWidth="1"/>
    <col min="4077" max="4077" width="9.7109375" style="148" customWidth="1"/>
    <col min="4078" max="4078" width="9.42578125" style="148" customWidth="1"/>
    <col min="4079" max="4079" width="8.7109375" style="148" customWidth="1"/>
    <col min="4080" max="4081" width="9.42578125" style="148" customWidth="1"/>
    <col min="4082" max="4082" width="7.7109375" style="148" customWidth="1"/>
    <col min="4083" max="4083" width="8.85546875" style="148" customWidth="1"/>
    <col min="4084" max="4084" width="8.7109375" style="148" customWidth="1"/>
    <col min="4085" max="4085" width="7.7109375" style="148" customWidth="1"/>
    <col min="4086" max="4087" width="8.140625" style="148" customWidth="1"/>
    <col min="4088" max="4088" width="6.42578125" style="148" customWidth="1"/>
    <col min="4089" max="4090" width="7.42578125" style="148" customWidth="1"/>
    <col min="4091" max="4091" width="6.28515625" style="148" customWidth="1"/>
    <col min="4092" max="4092" width="7.7109375" style="148" customWidth="1"/>
    <col min="4093" max="4093" width="7.28515625" style="148" customWidth="1"/>
    <col min="4094" max="4094" width="7.5703125" style="148" customWidth="1"/>
    <col min="4095" max="4095" width="8.28515625" style="148" customWidth="1"/>
    <col min="4096" max="4096" width="8.42578125" style="148" customWidth="1"/>
    <col min="4097" max="4097" width="7.28515625" style="148" customWidth="1"/>
    <col min="4098" max="4099" width="9.140625" style="148" customWidth="1"/>
    <col min="4100" max="4100" width="8" style="148" customWidth="1"/>
    <col min="4101" max="4102" width="9.140625" style="148" customWidth="1"/>
    <col min="4103" max="4103" width="8" style="148" customWidth="1"/>
    <col min="4104" max="4104" width="9" style="148" customWidth="1"/>
    <col min="4105" max="4105" width="9.28515625" style="148" customWidth="1"/>
    <col min="4106" max="4106" width="6.85546875" style="148" customWidth="1"/>
    <col min="4107" max="4331" width="9.140625" style="148"/>
    <col min="4332" max="4332" width="19.28515625" style="148" customWidth="1"/>
    <col min="4333" max="4333" width="9.7109375" style="148" customWidth="1"/>
    <col min="4334" max="4334" width="9.42578125" style="148" customWidth="1"/>
    <col min="4335" max="4335" width="8.7109375" style="148" customWidth="1"/>
    <col min="4336" max="4337" width="9.42578125" style="148" customWidth="1"/>
    <col min="4338" max="4338" width="7.7109375" style="148" customWidth="1"/>
    <col min="4339" max="4339" width="8.85546875" style="148" customWidth="1"/>
    <col min="4340" max="4340" width="8.7109375" style="148" customWidth="1"/>
    <col min="4341" max="4341" width="7.7109375" style="148" customWidth="1"/>
    <col min="4342" max="4343" width="8.140625" style="148" customWidth="1"/>
    <col min="4344" max="4344" width="6.42578125" style="148" customWidth="1"/>
    <col min="4345" max="4346" width="7.42578125" style="148" customWidth="1"/>
    <col min="4347" max="4347" width="6.28515625" style="148" customWidth="1"/>
    <col min="4348" max="4348" width="7.7109375" style="148" customWidth="1"/>
    <col min="4349" max="4349" width="7.28515625" style="148" customWidth="1"/>
    <col min="4350" max="4350" width="7.5703125" style="148" customWidth="1"/>
    <col min="4351" max="4351" width="8.28515625" style="148" customWidth="1"/>
    <col min="4352" max="4352" width="8.42578125" style="148" customWidth="1"/>
    <col min="4353" max="4353" width="7.28515625" style="148" customWidth="1"/>
    <col min="4354" max="4355" width="9.140625" style="148" customWidth="1"/>
    <col min="4356" max="4356" width="8" style="148" customWidth="1"/>
    <col min="4357" max="4358" width="9.140625" style="148" customWidth="1"/>
    <col min="4359" max="4359" width="8" style="148" customWidth="1"/>
    <col min="4360" max="4360" width="9" style="148" customWidth="1"/>
    <col min="4361" max="4361" width="9.28515625" style="148" customWidth="1"/>
    <col min="4362" max="4362" width="6.85546875" style="148" customWidth="1"/>
    <col min="4363" max="4587" width="9.140625" style="148"/>
    <col min="4588" max="4588" width="19.28515625" style="148" customWidth="1"/>
    <col min="4589" max="4589" width="9.7109375" style="148" customWidth="1"/>
    <col min="4590" max="4590" width="9.42578125" style="148" customWidth="1"/>
    <col min="4591" max="4591" width="8.7109375" style="148" customWidth="1"/>
    <col min="4592" max="4593" width="9.42578125" style="148" customWidth="1"/>
    <col min="4594" max="4594" width="7.7109375" style="148" customWidth="1"/>
    <col min="4595" max="4595" width="8.85546875" style="148" customWidth="1"/>
    <col min="4596" max="4596" width="8.7109375" style="148" customWidth="1"/>
    <col min="4597" max="4597" width="7.7109375" style="148" customWidth="1"/>
    <col min="4598" max="4599" width="8.140625" style="148" customWidth="1"/>
    <col min="4600" max="4600" width="6.42578125" style="148" customWidth="1"/>
    <col min="4601" max="4602" width="7.42578125" style="148" customWidth="1"/>
    <col min="4603" max="4603" width="6.28515625" style="148" customWidth="1"/>
    <col min="4604" max="4604" width="7.7109375" style="148" customWidth="1"/>
    <col min="4605" max="4605" width="7.28515625" style="148" customWidth="1"/>
    <col min="4606" max="4606" width="7.5703125" style="148" customWidth="1"/>
    <col min="4607" max="4607" width="8.28515625" style="148" customWidth="1"/>
    <col min="4608" max="4608" width="8.42578125" style="148" customWidth="1"/>
    <col min="4609" max="4609" width="7.28515625" style="148" customWidth="1"/>
    <col min="4610" max="4611" width="9.140625" style="148" customWidth="1"/>
    <col min="4612" max="4612" width="8" style="148" customWidth="1"/>
    <col min="4613" max="4614" width="9.140625" style="148" customWidth="1"/>
    <col min="4615" max="4615" width="8" style="148" customWidth="1"/>
    <col min="4616" max="4616" width="9" style="148" customWidth="1"/>
    <col min="4617" max="4617" width="9.28515625" style="148" customWidth="1"/>
    <col min="4618" max="4618" width="6.85546875" style="148" customWidth="1"/>
    <col min="4619" max="4843" width="9.140625" style="148"/>
    <col min="4844" max="4844" width="19.28515625" style="148" customWidth="1"/>
    <col min="4845" max="4845" width="9.7109375" style="148" customWidth="1"/>
    <col min="4846" max="4846" width="9.42578125" style="148" customWidth="1"/>
    <col min="4847" max="4847" width="8.7109375" style="148" customWidth="1"/>
    <col min="4848" max="4849" width="9.42578125" style="148" customWidth="1"/>
    <col min="4850" max="4850" width="7.7109375" style="148" customWidth="1"/>
    <col min="4851" max="4851" width="8.85546875" style="148" customWidth="1"/>
    <col min="4852" max="4852" width="8.7109375" style="148" customWidth="1"/>
    <col min="4853" max="4853" width="7.7109375" style="148" customWidth="1"/>
    <col min="4854" max="4855" width="8.140625" style="148" customWidth="1"/>
    <col min="4856" max="4856" width="6.42578125" style="148" customWidth="1"/>
    <col min="4857" max="4858" width="7.42578125" style="148" customWidth="1"/>
    <col min="4859" max="4859" width="6.28515625" style="148" customWidth="1"/>
    <col min="4860" max="4860" width="7.7109375" style="148" customWidth="1"/>
    <col min="4861" max="4861" width="7.28515625" style="148" customWidth="1"/>
    <col min="4862" max="4862" width="7.5703125" style="148" customWidth="1"/>
    <col min="4863" max="4863" width="8.28515625" style="148" customWidth="1"/>
    <col min="4864" max="4864" width="8.42578125" style="148" customWidth="1"/>
    <col min="4865" max="4865" width="7.28515625" style="148" customWidth="1"/>
    <col min="4866" max="4867" width="9.140625" style="148" customWidth="1"/>
    <col min="4868" max="4868" width="8" style="148" customWidth="1"/>
    <col min="4869" max="4870" width="9.140625" style="148" customWidth="1"/>
    <col min="4871" max="4871" width="8" style="148" customWidth="1"/>
    <col min="4872" max="4872" width="9" style="148" customWidth="1"/>
    <col min="4873" max="4873" width="9.28515625" style="148" customWidth="1"/>
    <col min="4874" max="4874" width="6.85546875" style="148" customWidth="1"/>
    <col min="4875" max="5099" width="9.140625" style="148"/>
    <col min="5100" max="5100" width="19.28515625" style="148" customWidth="1"/>
    <col min="5101" max="5101" width="9.7109375" style="148" customWidth="1"/>
    <col min="5102" max="5102" width="9.42578125" style="148" customWidth="1"/>
    <col min="5103" max="5103" width="8.7109375" style="148" customWidth="1"/>
    <col min="5104" max="5105" width="9.42578125" style="148" customWidth="1"/>
    <col min="5106" max="5106" width="7.7109375" style="148" customWidth="1"/>
    <col min="5107" max="5107" width="8.85546875" style="148" customWidth="1"/>
    <col min="5108" max="5108" width="8.7109375" style="148" customWidth="1"/>
    <col min="5109" max="5109" width="7.7109375" style="148" customWidth="1"/>
    <col min="5110" max="5111" width="8.140625" style="148" customWidth="1"/>
    <col min="5112" max="5112" width="6.42578125" style="148" customWidth="1"/>
    <col min="5113" max="5114" width="7.42578125" style="148" customWidth="1"/>
    <col min="5115" max="5115" width="6.28515625" style="148" customWidth="1"/>
    <col min="5116" max="5116" width="7.7109375" style="148" customWidth="1"/>
    <col min="5117" max="5117" width="7.28515625" style="148" customWidth="1"/>
    <col min="5118" max="5118" width="7.5703125" style="148" customWidth="1"/>
    <col min="5119" max="5119" width="8.28515625" style="148" customWidth="1"/>
    <col min="5120" max="5120" width="8.42578125" style="148" customWidth="1"/>
    <col min="5121" max="5121" width="7.28515625" style="148" customWidth="1"/>
    <col min="5122" max="5123" width="9.140625" style="148" customWidth="1"/>
    <col min="5124" max="5124" width="8" style="148" customWidth="1"/>
    <col min="5125" max="5126" width="9.140625" style="148" customWidth="1"/>
    <col min="5127" max="5127" width="8" style="148" customWidth="1"/>
    <col min="5128" max="5128" width="9" style="148" customWidth="1"/>
    <col min="5129" max="5129" width="9.28515625" style="148" customWidth="1"/>
    <col min="5130" max="5130" width="6.85546875" style="148" customWidth="1"/>
    <col min="5131" max="5355" width="9.140625" style="148"/>
    <col min="5356" max="5356" width="19.28515625" style="148" customWidth="1"/>
    <col min="5357" max="5357" width="9.7109375" style="148" customWidth="1"/>
    <col min="5358" max="5358" width="9.42578125" style="148" customWidth="1"/>
    <col min="5359" max="5359" width="8.7109375" style="148" customWidth="1"/>
    <col min="5360" max="5361" width="9.42578125" style="148" customWidth="1"/>
    <col min="5362" max="5362" width="7.7109375" style="148" customWidth="1"/>
    <col min="5363" max="5363" width="8.85546875" style="148" customWidth="1"/>
    <col min="5364" max="5364" width="8.7109375" style="148" customWidth="1"/>
    <col min="5365" max="5365" width="7.7109375" style="148" customWidth="1"/>
    <col min="5366" max="5367" width="8.140625" style="148" customWidth="1"/>
    <col min="5368" max="5368" width="6.42578125" style="148" customWidth="1"/>
    <col min="5369" max="5370" width="7.42578125" style="148" customWidth="1"/>
    <col min="5371" max="5371" width="6.28515625" style="148" customWidth="1"/>
    <col min="5372" max="5372" width="7.7109375" style="148" customWidth="1"/>
    <col min="5373" max="5373" width="7.28515625" style="148" customWidth="1"/>
    <col min="5374" max="5374" width="7.5703125" style="148" customWidth="1"/>
    <col min="5375" max="5375" width="8.28515625" style="148" customWidth="1"/>
    <col min="5376" max="5376" width="8.42578125" style="148" customWidth="1"/>
    <col min="5377" max="5377" width="7.28515625" style="148" customWidth="1"/>
    <col min="5378" max="5379" width="9.140625" style="148" customWidth="1"/>
    <col min="5380" max="5380" width="8" style="148" customWidth="1"/>
    <col min="5381" max="5382" width="9.140625" style="148" customWidth="1"/>
    <col min="5383" max="5383" width="8" style="148" customWidth="1"/>
    <col min="5384" max="5384" width="9" style="148" customWidth="1"/>
    <col min="5385" max="5385" width="9.28515625" style="148" customWidth="1"/>
    <col min="5386" max="5386" width="6.85546875" style="148" customWidth="1"/>
    <col min="5387" max="5611" width="9.140625" style="148"/>
    <col min="5612" max="5612" width="19.28515625" style="148" customWidth="1"/>
    <col min="5613" max="5613" width="9.7109375" style="148" customWidth="1"/>
    <col min="5614" max="5614" width="9.42578125" style="148" customWidth="1"/>
    <col min="5615" max="5615" width="8.7109375" style="148" customWidth="1"/>
    <col min="5616" max="5617" width="9.42578125" style="148" customWidth="1"/>
    <col min="5618" max="5618" width="7.7109375" style="148" customWidth="1"/>
    <col min="5619" max="5619" width="8.85546875" style="148" customWidth="1"/>
    <col min="5620" max="5620" width="8.7109375" style="148" customWidth="1"/>
    <col min="5621" max="5621" width="7.7109375" style="148" customWidth="1"/>
    <col min="5622" max="5623" width="8.140625" style="148" customWidth="1"/>
    <col min="5624" max="5624" width="6.42578125" style="148" customWidth="1"/>
    <col min="5625" max="5626" width="7.42578125" style="148" customWidth="1"/>
    <col min="5627" max="5627" width="6.28515625" style="148" customWidth="1"/>
    <col min="5628" max="5628" width="7.7109375" style="148" customWidth="1"/>
    <col min="5629" max="5629" width="7.28515625" style="148" customWidth="1"/>
    <col min="5630" max="5630" width="7.5703125" style="148" customWidth="1"/>
    <col min="5631" max="5631" width="8.28515625" style="148" customWidth="1"/>
    <col min="5632" max="5632" width="8.42578125" style="148" customWidth="1"/>
    <col min="5633" max="5633" width="7.28515625" style="148" customWidth="1"/>
    <col min="5634" max="5635" width="9.140625" style="148" customWidth="1"/>
    <col min="5636" max="5636" width="8" style="148" customWidth="1"/>
    <col min="5637" max="5638" width="9.140625" style="148" customWidth="1"/>
    <col min="5639" max="5639" width="8" style="148" customWidth="1"/>
    <col min="5640" max="5640" width="9" style="148" customWidth="1"/>
    <col min="5641" max="5641" width="9.28515625" style="148" customWidth="1"/>
    <col min="5642" max="5642" width="6.85546875" style="148" customWidth="1"/>
    <col min="5643" max="5867" width="9.140625" style="148"/>
    <col min="5868" max="5868" width="19.28515625" style="148" customWidth="1"/>
    <col min="5869" max="5869" width="9.7109375" style="148" customWidth="1"/>
    <col min="5870" max="5870" width="9.42578125" style="148" customWidth="1"/>
    <col min="5871" max="5871" width="8.7109375" style="148" customWidth="1"/>
    <col min="5872" max="5873" width="9.42578125" style="148" customWidth="1"/>
    <col min="5874" max="5874" width="7.7109375" style="148" customWidth="1"/>
    <col min="5875" max="5875" width="8.85546875" style="148" customWidth="1"/>
    <col min="5876" max="5876" width="8.7109375" style="148" customWidth="1"/>
    <col min="5877" max="5877" width="7.7109375" style="148" customWidth="1"/>
    <col min="5878" max="5879" width="8.140625" style="148" customWidth="1"/>
    <col min="5880" max="5880" width="6.42578125" style="148" customWidth="1"/>
    <col min="5881" max="5882" width="7.42578125" style="148" customWidth="1"/>
    <col min="5883" max="5883" width="6.28515625" style="148" customWidth="1"/>
    <col min="5884" max="5884" width="7.7109375" style="148" customWidth="1"/>
    <col min="5885" max="5885" width="7.28515625" style="148" customWidth="1"/>
    <col min="5886" max="5886" width="7.5703125" style="148" customWidth="1"/>
    <col min="5887" max="5887" width="8.28515625" style="148" customWidth="1"/>
    <col min="5888" max="5888" width="8.42578125" style="148" customWidth="1"/>
    <col min="5889" max="5889" width="7.28515625" style="148" customWidth="1"/>
    <col min="5890" max="5891" width="9.140625" style="148" customWidth="1"/>
    <col min="5892" max="5892" width="8" style="148" customWidth="1"/>
    <col min="5893" max="5894" width="9.140625" style="148" customWidth="1"/>
    <col min="5895" max="5895" width="8" style="148" customWidth="1"/>
    <col min="5896" max="5896" width="9" style="148" customWidth="1"/>
    <col min="5897" max="5897" width="9.28515625" style="148" customWidth="1"/>
    <col min="5898" max="5898" width="6.85546875" style="148" customWidth="1"/>
    <col min="5899" max="6123" width="9.140625" style="148"/>
    <col min="6124" max="6124" width="19.28515625" style="148" customWidth="1"/>
    <col min="6125" max="6125" width="9.7109375" style="148" customWidth="1"/>
    <col min="6126" max="6126" width="9.42578125" style="148" customWidth="1"/>
    <col min="6127" max="6127" width="8.7109375" style="148" customWidth="1"/>
    <col min="6128" max="6129" width="9.42578125" style="148" customWidth="1"/>
    <col min="6130" max="6130" width="7.7109375" style="148" customWidth="1"/>
    <col min="6131" max="6131" width="8.85546875" style="148" customWidth="1"/>
    <col min="6132" max="6132" width="8.7109375" style="148" customWidth="1"/>
    <col min="6133" max="6133" width="7.7109375" style="148" customWidth="1"/>
    <col min="6134" max="6135" width="8.140625" style="148" customWidth="1"/>
    <col min="6136" max="6136" width="6.42578125" style="148" customWidth="1"/>
    <col min="6137" max="6138" width="7.42578125" style="148" customWidth="1"/>
    <col min="6139" max="6139" width="6.28515625" style="148" customWidth="1"/>
    <col min="6140" max="6140" width="7.7109375" style="148" customWidth="1"/>
    <col min="6141" max="6141" width="7.28515625" style="148" customWidth="1"/>
    <col min="6142" max="6142" width="7.5703125" style="148" customWidth="1"/>
    <col min="6143" max="6143" width="8.28515625" style="148" customWidth="1"/>
    <col min="6144" max="6144" width="8.42578125" style="148" customWidth="1"/>
    <col min="6145" max="6145" width="7.28515625" style="148" customWidth="1"/>
    <col min="6146" max="6147" width="9.140625" style="148" customWidth="1"/>
    <col min="6148" max="6148" width="8" style="148" customWidth="1"/>
    <col min="6149" max="6150" width="9.140625" style="148" customWidth="1"/>
    <col min="6151" max="6151" width="8" style="148" customWidth="1"/>
    <col min="6152" max="6152" width="9" style="148" customWidth="1"/>
    <col min="6153" max="6153" width="9.28515625" style="148" customWidth="1"/>
    <col min="6154" max="6154" width="6.85546875" style="148" customWidth="1"/>
    <col min="6155" max="6379" width="9.140625" style="148"/>
    <col min="6380" max="6380" width="19.28515625" style="148" customWidth="1"/>
    <col min="6381" max="6381" width="9.7109375" style="148" customWidth="1"/>
    <col min="6382" max="6382" width="9.42578125" style="148" customWidth="1"/>
    <col min="6383" max="6383" width="8.7109375" style="148" customWidth="1"/>
    <col min="6384" max="6385" width="9.42578125" style="148" customWidth="1"/>
    <col min="6386" max="6386" width="7.7109375" style="148" customWidth="1"/>
    <col min="6387" max="6387" width="8.85546875" style="148" customWidth="1"/>
    <col min="6388" max="6388" width="8.7109375" style="148" customWidth="1"/>
    <col min="6389" max="6389" width="7.7109375" style="148" customWidth="1"/>
    <col min="6390" max="6391" width="8.140625" style="148" customWidth="1"/>
    <col min="6392" max="6392" width="6.42578125" style="148" customWidth="1"/>
    <col min="6393" max="6394" width="7.42578125" style="148" customWidth="1"/>
    <col min="6395" max="6395" width="6.28515625" style="148" customWidth="1"/>
    <col min="6396" max="6396" width="7.7109375" style="148" customWidth="1"/>
    <col min="6397" max="6397" width="7.28515625" style="148" customWidth="1"/>
    <col min="6398" max="6398" width="7.5703125" style="148" customWidth="1"/>
    <col min="6399" max="6399" width="8.28515625" style="148" customWidth="1"/>
    <col min="6400" max="6400" width="8.42578125" style="148" customWidth="1"/>
    <col min="6401" max="6401" width="7.28515625" style="148" customWidth="1"/>
    <col min="6402" max="6403" width="9.140625" style="148" customWidth="1"/>
    <col min="6404" max="6404" width="8" style="148" customWidth="1"/>
    <col min="6405" max="6406" width="9.140625" style="148" customWidth="1"/>
    <col min="6407" max="6407" width="8" style="148" customWidth="1"/>
    <col min="6408" max="6408" width="9" style="148" customWidth="1"/>
    <col min="6409" max="6409" width="9.28515625" style="148" customWidth="1"/>
    <col min="6410" max="6410" width="6.85546875" style="148" customWidth="1"/>
    <col min="6411" max="6635" width="9.140625" style="148"/>
    <col min="6636" max="6636" width="19.28515625" style="148" customWidth="1"/>
    <col min="6637" max="6637" width="9.7109375" style="148" customWidth="1"/>
    <col min="6638" max="6638" width="9.42578125" style="148" customWidth="1"/>
    <col min="6639" max="6639" width="8.7109375" style="148" customWidth="1"/>
    <col min="6640" max="6641" width="9.42578125" style="148" customWidth="1"/>
    <col min="6642" max="6642" width="7.7109375" style="148" customWidth="1"/>
    <col min="6643" max="6643" width="8.85546875" style="148" customWidth="1"/>
    <col min="6644" max="6644" width="8.7109375" style="148" customWidth="1"/>
    <col min="6645" max="6645" width="7.7109375" style="148" customWidth="1"/>
    <col min="6646" max="6647" width="8.140625" style="148" customWidth="1"/>
    <col min="6648" max="6648" width="6.42578125" style="148" customWidth="1"/>
    <col min="6649" max="6650" width="7.42578125" style="148" customWidth="1"/>
    <col min="6651" max="6651" width="6.28515625" style="148" customWidth="1"/>
    <col min="6652" max="6652" width="7.7109375" style="148" customWidth="1"/>
    <col min="6653" max="6653" width="7.28515625" style="148" customWidth="1"/>
    <col min="6654" max="6654" width="7.5703125" style="148" customWidth="1"/>
    <col min="6655" max="6655" width="8.28515625" style="148" customWidth="1"/>
    <col min="6656" max="6656" width="8.42578125" style="148" customWidth="1"/>
    <col min="6657" max="6657" width="7.28515625" style="148" customWidth="1"/>
    <col min="6658" max="6659" width="9.140625" style="148" customWidth="1"/>
    <col min="6660" max="6660" width="8" style="148" customWidth="1"/>
    <col min="6661" max="6662" width="9.140625" style="148" customWidth="1"/>
    <col min="6663" max="6663" width="8" style="148" customWidth="1"/>
    <col min="6664" max="6664" width="9" style="148" customWidth="1"/>
    <col min="6665" max="6665" width="9.28515625" style="148" customWidth="1"/>
    <col min="6666" max="6666" width="6.85546875" style="148" customWidth="1"/>
    <col min="6667" max="6891" width="9.140625" style="148"/>
    <col min="6892" max="6892" width="19.28515625" style="148" customWidth="1"/>
    <col min="6893" max="6893" width="9.7109375" style="148" customWidth="1"/>
    <col min="6894" max="6894" width="9.42578125" style="148" customWidth="1"/>
    <col min="6895" max="6895" width="8.7109375" style="148" customWidth="1"/>
    <col min="6896" max="6897" width="9.42578125" style="148" customWidth="1"/>
    <col min="6898" max="6898" width="7.7109375" style="148" customWidth="1"/>
    <col min="6899" max="6899" width="8.85546875" style="148" customWidth="1"/>
    <col min="6900" max="6900" width="8.7109375" style="148" customWidth="1"/>
    <col min="6901" max="6901" width="7.7109375" style="148" customWidth="1"/>
    <col min="6902" max="6903" width="8.140625" style="148" customWidth="1"/>
    <col min="6904" max="6904" width="6.42578125" style="148" customWidth="1"/>
    <col min="6905" max="6906" width="7.42578125" style="148" customWidth="1"/>
    <col min="6907" max="6907" width="6.28515625" style="148" customWidth="1"/>
    <col min="6908" max="6908" width="7.7109375" style="148" customWidth="1"/>
    <col min="6909" max="6909" width="7.28515625" style="148" customWidth="1"/>
    <col min="6910" max="6910" width="7.5703125" style="148" customWidth="1"/>
    <col min="6911" max="6911" width="8.28515625" style="148" customWidth="1"/>
    <col min="6912" max="6912" width="8.42578125" style="148" customWidth="1"/>
    <col min="6913" max="6913" width="7.28515625" style="148" customWidth="1"/>
    <col min="6914" max="6915" width="9.140625" style="148" customWidth="1"/>
    <col min="6916" max="6916" width="8" style="148" customWidth="1"/>
    <col min="6917" max="6918" width="9.140625" style="148" customWidth="1"/>
    <col min="6919" max="6919" width="8" style="148" customWidth="1"/>
    <col min="6920" max="6920" width="9" style="148" customWidth="1"/>
    <col min="6921" max="6921" width="9.28515625" style="148" customWidth="1"/>
    <col min="6922" max="6922" width="6.85546875" style="148" customWidth="1"/>
    <col min="6923" max="7147" width="9.140625" style="148"/>
    <col min="7148" max="7148" width="19.28515625" style="148" customWidth="1"/>
    <col min="7149" max="7149" width="9.7109375" style="148" customWidth="1"/>
    <col min="7150" max="7150" width="9.42578125" style="148" customWidth="1"/>
    <col min="7151" max="7151" width="8.7109375" style="148" customWidth="1"/>
    <col min="7152" max="7153" width="9.42578125" style="148" customWidth="1"/>
    <col min="7154" max="7154" width="7.7109375" style="148" customWidth="1"/>
    <col min="7155" max="7155" width="8.85546875" style="148" customWidth="1"/>
    <col min="7156" max="7156" width="8.7109375" style="148" customWidth="1"/>
    <col min="7157" max="7157" width="7.7109375" style="148" customWidth="1"/>
    <col min="7158" max="7159" width="8.140625" style="148" customWidth="1"/>
    <col min="7160" max="7160" width="6.42578125" style="148" customWidth="1"/>
    <col min="7161" max="7162" width="7.42578125" style="148" customWidth="1"/>
    <col min="7163" max="7163" width="6.28515625" style="148" customWidth="1"/>
    <col min="7164" max="7164" width="7.7109375" style="148" customWidth="1"/>
    <col min="7165" max="7165" width="7.28515625" style="148" customWidth="1"/>
    <col min="7166" max="7166" width="7.5703125" style="148" customWidth="1"/>
    <col min="7167" max="7167" width="8.28515625" style="148" customWidth="1"/>
    <col min="7168" max="7168" width="8.42578125" style="148" customWidth="1"/>
    <col min="7169" max="7169" width="7.28515625" style="148" customWidth="1"/>
    <col min="7170" max="7171" width="9.140625" style="148" customWidth="1"/>
    <col min="7172" max="7172" width="8" style="148" customWidth="1"/>
    <col min="7173" max="7174" width="9.140625" style="148" customWidth="1"/>
    <col min="7175" max="7175" width="8" style="148" customWidth="1"/>
    <col min="7176" max="7176" width="9" style="148" customWidth="1"/>
    <col min="7177" max="7177" width="9.28515625" style="148" customWidth="1"/>
    <col min="7178" max="7178" width="6.85546875" style="148" customWidth="1"/>
    <col min="7179" max="7403" width="9.140625" style="148"/>
    <col min="7404" max="7404" width="19.28515625" style="148" customWidth="1"/>
    <col min="7405" max="7405" width="9.7109375" style="148" customWidth="1"/>
    <col min="7406" max="7406" width="9.42578125" style="148" customWidth="1"/>
    <col min="7407" max="7407" width="8.7109375" style="148" customWidth="1"/>
    <col min="7408" max="7409" width="9.42578125" style="148" customWidth="1"/>
    <col min="7410" max="7410" width="7.7109375" style="148" customWidth="1"/>
    <col min="7411" max="7411" width="8.85546875" style="148" customWidth="1"/>
    <col min="7412" max="7412" width="8.7109375" style="148" customWidth="1"/>
    <col min="7413" max="7413" width="7.7109375" style="148" customWidth="1"/>
    <col min="7414" max="7415" width="8.140625" style="148" customWidth="1"/>
    <col min="7416" max="7416" width="6.42578125" style="148" customWidth="1"/>
    <col min="7417" max="7418" width="7.42578125" style="148" customWidth="1"/>
    <col min="7419" max="7419" width="6.28515625" style="148" customWidth="1"/>
    <col min="7420" max="7420" width="7.7109375" style="148" customWidth="1"/>
    <col min="7421" max="7421" width="7.28515625" style="148" customWidth="1"/>
    <col min="7422" max="7422" width="7.5703125" style="148" customWidth="1"/>
    <col min="7423" max="7423" width="8.28515625" style="148" customWidth="1"/>
    <col min="7424" max="7424" width="8.42578125" style="148" customWidth="1"/>
    <col min="7425" max="7425" width="7.28515625" style="148" customWidth="1"/>
    <col min="7426" max="7427" width="9.140625" style="148" customWidth="1"/>
    <col min="7428" max="7428" width="8" style="148" customWidth="1"/>
    <col min="7429" max="7430" width="9.140625" style="148" customWidth="1"/>
    <col min="7431" max="7431" width="8" style="148" customWidth="1"/>
    <col min="7432" max="7432" width="9" style="148" customWidth="1"/>
    <col min="7433" max="7433" width="9.28515625" style="148" customWidth="1"/>
    <col min="7434" max="7434" width="6.85546875" style="148" customWidth="1"/>
    <col min="7435" max="7659" width="9.140625" style="148"/>
    <col min="7660" max="7660" width="19.28515625" style="148" customWidth="1"/>
    <col min="7661" max="7661" width="9.7109375" style="148" customWidth="1"/>
    <col min="7662" max="7662" width="9.42578125" style="148" customWidth="1"/>
    <col min="7663" max="7663" width="8.7109375" style="148" customWidth="1"/>
    <col min="7664" max="7665" width="9.42578125" style="148" customWidth="1"/>
    <col min="7666" max="7666" width="7.7109375" style="148" customWidth="1"/>
    <col min="7667" max="7667" width="8.85546875" style="148" customWidth="1"/>
    <col min="7668" max="7668" width="8.7109375" style="148" customWidth="1"/>
    <col min="7669" max="7669" width="7.7109375" style="148" customWidth="1"/>
    <col min="7670" max="7671" width="8.140625" style="148" customWidth="1"/>
    <col min="7672" max="7672" width="6.42578125" style="148" customWidth="1"/>
    <col min="7673" max="7674" width="7.42578125" style="148" customWidth="1"/>
    <col min="7675" max="7675" width="6.28515625" style="148" customWidth="1"/>
    <col min="7676" max="7676" width="7.7109375" style="148" customWidth="1"/>
    <col min="7677" max="7677" width="7.28515625" style="148" customWidth="1"/>
    <col min="7678" max="7678" width="7.5703125" style="148" customWidth="1"/>
    <col min="7679" max="7679" width="8.28515625" style="148" customWidth="1"/>
    <col min="7680" max="7680" width="8.42578125" style="148" customWidth="1"/>
    <col min="7681" max="7681" width="7.28515625" style="148" customWidth="1"/>
    <col min="7682" max="7683" width="9.140625" style="148" customWidth="1"/>
    <col min="7684" max="7684" width="8" style="148" customWidth="1"/>
    <col min="7685" max="7686" width="9.140625" style="148" customWidth="1"/>
    <col min="7687" max="7687" width="8" style="148" customWidth="1"/>
    <col min="7688" max="7688" width="9" style="148" customWidth="1"/>
    <col min="7689" max="7689" width="9.28515625" style="148" customWidth="1"/>
    <col min="7690" max="7690" width="6.85546875" style="148" customWidth="1"/>
    <col min="7691" max="7915" width="9.140625" style="148"/>
    <col min="7916" max="7916" width="19.28515625" style="148" customWidth="1"/>
    <col min="7917" max="7917" width="9.7109375" style="148" customWidth="1"/>
    <col min="7918" max="7918" width="9.42578125" style="148" customWidth="1"/>
    <col min="7919" max="7919" width="8.7109375" style="148" customWidth="1"/>
    <col min="7920" max="7921" width="9.42578125" style="148" customWidth="1"/>
    <col min="7922" max="7922" width="7.7109375" style="148" customWidth="1"/>
    <col min="7923" max="7923" width="8.85546875" style="148" customWidth="1"/>
    <col min="7924" max="7924" width="8.7109375" style="148" customWidth="1"/>
    <col min="7925" max="7925" width="7.7109375" style="148" customWidth="1"/>
    <col min="7926" max="7927" width="8.140625" style="148" customWidth="1"/>
    <col min="7928" max="7928" width="6.42578125" style="148" customWidth="1"/>
    <col min="7929" max="7930" width="7.42578125" style="148" customWidth="1"/>
    <col min="7931" max="7931" width="6.28515625" style="148" customWidth="1"/>
    <col min="7932" max="7932" width="7.7109375" style="148" customWidth="1"/>
    <col min="7933" max="7933" width="7.28515625" style="148" customWidth="1"/>
    <col min="7934" max="7934" width="7.5703125" style="148" customWidth="1"/>
    <col min="7935" max="7935" width="8.28515625" style="148" customWidth="1"/>
    <col min="7936" max="7936" width="8.42578125" style="148" customWidth="1"/>
    <col min="7937" max="7937" width="7.28515625" style="148" customWidth="1"/>
    <col min="7938" max="7939" width="9.140625" style="148" customWidth="1"/>
    <col min="7940" max="7940" width="8" style="148" customWidth="1"/>
    <col min="7941" max="7942" width="9.140625" style="148" customWidth="1"/>
    <col min="7943" max="7943" width="8" style="148" customWidth="1"/>
    <col min="7944" max="7944" width="9" style="148" customWidth="1"/>
    <col min="7945" max="7945" width="9.28515625" style="148" customWidth="1"/>
    <col min="7946" max="7946" width="6.85546875" style="148" customWidth="1"/>
    <col min="7947" max="8171" width="9.140625" style="148"/>
    <col min="8172" max="8172" width="19.28515625" style="148" customWidth="1"/>
    <col min="8173" max="8173" width="9.7109375" style="148" customWidth="1"/>
    <col min="8174" max="8174" width="9.42578125" style="148" customWidth="1"/>
    <col min="8175" max="8175" width="8.7109375" style="148" customWidth="1"/>
    <col min="8176" max="8177" width="9.42578125" style="148" customWidth="1"/>
    <col min="8178" max="8178" width="7.7109375" style="148" customWidth="1"/>
    <col min="8179" max="8179" width="8.85546875" style="148" customWidth="1"/>
    <col min="8180" max="8180" width="8.7109375" style="148" customWidth="1"/>
    <col min="8181" max="8181" width="7.7109375" style="148" customWidth="1"/>
    <col min="8182" max="8183" width="8.140625" style="148" customWidth="1"/>
    <col min="8184" max="8184" width="6.42578125" style="148" customWidth="1"/>
    <col min="8185" max="8186" width="7.42578125" style="148" customWidth="1"/>
    <col min="8187" max="8187" width="6.28515625" style="148" customWidth="1"/>
    <col min="8188" max="8188" width="7.7109375" style="148" customWidth="1"/>
    <col min="8189" max="8189" width="7.28515625" style="148" customWidth="1"/>
    <col min="8190" max="8190" width="7.5703125" style="148" customWidth="1"/>
    <col min="8191" max="8191" width="8.28515625" style="148" customWidth="1"/>
    <col min="8192" max="8192" width="8.42578125" style="148" customWidth="1"/>
    <col min="8193" max="8193" width="7.28515625" style="148" customWidth="1"/>
    <col min="8194" max="8195" width="9.140625" style="148" customWidth="1"/>
    <col min="8196" max="8196" width="8" style="148" customWidth="1"/>
    <col min="8197" max="8198" width="9.140625" style="148" customWidth="1"/>
    <col min="8199" max="8199" width="8" style="148" customWidth="1"/>
    <col min="8200" max="8200" width="9" style="148" customWidth="1"/>
    <col min="8201" max="8201" width="9.28515625" style="148" customWidth="1"/>
    <col min="8202" max="8202" width="6.85546875" style="148" customWidth="1"/>
    <col min="8203" max="8427" width="9.140625" style="148"/>
    <col min="8428" max="8428" width="19.28515625" style="148" customWidth="1"/>
    <col min="8429" max="8429" width="9.7109375" style="148" customWidth="1"/>
    <col min="8430" max="8430" width="9.42578125" style="148" customWidth="1"/>
    <col min="8431" max="8431" width="8.7109375" style="148" customWidth="1"/>
    <col min="8432" max="8433" width="9.42578125" style="148" customWidth="1"/>
    <col min="8434" max="8434" width="7.7109375" style="148" customWidth="1"/>
    <col min="8435" max="8435" width="8.85546875" style="148" customWidth="1"/>
    <col min="8436" max="8436" width="8.7109375" style="148" customWidth="1"/>
    <col min="8437" max="8437" width="7.7109375" style="148" customWidth="1"/>
    <col min="8438" max="8439" width="8.140625" style="148" customWidth="1"/>
    <col min="8440" max="8440" width="6.42578125" style="148" customWidth="1"/>
    <col min="8441" max="8442" width="7.42578125" style="148" customWidth="1"/>
    <col min="8443" max="8443" width="6.28515625" style="148" customWidth="1"/>
    <col min="8444" max="8444" width="7.7109375" style="148" customWidth="1"/>
    <col min="8445" max="8445" width="7.28515625" style="148" customWidth="1"/>
    <col min="8446" max="8446" width="7.5703125" style="148" customWidth="1"/>
    <col min="8447" max="8447" width="8.28515625" style="148" customWidth="1"/>
    <col min="8448" max="8448" width="8.42578125" style="148" customWidth="1"/>
    <col min="8449" max="8449" width="7.28515625" style="148" customWidth="1"/>
    <col min="8450" max="8451" width="9.140625" style="148" customWidth="1"/>
    <col min="8452" max="8452" width="8" style="148" customWidth="1"/>
    <col min="8453" max="8454" width="9.140625" style="148" customWidth="1"/>
    <col min="8455" max="8455" width="8" style="148" customWidth="1"/>
    <col min="8456" max="8456" width="9" style="148" customWidth="1"/>
    <col min="8457" max="8457" width="9.28515625" style="148" customWidth="1"/>
    <col min="8458" max="8458" width="6.85546875" style="148" customWidth="1"/>
    <col min="8459" max="8683" width="9.140625" style="148"/>
    <col min="8684" max="8684" width="19.28515625" style="148" customWidth="1"/>
    <col min="8685" max="8685" width="9.7109375" style="148" customWidth="1"/>
    <col min="8686" max="8686" width="9.42578125" style="148" customWidth="1"/>
    <col min="8687" max="8687" width="8.7109375" style="148" customWidth="1"/>
    <col min="8688" max="8689" width="9.42578125" style="148" customWidth="1"/>
    <col min="8690" max="8690" width="7.7109375" style="148" customWidth="1"/>
    <col min="8691" max="8691" width="8.85546875" style="148" customWidth="1"/>
    <col min="8692" max="8692" width="8.7109375" style="148" customWidth="1"/>
    <col min="8693" max="8693" width="7.7109375" style="148" customWidth="1"/>
    <col min="8694" max="8695" width="8.140625" style="148" customWidth="1"/>
    <col min="8696" max="8696" width="6.42578125" style="148" customWidth="1"/>
    <col min="8697" max="8698" width="7.42578125" style="148" customWidth="1"/>
    <col min="8699" max="8699" width="6.28515625" style="148" customWidth="1"/>
    <col min="8700" max="8700" width="7.7109375" style="148" customWidth="1"/>
    <col min="8701" max="8701" width="7.28515625" style="148" customWidth="1"/>
    <col min="8702" max="8702" width="7.5703125" style="148" customWidth="1"/>
    <col min="8703" max="8703" width="8.28515625" style="148" customWidth="1"/>
    <col min="8704" max="8704" width="8.42578125" style="148" customWidth="1"/>
    <col min="8705" max="8705" width="7.28515625" style="148" customWidth="1"/>
    <col min="8706" max="8707" width="9.140625" style="148" customWidth="1"/>
    <col min="8708" max="8708" width="8" style="148" customWidth="1"/>
    <col min="8709" max="8710" width="9.140625" style="148" customWidth="1"/>
    <col min="8711" max="8711" width="8" style="148" customWidth="1"/>
    <col min="8712" max="8712" width="9" style="148" customWidth="1"/>
    <col min="8713" max="8713" width="9.28515625" style="148" customWidth="1"/>
    <col min="8714" max="8714" width="6.85546875" style="148" customWidth="1"/>
    <col min="8715" max="8939" width="9.140625" style="148"/>
    <col min="8940" max="8940" width="19.28515625" style="148" customWidth="1"/>
    <col min="8941" max="8941" width="9.7109375" style="148" customWidth="1"/>
    <col min="8942" max="8942" width="9.42578125" style="148" customWidth="1"/>
    <col min="8943" max="8943" width="8.7109375" style="148" customWidth="1"/>
    <col min="8944" max="8945" width="9.42578125" style="148" customWidth="1"/>
    <col min="8946" max="8946" width="7.7109375" style="148" customWidth="1"/>
    <col min="8947" max="8947" width="8.85546875" style="148" customWidth="1"/>
    <col min="8948" max="8948" width="8.7109375" style="148" customWidth="1"/>
    <col min="8949" max="8949" width="7.7109375" style="148" customWidth="1"/>
    <col min="8950" max="8951" width="8.140625" style="148" customWidth="1"/>
    <col min="8952" max="8952" width="6.42578125" style="148" customWidth="1"/>
    <col min="8953" max="8954" width="7.42578125" style="148" customWidth="1"/>
    <col min="8955" max="8955" width="6.28515625" style="148" customWidth="1"/>
    <col min="8956" max="8956" width="7.7109375" style="148" customWidth="1"/>
    <col min="8957" max="8957" width="7.28515625" style="148" customWidth="1"/>
    <col min="8958" max="8958" width="7.5703125" style="148" customWidth="1"/>
    <col min="8959" max="8959" width="8.28515625" style="148" customWidth="1"/>
    <col min="8960" max="8960" width="8.42578125" style="148" customWidth="1"/>
    <col min="8961" max="8961" width="7.28515625" style="148" customWidth="1"/>
    <col min="8962" max="8963" width="9.140625" style="148" customWidth="1"/>
    <col min="8964" max="8964" width="8" style="148" customWidth="1"/>
    <col min="8965" max="8966" width="9.140625" style="148" customWidth="1"/>
    <col min="8967" max="8967" width="8" style="148" customWidth="1"/>
    <col min="8968" max="8968" width="9" style="148" customWidth="1"/>
    <col min="8969" max="8969" width="9.28515625" style="148" customWidth="1"/>
    <col min="8970" max="8970" width="6.85546875" style="148" customWidth="1"/>
    <col min="8971" max="9195" width="9.140625" style="148"/>
    <col min="9196" max="9196" width="19.28515625" style="148" customWidth="1"/>
    <col min="9197" max="9197" width="9.7109375" style="148" customWidth="1"/>
    <col min="9198" max="9198" width="9.42578125" style="148" customWidth="1"/>
    <col min="9199" max="9199" width="8.7109375" style="148" customWidth="1"/>
    <col min="9200" max="9201" width="9.42578125" style="148" customWidth="1"/>
    <col min="9202" max="9202" width="7.7109375" style="148" customWidth="1"/>
    <col min="9203" max="9203" width="8.85546875" style="148" customWidth="1"/>
    <col min="9204" max="9204" width="8.7109375" style="148" customWidth="1"/>
    <col min="9205" max="9205" width="7.7109375" style="148" customWidth="1"/>
    <col min="9206" max="9207" width="8.140625" style="148" customWidth="1"/>
    <col min="9208" max="9208" width="6.42578125" style="148" customWidth="1"/>
    <col min="9209" max="9210" width="7.42578125" style="148" customWidth="1"/>
    <col min="9211" max="9211" width="6.28515625" style="148" customWidth="1"/>
    <col min="9212" max="9212" width="7.7109375" style="148" customWidth="1"/>
    <col min="9213" max="9213" width="7.28515625" style="148" customWidth="1"/>
    <col min="9214" max="9214" width="7.5703125" style="148" customWidth="1"/>
    <col min="9215" max="9215" width="8.28515625" style="148" customWidth="1"/>
    <col min="9216" max="9216" width="8.42578125" style="148" customWidth="1"/>
    <col min="9217" max="9217" width="7.28515625" style="148" customWidth="1"/>
    <col min="9218" max="9219" width="9.140625" style="148" customWidth="1"/>
    <col min="9220" max="9220" width="8" style="148" customWidth="1"/>
    <col min="9221" max="9222" width="9.140625" style="148" customWidth="1"/>
    <col min="9223" max="9223" width="8" style="148" customWidth="1"/>
    <col min="9224" max="9224" width="9" style="148" customWidth="1"/>
    <col min="9225" max="9225" width="9.28515625" style="148" customWidth="1"/>
    <col min="9226" max="9226" width="6.85546875" style="148" customWidth="1"/>
    <col min="9227" max="9451" width="9.140625" style="148"/>
    <col min="9452" max="9452" width="19.28515625" style="148" customWidth="1"/>
    <col min="9453" max="9453" width="9.7109375" style="148" customWidth="1"/>
    <col min="9454" max="9454" width="9.42578125" style="148" customWidth="1"/>
    <col min="9455" max="9455" width="8.7109375" style="148" customWidth="1"/>
    <col min="9456" max="9457" width="9.42578125" style="148" customWidth="1"/>
    <col min="9458" max="9458" width="7.7109375" style="148" customWidth="1"/>
    <col min="9459" max="9459" width="8.85546875" style="148" customWidth="1"/>
    <col min="9460" max="9460" width="8.7109375" style="148" customWidth="1"/>
    <col min="9461" max="9461" width="7.7109375" style="148" customWidth="1"/>
    <col min="9462" max="9463" width="8.140625" style="148" customWidth="1"/>
    <col min="9464" max="9464" width="6.42578125" style="148" customWidth="1"/>
    <col min="9465" max="9466" width="7.42578125" style="148" customWidth="1"/>
    <col min="9467" max="9467" width="6.28515625" style="148" customWidth="1"/>
    <col min="9468" max="9468" width="7.7109375" style="148" customWidth="1"/>
    <col min="9469" max="9469" width="7.28515625" style="148" customWidth="1"/>
    <col min="9470" max="9470" width="7.5703125" style="148" customWidth="1"/>
    <col min="9471" max="9471" width="8.28515625" style="148" customWidth="1"/>
    <col min="9472" max="9472" width="8.42578125" style="148" customWidth="1"/>
    <col min="9473" max="9473" width="7.28515625" style="148" customWidth="1"/>
    <col min="9474" max="9475" width="9.140625" style="148" customWidth="1"/>
    <col min="9476" max="9476" width="8" style="148" customWidth="1"/>
    <col min="9477" max="9478" width="9.140625" style="148" customWidth="1"/>
    <col min="9479" max="9479" width="8" style="148" customWidth="1"/>
    <col min="9480" max="9480" width="9" style="148" customWidth="1"/>
    <col min="9481" max="9481" width="9.28515625" style="148" customWidth="1"/>
    <col min="9482" max="9482" width="6.85546875" style="148" customWidth="1"/>
    <col min="9483" max="9707" width="9.140625" style="148"/>
    <col min="9708" max="9708" width="19.28515625" style="148" customWidth="1"/>
    <col min="9709" max="9709" width="9.7109375" style="148" customWidth="1"/>
    <col min="9710" max="9710" width="9.42578125" style="148" customWidth="1"/>
    <col min="9711" max="9711" width="8.7109375" style="148" customWidth="1"/>
    <col min="9712" max="9713" width="9.42578125" style="148" customWidth="1"/>
    <col min="9714" max="9714" width="7.7109375" style="148" customWidth="1"/>
    <col min="9715" max="9715" width="8.85546875" style="148" customWidth="1"/>
    <col min="9716" max="9716" width="8.7109375" style="148" customWidth="1"/>
    <col min="9717" max="9717" width="7.7109375" style="148" customWidth="1"/>
    <col min="9718" max="9719" width="8.140625" style="148" customWidth="1"/>
    <col min="9720" max="9720" width="6.42578125" style="148" customWidth="1"/>
    <col min="9721" max="9722" width="7.42578125" style="148" customWidth="1"/>
    <col min="9723" max="9723" width="6.28515625" style="148" customWidth="1"/>
    <col min="9724" max="9724" width="7.7109375" style="148" customWidth="1"/>
    <col min="9725" max="9725" width="7.28515625" style="148" customWidth="1"/>
    <col min="9726" max="9726" width="7.5703125" style="148" customWidth="1"/>
    <col min="9727" max="9727" width="8.28515625" style="148" customWidth="1"/>
    <col min="9728" max="9728" width="8.42578125" style="148" customWidth="1"/>
    <col min="9729" max="9729" width="7.28515625" style="148" customWidth="1"/>
    <col min="9730" max="9731" width="9.140625" style="148" customWidth="1"/>
    <col min="9732" max="9732" width="8" style="148" customWidth="1"/>
    <col min="9733" max="9734" width="9.140625" style="148" customWidth="1"/>
    <col min="9735" max="9735" width="8" style="148" customWidth="1"/>
    <col min="9736" max="9736" width="9" style="148" customWidth="1"/>
    <col min="9737" max="9737" width="9.28515625" style="148" customWidth="1"/>
    <col min="9738" max="9738" width="6.85546875" style="148" customWidth="1"/>
    <col min="9739" max="9963" width="9.140625" style="148"/>
    <col min="9964" max="9964" width="19.28515625" style="148" customWidth="1"/>
    <col min="9965" max="9965" width="9.7109375" style="148" customWidth="1"/>
    <col min="9966" max="9966" width="9.42578125" style="148" customWidth="1"/>
    <col min="9967" max="9967" width="8.7109375" style="148" customWidth="1"/>
    <col min="9968" max="9969" width="9.42578125" style="148" customWidth="1"/>
    <col min="9970" max="9970" width="7.7109375" style="148" customWidth="1"/>
    <col min="9971" max="9971" width="8.85546875" style="148" customWidth="1"/>
    <col min="9972" max="9972" width="8.7109375" style="148" customWidth="1"/>
    <col min="9973" max="9973" width="7.7109375" style="148" customWidth="1"/>
    <col min="9974" max="9975" width="8.140625" style="148" customWidth="1"/>
    <col min="9976" max="9976" width="6.42578125" style="148" customWidth="1"/>
    <col min="9977" max="9978" width="7.42578125" style="148" customWidth="1"/>
    <col min="9979" max="9979" width="6.28515625" style="148" customWidth="1"/>
    <col min="9980" max="9980" width="7.7109375" style="148" customWidth="1"/>
    <col min="9981" max="9981" width="7.28515625" style="148" customWidth="1"/>
    <col min="9982" max="9982" width="7.5703125" style="148" customWidth="1"/>
    <col min="9983" max="9983" width="8.28515625" style="148" customWidth="1"/>
    <col min="9984" max="9984" width="8.42578125" style="148" customWidth="1"/>
    <col min="9985" max="9985" width="7.28515625" style="148" customWidth="1"/>
    <col min="9986" max="9987" width="9.140625" style="148" customWidth="1"/>
    <col min="9988" max="9988" width="8" style="148" customWidth="1"/>
    <col min="9989" max="9990" width="9.140625" style="148" customWidth="1"/>
    <col min="9991" max="9991" width="8" style="148" customWidth="1"/>
    <col min="9992" max="9992" width="9" style="148" customWidth="1"/>
    <col min="9993" max="9993" width="9.28515625" style="148" customWidth="1"/>
    <col min="9994" max="9994" width="6.85546875" style="148" customWidth="1"/>
    <col min="9995" max="10219" width="9.140625" style="148"/>
    <col min="10220" max="10220" width="19.28515625" style="148" customWidth="1"/>
    <col min="10221" max="10221" width="9.7109375" style="148" customWidth="1"/>
    <col min="10222" max="10222" width="9.42578125" style="148" customWidth="1"/>
    <col min="10223" max="10223" width="8.7109375" style="148" customWidth="1"/>
    <col min="10224" max="10225" width="9.42578125" style="148" customWidth="1"/>
    <col min="10226" max="10226" width="7.7109375" style="148" customWidth="1"/>
    <col min="10227" max="10227" width="8.85546875" style="148" customWidth="1"/>
    <col min="10228" max="10228" width="8.7109375" style="148" customWidth="1"/>
    <col min="10229" max="10229" width="7.7109375" style="148" customWidth="1"/>
    <col min="10230" max="10231" width="8.140625" style="148" customWidth="1"/>
    <col min="10232" max="10232" width="6.42578125" style="148" customWidth="1"/>
    <col min="10233" max="10234" width="7.42578125" style="148" customWidth="1"/>
    <col min="10235" max="10235" width="6.28515625" style="148" customWidth="1"/>
    <col min="10236" max="10236" width="7.7109375" style="148" customWidth="1"/>
    <col min="10237" max="10237" width="7.28515625" style="148" customWidth="1"/>
    <col min="10238" max="10238" width="7.5703125" style="148" customWidth="1"/>
    <col min="10239" max="10239" width="8.28515625" style="148" customWidth="1"/>
    <col min="10240" max="10240" width="8.42578125" style="148" customWidth="1"/>
    <col min="10241" max="10241" width="7.28515625" style="148" customWidth="1"/>
    <col min="10242" max="10243" width="9.140625" style="148" customWidth="1"/>
    <col min="10244" max="10244" width="8" style="148" customWidth="1"/>
    <col min="10245" max="10246" width="9.140625" style="148" customWidth="1"/>
    <col min="10247" max="10247" width="8" style="148" customWidth="1"/>
    <col min="10248" max="10248" width="9" style="148" customWidth="1"/>
    <col min="10249" max="10249" width="9.28515625" style="148" customWidth="1"/>
    <col min="10250" max="10250" width="6.85546875" style="148" customWidth="1"/>
    <col min="10251" max="10475" width="9.140625" style="148"/>
    <col min="10476" max="10476" width="19.28515625" style="148" customWidth="1"/>
    <col min="10477" max="10477" width="9.7109375" style="148" customWidth="1"/>
    <col min="10478" max="10478" width="9.42578125" style="148" customWidth="1"/>
    <col min="10479" max="10479" width="8.7109375" style="148" customWidth="1"/>
    <col min="10480" max="10481" width="9.42578125" style="148" customWidth="1"/>
    <col min="10482" max="10482" width="7.7109375" style="148" customWidth="1"/>
    <col min="10483" max="10483" width="8.85546875" style="148" customWidth="1"/>
    <col min="10484" max="10484" width="8.7109375" style="148" customWidth="1"/>
    <col min="10485" max="10485" width="7.7109375" style="148" customWidth="1"/>
    <col min="10486" max="10487" width="8.140625" style="148" customWidth="1"/>
    <col min="10488" max="10488" width="6.42578125" style="148" customWidth="1"/>
    <col min="10489" max="10490" width="7.42578125" style="148" customWidth="1"/>
    <col min="10491" max="10491" width="6.28515625" style="148" customWidth="1"/>
    <col min="10492" max="10492" width="7.7109375" style="148" customWidth="1"/>
    <col min="10493" max="10493" width="7.28515625" style="148" customWidth="1"/>
    <col min="10494" max="10494" width="7.5703125" style="148" customWidth="1"/>
    <col min="10495" max="10495" width="8.28515625" style="148" customWidth="1"/>
    <col min="10496" max="10496" width="8.42578125" style="148" customWidth="1"/>
    <col min="10497" max="10497" width="7.28515625" style="148" customWidth="1"/>
    <col min="10498" max="10499" width="9.140625" style="148" customWidth="1"/>
    <col min="10500" max="10500" width="8" style="148" customWidth="1"/>
    <col min="10501" max="10502" width="9.140625" style="148" customWidth="1"/>
    <col min="10503" max="10503" width="8" style="148" customWidth="1"/>
    <col min="10504" max="10504" width="9" style="148" customWidth="1"/>
    <col min="10505" max="10505" width="9.28515625" style="148" customWidth="1"/>
    <col min="10506" max="10506" width="6.85546875" style="148" customWidth="1"/>
    <col min="10507" max="10731" width="9.140625" style="148"/>
    <col min="10732" max="10732" width="19.28515625" style="148" customWidth="1"/>
    <col min="10733" max="10733" width="9.7109375" style="148" customWidth="1"/>
    <col min="10734" max="10734" width="9.42578125" style="148" customWidth="1"/>
    <col min="10735" max="10735" width="8.7109375" style="148" customWidth="1"/>
    <col min="10736" max="10737" width="9.42578125" style="148" customWidth="1"/>
    <col min="10738" max="10738" width="7.7109375" style="148" customWidth="1"/>
    <col min="10739" max="10739" width="8.85546875" style="148" customWidth="1"/>
    <col min="10740" max="10740" width="8.7109375" style="148" customWidth="1"/>
    <col min="10741" max="10741" width="7.7109375" style="148" customWidth="1"/>
    <col min="10742" max="10743" width="8.140625" style="148" customWidth="1"/>
    <col min="10744" max="10744" width="6.42578125" style="148" customWidth="1"/>
    <col min="10745" max="10746" width="7.42578125" style="148" customWidth="1"/>
    <col min="10747" max="10747" width="6.28515625" style="148" customWidth="1"/>
    <col min="10748" max="10748" width="7.7109375" style="148" customWidth="1"/>
    <col min="10749" max="10749" width="7.28515625" style="148" customWidth="1"/>
    <col min="10750" max="10750" width="7.5703125" style="148" customWidth="1"/>
    <col min="10751" max="10751" width="8.28515625" style="148" customWidth="1"/>
    <col min="10752" max="10752" width="8.42578125" style="148" customWidth="1"/>
    <col min="10753" max="10753" width="7.28515625" style="148" customWidth="1"/>
    <col min="10754" max="10755" width="9.140625" style="148" customWidth="1"/>
    <col min="10756" max="10756" width="8" style="148" customWidth="1"/>
    <col min="10757" max="10758" width="9.140625" style="148" customWidth="1"/>
    <col min="10759" max="10759" width="8" style="148" customWidth="1"/>
    <col min="10760" max="10760" width="9" style="148" customWidth="1"/>
    <col min="10761" max="10761" width="9.28515625" style="148" customWidth="1"/>
    <col min="10762" max="10762" width="6.85546875" style="148" customWidth="1"/>
    <col min="10763" max="10987" width="9.140625" style="148"/>
    <col min="10988" max="10988" width="19.28515625" style="148" customWidth="1"/>
    <col min="10989" max="10989" width="9.7109375" style="148" customWidth="1"/>
    <col min="10990" max="10990" width="9.42578125" style="148" customWidth="1"/>
    <col min="10991" max="10991" width="8.7109375" style="148" customWidth="1"/>
    <col min="10992" max="10993" width="9.42578125" style="148" customWidth="1"/>
    <col min="10994" max="10994" width="7.7109375" style="148" customWidth="1"/>
    <col min="10995" max="10995" width="8.85546875" style="148" customWidth="1"/>
    <col min="10996" max="10996" width="8.7109375" style="148" customWidth="1"/>
    <col min="10997" max="10997" width="7.7109375" style="148" customWidth="1"/>
    <col min="10998" max="10999" width="8.140625" style="148" customWidth="1"/>
    <col min="11000" max="11000" width="6.42578125" style="148" customWidth="1"/>
    <col min="11001" max="11002" width="7.42578125" style="148" customWidth="1"/>
    <col min="11003" max="11003" width="6.28515625" style="148" customWidth="1"/>
    <col min="11004" max="11004" width="7.7109375" style="148" customWidth="1"/>
    <col min="11005" max="11005" width="7.28515625" style="148" customWidth="1"/>
    <col min="11006" max="11006" width="7.5703125" style="148" customWidth="1"/>
    <col min="11007" max="11007" width="8.28515625" style="148" customWidth="1"/>
    <col min="11008" max="11008" width="8.42578125" style="148" customWidth="1"/>
    <col min="11009" max="11009" width="7.28515625" style="148" customWidth="1"/>
    <col min="11010" max="11011" width="9.140625" style="148" customWidth="1"/>
    <col min="11012" max="11012" width="8" style="148" customWidth="1"/>
    <col min="11013" max="11014" width="9.140625" style="148" customWidth="1"/>
    <col min="11015" max="11015" width="8" style="148" customWidth="1"/>
    <col min="11016" max="11016" width="9" style="148" customWidth="1"/>
    <col min="11017" max="11017" width="9.28515625" style="148" customWidth="1"/>
    <col min="11018" max="11018" width="6.85546875" style="148" customWidth="1"/>
    <col min="11019" max="11243" width="9.140625" style="148"/>
    <col min="11244" max="11244" width="19.28515625" style="148" customWidth="1"/>
    <col min="11245" max="11245" width="9.7109375" style="148" customWidth="1"/>
    <col min="11246" max="11246" width="9.42578125" style="148" customWidth="1"/>
    <col min="11247" max="11247" width="8.7109375" style="148" customWidth="1"/>
    <col min="11248" max="11249" width="9.42578125" style="148" customWidth="1"/>
    <col min="11250" max="11250" width="7.7109375" style="148" customWidth="1"/>
    <col min="11251" max="11251" width="8.85546875" style="148" customWidth="1"/>
    <col min="11252" max="11252" width="8.7109375" style="148" customWidth="1"/>
    <col min="11253" max="11253" width="7.7109375" style="148" customWidth="1"/>
    <col min="11254" max="11255" width="8.140625" style="148" customWidth="1"/>
    <col min="11256" max="11256" width="6.42578125" style="148" customWidth="1"/>
    <col min="11257" max="11258" width="7.42578125" style="148" customWidth="1"/>
    <col min="11259" max="11259" width="6.28515625" style="148" customWidth="1"/>
    <col min="11260" max="11260" width="7.7109375" style="148" customWidth="1"/>
    <col min="11261" max="11261" width="7.28515625" style="148" customWidth="1"/>
    <col min="11262" max="11262" width="7.5703125" style="148" customWidth="1"/>
    <col min="11263" max="11263" width="8.28515625" style="148" customWidth="1"/>
    <col min="11264" max="11264" width="8.42578125" style="148" customWidth="1"/>
    <col min="11265" max="11265" width="7.28515625" style="148" customWidth="1"/>
    <col min="11266" max="11267" width="9.140625" style="148" customWidth="1"/>
    <col min="11268" max="11268" width="8" style="148" customWidth="1"/>
    <col min="11269" max="11270" width="9.140625" style="148" customWidth="1"/>
    <col min="11271" max="11271" width="8" style="148" customWidth="1"/>
    <col min="11272" max="11272" width="9" style="148" customWidth="1"/>
    <col min="11273" max="11273" width="9.28515625" style="148" customWidth="1"/>
    <col min="11274" max="11274" width="6.85546875" style="148" customWidth="1"/>
    <col min="11275" max="11499" width="9.140625" style="148"/>
    <col min="11500" max="11500" width="19.28515625" style="148" customWidth="1"/>
    <col min="11501" max="11501" width="9.7109375" style="148" customWidth="1"/>
    <col min="11502" max="11502" width="9.42578125" style="148" customWidth="1"/>
    <col min="11503" max="11503" width="8.7109375" style="148" customWidth="1"/>
    <col min="11504" max="11505" width="9.42578125" style="148" customWidth="1"/>
    <col min="11506" max="11506" width="7.7109375" style="148" customWidth="1"/>
    <col min="11507" max="11507" width="8.85546875" style="148" customWidth="1"/>
    <col min="11508" max="11508" width="8.7109375" style="148" customWidth="1"/>
    <col min="11509" max="11509" width="7.7109375" style="148" customWidth="1"/>
    <col min="11510" max="11511" width="8.140625" style="148" customWidth="1"/>
    <col min="11512" max="11512" width="6.42578125" style="148" customWidth="1"/>
    <col min="11513" max="11514" width="7.42578125" style="148" customWidth="1"/>
    <col min="11515" max="11515" width="6.28515625" style="148" customWidth="1"/>
    <col min="11516" max="11516" width="7.7109375" style="148" customWidth="1"/>
    <col min="11517" max="11517" width="7.28515625" style="148" customWidth="1"/>
    <col min="11518" max="11518" width="7.5703125" style="148" customWidth="1"/>
    <col min="11519" max="11519" width="8.28515625" style="148" customWidth="1"/>
    <col min="11520" max="11520" width="8.42578125" style="148" customWidth="1"/>
    <col min="11521" max="11521" width="7.28515625" style="148" customWidth="1"/>
    <col min="11522" max="11523" width="9.140625" style="148" customWidth="1"/>
    <col min="11524" max="11524" width="8" style="148" customWidth="1"/>
    <col min="11525" max="11526" width="9.140625" style="148" customWidth="1"/>
    <col min="11527" max="11527" width="8" style="148" customWidth="1"/>
    <col min="11528" max="11528" width="9" style="148" customWidth="1"/>
    <col min="11529" max="11529" width="9.28515625" style="148" customWidth="1"/>
    <col min="11530" max="11530" width="6.85546875" style="148" customWidth="1"/>
    <col min="11531" max="11755" width="9.140625" style="148"/>
    <col min="11756" max="11756" width="19.28515625" style="148" customWidth="1"/>
    <col min="11757" max="11757" width="9.7109375" style="148" customWidth="1"/>
    <col min="11758" max="11758" width="9.42578125" style="148" customWidth="1"/>
    <col min="11759" max="11759" width="8.7109375" style="148" customWidth="1"/>
    <col min="11760" max="11761" width="9.42578125" style="148" customWidth="1"/>
    <col min="11762" max="11762" width="7.7109375" style="148" customWidth="1"/>
    <col min="11763" max="11763" width="8.85546875" style="148" customWidth="1"/>
    <col min="11764" max="11764" width="8.7109375" style="148" customWidth="1"/>
    <col min="11765" max="11765" width="7.7109375" style="148" customWidth="1"/>
    <col min="11766" max="11767" width="8.140625" style="148" customWidth="1"/>
    <col min="11768" max="11768" width="6.42578125" style="148" customWidth="1"/>
    <col min="11769" max="11770" width="7.42578125" style="148" customWidth="1"/>
    <col min="11771" max="11771" width="6.28515625" style="148" customWidth="1"/>
    <col min="11772" max="11772" width="7.7109375" style="148" customWidth="1"/>
    <col min="11773" max="11773" width="7.28515625" style="148" customWidth="1"/>
    <col min="11774" max="11774" width="7.5703125" style="148" customWidth="1"/>
    <col min="11775" max="11775" width="8.28515625" style="148" customWidth="1"/>
    <col min="11776" max="11776" width="8.42578125" style="148" customWidth="1"/>
    <col min="11777" max="11777" width="7.28515625" style="148" customWidth="1"/>
    <col min="11778" max="11779" width="9.140625" style="148" customWidth="1"/>
    <col min="11780" max="11780" width="8" style="148" customWidth="1"/>
    <col min="11781" max="11782" width="9.140625" style="148" customWidth="1"/>
    <col min="11783" max="11783" width="8" style="148" customWidth="1"/>
    <col min="11784" max="11784" width="9" style="148" customWidth="1"/>
    <col min="11785" max="11785" width="9.28515625" style="148" customWidth="1"/>
    <col min="11786" max="11786" width="6.85546875" style="148" customWidth="1"/>
    <col min="11787" max="12011" width="9.140625" style="148"/>
    <col min="12012" max="12012" width="19.28515625" style="148" customWidth="1"/>
    <col min="12013" max="12013" width="9.7109375" style="148" customWidth="1"/>
    <col min="12014" max="12014" width="9.42578125" style="148" customWidth="1"/>
    <col min="12015" max="12015" width="8.7109375" style="148" customWidth="1"/>
    <col min="12016" max="12017" width="9.42578125" style="148" customWidth="1"/>
    <col min="12018" max="12018" width="7.7109375" style="148" customWidth="1"/>
    <col min="12019" max="12019" width="8.85546875" style="148" customWidth="1"/>
    <col min="12020" max="12020" width="8.7109375" style="148" customWidth="1"/>
    <col min="12021" max="12021" width="7.7109375" style="148" customWidth="1"/>
    <col min="12022" max="12023" width="8.140625" style="148" customWidth="1"/>
    <col min="12024" max="12024" width="6.42578125" style="148" customWidth="1"/>
    <col min="12025" max="12026" width="7.42578125" style="148" customWidth="1"/>
    <col min="12027" max="12027" width="6.28515625" style="148" customWidth="1"/>
    <col min="12028" max="12028" width="7.7109375" style="148" customWidth="1"/>
    <col min="12029" max="12029" width="7.28515625" style="148" customWidth="1"/>
    <col min="12030" max="12030" width="7.5703125" style="148" customWidth="1"/>
    <col min="12031" max="12031" width="8.28515625" style="148" customWidth="1"/>
    <col min="12032" max="12032" width="8.42578125" style="148" customWidth="1"/>
    <col min="12033" max="12033" width="7.28515625" style="148" customWidth="1"/>
    <col min="12034" max="12035" width="9.140625" style="148" customWidth="1"/>
    <col min="12036" max="12036" width="8" style="148" customWidth="1"/>
    <col min="12037" max="12038" width="9.140625" style="148" customWidth="1"/>
    <col min="12039" max="12039" width="8" style="148" customWidth="1"/>
    <col min="12040" max="12040" width="9" style="148" customWidth="1"/>
    <col min="12041" max="12041" width="9.28515625" style="148" customWidth="1"/>
    <col min="12042" max="12042" width="6.85546875" style="148" customWidth="1"/>
    <col min="12043" max="12267" width="9.140625" style="148"/>
    <col min="12268" max="12268" width="19.28515625" style="148" customWidth="1"/>
    <col min="12269" max="12269" width="9.7109375" style="148" customWidth="1"/>
    <col min="12270" max="12270" width="9.42578125" style="148" customWidth="1"/>
    <col min="12271" max="12271" width="8.7109375" style="148" customWidth="1"/>
    <col min="12272" max="12273" width="9.42578125" style="148" customWidth="1"/>
    <col min="12274" max="12274" width="7.7109375" style="148" customWidth="1"/>
    <col min="12275" max="12275" width="8.85546875" style="148" customWidth="1"/>
    <col min="12276" max="12276" width="8.7109375" style="148" customWidth="1"/>
    <col min="12277" max="12277" width="7.7109375" style="148" customWidth="1"/>
    <col min="12278" max="12279" width="8.140625" style="148" customWidth="1"/>
    <col min="12280" max="12280" width="6.42578125" style="148" customWidth="1"/>
    <col min="12281" max="12282" width="7.42578125" style="148" customWidth="1"/>
    <col min="12283" max="12283" width="6.28515625" style="148" customWidth="1"/>
    <col min="12284" max="12284" width="7.7109375" style="148" customWidth="1"/>
    <col min="12285" max="12285" width="7.28515625" style="148" customWidth="1"/>
    <col min="12286" max="12286" width="7.5703125" style="148" customWidth="1"/>
    <col min="12287" max="12287" width="8.28515625" style="148" customWidth="1"/>
    <col min="12288" max="12288" width="8.42578125" style="148" customWidth="1"/>
    <col min="12289" max="12289" width="7.28515625" style="148" customWidth="1"/>
    <col min="12290" max="12291" width="9.140625" style="148" customWidth="1"/>
    <col min="12292" max="12292" width="8" style="148" customWidth="1"/>
    <col min="12293" max="12294" width="9.140625" style="148" customWidth="1"/>
    <col min="12295" max="12295" width="8" style="148" customWidth="1"/>
    <col min="12296" max="12296" width="9" style="148" customWidth="1"/>
    <col min="12297" max="12297" width="9.28515625" style="148" customWidth="1"/>
    <col min="12298" max="12298" width="6.85546875" style="148" customWidth="1"/>
    <col min="12299" max="12523" width="9.140625" style="148"/>
    <col min="12524" max="12524" width="19.28515625" style="148" customWidth="1"/>
    <col min="12525" max="12525" width="9.7109375" style="148" customWidth="1"/>
    <col min="12526" max="12526" width="9.42578125" style="148" customWidth="1"/>
    <col min="12527" max="12527" width="8.7109375" style="148" customWidth="1"/>
    <col min="12528" max="12529" width="9.42578125" style="148" customWidth="1"/>
    <col min="12530" max="12530" width="7.7109375" style="148" customWidth="1"/>
    <col min="12531" max="12531" width="8.85546875" style="148" customWidth="1"/>
    <col min="12532" max="12532" width="8.7109375" style="148" customWidth="1"/>
    <col min="12533" max="12533" width="7.7109375" style="148" customWidth="1"/>
    <col min="12534" max="12535" width="8.140625" style="148" customWidth="1"/>
    <col min="12536" max="12536" width="6.42578125" style="148" customWidth="1"/>
    <col min="12537" max="12538" width="7.42578125" style="148" customWidth="1"/>
    <col min="12539" max="12539" width="6.28515625" style="148" customWidth="1"/>
    <col min="12540" max="12540" width="7.7109375" style="148" customWidth="1"/>
    <col min="12541" max="12541" width="7.28515625" style="148" customWidth="1"/>
    <col min="12542" max="12542" width="7.5703125" style="148" customWidth="1"/>
    <col min="12543" max="12543" width="8.28515625" style="148" customWidth="1"/>
    <col min="12544" max="12544" width="8.42578125" style="148" customWidth="1"/>
    <col min="12545" max="12545" width="7.28515625" style="148" customWidth="1"/>
    <col min="12546" max="12547" width="9.140625" style="148" customWidth="1"/>
    <col min="12548" max="12548" width="8" style="148" customWidth="1"/>
    <col min="12549" max="12550" width="9.140625" style="148" customWidth="1"/>
    <col min="12551" max="12551" width="8" style="148" customWidth="1"/>
    <col min="12552" max="12552" width="9" style="148" customWidth="1"/>
    <col min="12553" max="12553" width="9.28515625" style="148" customWidth="1"/>
    <col min="12554" max="12554" width="6.85546875" style="148" customWidth="1"/>
    <col min="12555" max="12779" width="9.140625" style="148"/>
    <col min="12780" max="12780" width="19.28515625" style="148" customWidth="1"/>
    <col min="12781" max="12781" width="9.7109375" style="148" customWidth="1"/>
    <col min="12782" max="12782" width="9.42578125" style="148" customWidth="1"/>
    <col min="12783" max="12783" width="8.7109375" style="148" customWidth="1"/>
    <col min="12784" max="12785" width="9.42578125" style="148" customWidth="1"/>
    <col min="12786" max="12786" width="7.7109375" style="148" customWidth="1"/>
    <col min="12787" max="12787" width="8.85546875" style="148" customWidth="1"/>
    <col min="12788" max="12788" width="8.7109375" style="148" customWidth="1"/>
    <col min="12789" max="12789" width="7.7109375" style="148" customWidth="1"/>
    <col min="12790" max="12791" width="8.140625" style="148" customWidth="1"/>
    <col min="12792" max="12792" width="6.42578125" style="148" customWidth="1"/>
    <col min="12793" max="12794" width="7.42578125" style="148" customWidth="1"/>
    <col min="12795" max="12795" width="6.28515625" style="148" customWidth="1"/>
    <col min="12796" max="12796" width="7.7109375" style="148" customWidth="1"/>
    <col min="12797" max="12797" width="7.28515625" style="148" customWidth="1"/>
    <col min="12798" max="12798" width="7.5703125" style="148" customWidth="1"/>
    <col min="12799" max="12799" width="8.28515625" style="148" customWidth="1"/>
    <col min="12800" max="12800" width="8.42578125" style="148" customWidth="1"/>
    <col min="12801" max="12801" width="7.28515625" style="148" customWidth="1"/>
    <col min="12802" max="12803" width="9.140625" style="148" customWidth="1"/>
    <col min="12804" max="12804" width="8" style="148" customWidth="1"/>
    <col min="12805" max="12806" width="9.140625" style="148" customWidth="1"/>
    <col min="12807" max="12807" width="8" style="148" customWidth="1"/>
    <col min="12808" max="12808" width="9" style="148" customWidth="1"/>
    <col min="12809" max="12809" width="9.28515625" style="148" customWidth="1"/>
    <col min="12810" max="12810" width="6.85546875" style="148" customWidth="1"/>
    <col min="12811" max="13035" width="9.140625" style="148"/>
    <col min="13036" max="13036" width="19.28515625" style="148" customWidth="1"/>
    <col min="13037" max="13037" width="9.7109375" style="148" customWidth="1"/>
    <col min="13038" max="13038" width="9.42578125" style="148" customWidth="1"/>
    <col min="13039" max="13039" width="8.7109375" style="148" customWidth="1"/>
    <col min="13040" max="13041" width="9.42578125" style="148" customWidth="1"/>
    <col min="13042" max="13042" width="7.7109375" style="148" customWidth="1"/>
    <col min="13043" max="13043" width="8.85546875" style="148" customWidth="1"/>
    <col min="13044" max="13044" width="8.7109375" style="148" customWidth="1"/>
    <col min="13045" max="13045" width="7.7109375" style="148" customWidth="1"/>
    <col min="13046" max="13047" width="8.140625" style="148" customWidth="1"/>
    <col min="13048" max="13048" width="6.42578125" style="148" customWidth="1"/>
    <col min="13049" max="13050" width="7.42578125" style="148" customWidth="1"/>
    <col min="13051" max="13051" width="6.28515625" style="148" customWidth="1"/>
    <col min="13052" max="13052" width="7.7109375" style="148" customWidth="1"/>
    <col min="13053" max="13053" width="7.28515625" style="148" customWidth="1"/>
    <col min="13054" max="13054" width="7.5703125" style="148" customWidth="1"/>
    <col min="13055" max="13055" width="8.28515625" style="148" customWidth="1"/>
    <col min="13056" max="13056" width="8.42578125" style="148" customWidth="1"/>
    <col min="13057" max="13057" width="7.28515625" style="148" customWidth="1"/>
    <col min="13058" max="13059" width="9.140625" style="148" customWidth="1"/>
    <col min="13060" max="13060" width="8" style="148" customWidth="1"/>
    <col min="13061" max="13062" width="9.140625" style="148" customWidth="1"/>
    <col min="13063" max="13063" width="8" style="148" customWidth="1"/>
    <col min="13064" max="13064" width="9" style="148" customWidth="1"/>
    <col min="13065" max="13065" width="9.28515625" style="148" customWidth="1"/>
    <col min="13066" max="13066" width="6.85546875" style="148" customWidth="1"/>
    <col min="13067" max="13291" width="9.140625" style="148"/>
    <col min="13292" max="13292" width="19.28515625" style="148" customWidth="1"/>
    <col min="13293" max="13293" width="9.7109375" style="148" customWidth="1"/>
    <col min="13294" max="13294" width="9.42578125" style="148" customWidth="1"/>
    <col min="13295" max="13295" width="8.7109375" style="148" customWidth="1"/>
    <col min="13296" max="13297" width="9.42578125" style="148" customWidth="1"/>
    <col min="13298" max="13298" width="7.7109375" style="148" customWidth="1"/>
    <col min="13299" max="13299" width="8.85546875" style="148" customWidth="1"/>
    <col min="13300" max="13300" width="8.7109375" style="148" customWidth="1"/>
    <col min="13301" max="13301" width="7.7109375" style="148" customWidth="1"/>
    <col min="13302" max="13303" width="8.140625" style="148" customWidth="1"/>
    <col min="13304" max="13304" width="6.42578125" style="148" customWidth="1"/>
    <col min="13305" max="13306" width="7.42578125" style="148" customWidth="1"/>
    <col min="13307" max="13307" width="6.28515625" style="148" customWidth="1"/>
    <col min="13308" max="13308" width="7.7109375" style="148" customWidth="1"/>
    <col min="13309" max="13309" width="7.28515625" style="148" customWidth="1"/>
    <col min="13310" max="13310" width="7.5703125" style="148" customWidth="1"/>
    <col min="13311" max="13311" width="8.28515625" style="148" customWidth="1"/>
    <col min="13312" max="13312" width="8.42578125" style="148" customWidth="1"/>
    <col min="13313" max="13313" width="7.28515625" style="148" customWidth="1"/>
    <col min="13314" max="13315" width="9.140625" style="148" customWidth="1"/>
    <col min="13316" max="13316" width="8" style="148" customWidth="1"/>
    <col min="13317" max="13318" width="9.140625" style="148" customWidth="1"/>
    <col min="13319" max="13319" width="8" style="148" customWidth="1"/>
    <col min="13320" max="13320" width="9" style="148" customWidth="1"/>
    <col min="13321" max="13321" width="9.28515625" style="148" customWidth="1"/>
    <col min="13322" max="13322" width="6.85546875" style="148" customWidth="1"/>
    <col min="13323" max="13547" width="9.140625" style="148"/>
    <col min="13548" max="13548" width="19.28515625" style="148" customWidth="1"/>
    <col min="13549" max="13549" width="9.7109375" style="148" customWidth="1"/>
    <col min="13550" max="13550" width="9.42578125" style="148" customWidth="1"/>
    <col min="13551" max="13551" width="8.7109375" style="148" customWidth="1"/>
    <col min="13552" max="13553" width="9.42578125" style="148" customWidth="1"/>
    <col min="13554" max="13554" width="7.7109375" style="148" customWidth="1"/>
    <col min="13555" max="13555" width="8.85546875" style="148" customWidth="1"/>
    <col min="13556" max="13556" width="8.7109375" style="148" customWidth="1"/>
    <col min="13557" max="13557" width="7.7109375" style="148" customWidth="1"/>
    <col min="13558" max="13559" width="8.140625" style="148" customWidth="1"/>
    <col min="13560" max="13560" width="6.42578125" style="148" customWidth="1"/>
    <col min="13561" max="13562" width="7.42578125" style="148" customWidth="1"/>
    <col min="13563" max="13563" width="6.28515625" style="148" customWidth="1"/>
    <col min="13564" max="13564" width="7.7109375" style="148" customWidth="1"/>
    <col min="13565" max="13565" width="7.28515625" style="148" customWidth="1"/>
    <col min="13566" max="13566" width="7.5703125" style="148" customWidth="1"/>
    <col min="13567" max="13567" width="8.28515625" style="148" customWidth="1"/>
    <col min="13568" max="13568" width="8.42578125" style="148" customWidth="1"/>
    <col min="13569" max="13569" width="7.28515625" style="148" customWidth="1"/>
    <col min="13570" max="13571" width="9.140625" style="148" customWidth="1"/>
    <col min="13572" max="13572" width="8" style="148" customWidth="1"/>
    <col min="13573" max="13574" width="9.140625" style="148" customWidth="1"/>
    <col min="13575" max="13575" width="8" style="148" customWidth="1"/>
    <col min="13576" max="13576" width="9" style="148" customWidth="1"/>
    <col min="13577" max="13577" width="9.28515625" style="148" customWidth="1"/>
    <col min="13578" max="13578" width="6.85546875" style="148" customWidth="1"/>
    <col min="13579" max="13803" width="9.140625" style="148"/>
    <col min="13804" max="13804" width="19.28515625" style="148" customWidth="1"/>
    <col min="13805" max="13805" width="9.7109375" style="148" customWidth="1"/>
    <col min="13806" max="13806" width="9.42578125" style="148" customWidth="1"/>
    <col min="13807" max="13807" width="8.7109375" style="148" customWidth="1"/>
    <col min="13808" max="13809" width="9.42578125" style="148" customWidth="1"/>
    <col min="13810" max="13810" width="7.7109375" style="148" customWidth="1"/>
    <col min="13811" max="13811" width="8.85546875" style="148" customWidth="1"/>
    <col min="13812" max="13812" width="8.7109375" style="148" customWidth="1"/>
    <col min="13813" max="13813" width="7.7109375" style="148" customWidth="1"/>
    <col min="13814" max="13815" width="8.140625" style="148" customWidth="1"/>
    <col min="13816" max="13816" width="6.42578125" style="148" customWidth="1"/>
    <col min="13817" max="13818" width="7.42578125" style="148" customWidth="1"/>
    <col min="13819" max="13819" width="6.28515625" style="148" customWidth="1"/>
    <col min="13820" max="13820" width="7.7109375" style="148" customWidth="1"/>
    <col min="13821" max="13821" width="7.28515625" style="148" customWidth="1"/>
    <col min="13822" max="13822" width="7.5703125" style="148" customWidth="1"/>
    <col min="13823" max="13823" width="8.28515625" style="148" customWidth="1"/>
    <col min="13824" max="13824" width="8.42578125" style="148" customWidth="1"/>
    <col min="13825" max="13825" width="7.28515625" style="148" customWidth="1"/>
    <col min="13826" max="13827" width="9.140625" style="148" customWidth="1"/>
    <col min="13828" max="13828" width="8" style="148" customWidth="1"/>
    <col min="13829" max="13830" width="9.140625" style="148" customWidth="1"/>
    <col min="13831" max="13831" width="8" style="148" customWidth="1"/>
    <col min="13832" max="13832" width="9" style="148" customWidth="1"/>
    <col min="13833" max="13833" width="9.28515625" style="148" customWidth="1"/>
    <col min="13834" max="13834" width="6.85546875" style="148" customWidth="1"/>
    <col min="13835" max="14059" width="9.140625" style="148"/>
    <col min="14060" max="14060" width="19.28515625" style="148" customWidth="1"/>
    <col min="14061" max="14061" width="9.7109375" style="148" customWidth="1"/>
    <col min="14062" max="14062" width="9.42578125" style="148" customWidth="1"/>
    <col min="14063" max="14063" width="8.7109375" style="148" customWidth="1"/>
    <col min="14064" max="14065" width="9.42578125" style="148" customWidth="1"/>
    <col min="14066" max="14066" width="7.7109375" style="148" customWidth="1"/>
    <col min="14067" max="14067" width="8.85546875" style="148" customWidth="1"/>
    <col min="14068" max="14068" width="8.7109375" style="148" customWidth="1"/>
    <col min="14069" max="14069" width="7.7109375" style="148" customWidth="1"/>
    <col min="14070" max="14071" width="8.140625" style="148" customWidth="1"/>
    <col min="14072" max="14072" width="6.42578125" style="148" customWidth="1"/>
    <col min="14073" max="14074" width="7.42578125" style="148" customWidth="1"/>
    <col min="14075" max="14075" width="6.28515625" style="148" customWidth="1"/>
    <col min="14076" max="14076" width="7.7109375" style="148" customWidth="1"/>
    <col min="14077" max="14077" width="7.28515625" style="148" customWidth="1"/>
    <col min="14078" max="14078" width="7.5703125" style="148" customWidth="1"/>
    <col min="14079" max="14079" width="8.28515625" style="148" customWidth="1"/>
    <col min="14080" max="14080" width="8.42578125" style="148" customWidth="1"/>
    <col min="14081" max="14081" width="7.28515625" style="148" customWidth="1"/>
    <col min="14082" max="14083" width="9.140625" style="148" customWidth="1"/>
    <col min="14084" max="14084" width="8" style="148" customWidth="1"/>
    <col min="14085" max="14086" width="9.140625" style="148" customWidth="1"/>
    <col min="14087" max="14087" width="8" style="148" customWidth="1"/>
    <col min="14088" max="14088" width="9" style="148" customWidth="1"/>
    <col min="14089" max="14089" width="9.28515625" style="148" customWidth="1"/>
    <col min="14090" max="14090" width="6.85546875" style="148" customWidth="1"/>
    <col min="14091" max="14315" width="9.140625" style="148"/>
    <col min="14316" max="14316" width="19.28515625" style="148" customWidth="1"/>
    <col min="14317" max="14317" width="9.7109375" style="148" customWidth="1"/>
    <col min="14318" max="14318" width="9.42578125" style="148" customWidth="1"/>
    <col min="14319" max="14319" width="8.7109375" style="148" customWidth="1"/>
    <col min="14320" max="14321" width="9.42578125" style="148" customWidth="1"/>
    <col min="14322" max="14322" width="7.7109375" style="148" customWidth="1"/>
    <col min="14323" max="14323" width="8.85546875" style="148" customWidth="1"/>
    <col min="14324" max="14324" width="8.7109375" style="148" customWidth="1"/>
    <col min="14325" max="14325" width="7.7109375" style="148" customWidth="1"/>
    <col min="14326" max="14327" width="8.140625" style="148" customWidth="1"/>
    <col min="14328" max="14328" width="6.42578125" style="148" customWidth="1"/>
    <col min="14329" max="14330" width="7.42578125" style="148" customWidth="1"/>
    <col min="14331" max="14331" width="6.28515625" style="148" customWidth="1"/>
    <col min="14332" max="14332" width="7.7109375" style="148" customWidth="1"/>
    <col min="14333" max="14333" width="7.28515625" style="148" customWidth="1"/>
    <col min="14334" max="14334" width="7.5703125" style="148" customWidth="1"/>
    <col min="14335" max="14335" width="8.28515625" style="148" customWidth="1"/>
    <col min="14336" max="14336" width="8.42578125" style="148" customWidth="1"/>
    <col min="14337" max="14337" width="7.28515625" style="148" customWidth="1"/>
    <col min="14338" max="14339" width="9.140625" style="148" customWidth="1"/>
    <col min="14340" max="14340" width="8" style="148" customWidth="1"/>
    <col min="14341" max="14342" width="9.140625" style="148" customWidth="1"/>
    <col min="14343" max="14343" width="8" style="148" customWidth="1"/>
    <col min="14344" max="14344" width="9" style="148" customWidth="1"/>
    <col min="14345" max="14345" width="9.28515625" style="148" customWidth="1"/>
    <col min="14346" max="14346" width="6.85546875" style="148" customWidth="1"/>
    <col min="14347" max="14571" width="9.140625" style="148"/>
    <col min="14572" max="14572" width="19.28515625" style="148" customWidth="1"/>
    <col min="14573" max="14573" width="9.7109375" style="148" customWidth="1"/>
    <col min="14574" max="14574" width="9.42578125" style="148" customWidth="1"/>
    <col min="14575" max="14575" width="8.7109375" style="148" customWidth="1"/>
    <col min="14576" max="14577" width="9.42578125" style="148" customWidth="1"/>
    <col min="14578" max="14578" width="7.7109375" style="148" customWidth="1"/>
    <col min="14579" max="14579" width="8.85546875" style="148" customWidth="1"/>
    <col min="14580" max="14580" width="8.7109375" style="148" customWidth="1"/>
    <col min="14581" max="14581" width="7.7109375" style="148" customWidth="1"/>
    <col min="14582" max="14583" width="8.140625" style="148" customWidth="1"/>
    <col min="14584" max="14584" width="6.42578125" style="148" customWidth="1"/>
    <col min="14585" max="14586" width="7.42578125" style="148" customWidth="1"/>
    <col min="14587" max="14587" width="6.28515625" style="148" customWidth="1"/>
    <col min="14588" max="14588" width="7.7109375" style="148" customWidth="1"/>
    <col min="14589" max="14589" width="7.28515625" style="148" customWidth="1"/>
    <col min="14590" max="14590" width="7.5703125" style="148" customWidth="1"/>
    <col min="14591" max="14591" width="8.28515625" style="148" customWidth="1"/>
    <col min="14592" max="14592" width="8.42578125" style="148" customWidth="1"/>
    <col min="14593" max="14593" width="7.28515625" style="148" customWidth="1"/>
    <col min="14594" max="14595" width="9.140625" style="148" customWidth="1"/>
    <col min="14596" max="14596" width="8" style="148" customWidth="1"/>
    <col min="14597" max="14598" width="9.140625" style="148" customWidth="1"/>
    <col min="14599" max="14599" width="8" style="148" customWidth="1"/>
    <col min="14600" max="14600" width="9" style="148" customWidth="1"/>
    <col min="14601" max="14601" width="9.28515625" style="148" customWidth="1"/>
    <col min="14602" max="14602" width="6.85546875" style="148" customWidth="1"/>
    <col min="14603" max="14827" width="9.140625" style="148"/>
    <col min="14828" max="14828" width="19.28515625" style="148" customWidth="1"/>
    <col min="14829" max="14829" width="9.7109375" style="148" customWidth="1"/>
    <col min="14830" max="14830" width="9.42578125" style="148" customWidth="1"/>
    <col min="14831" max="14831" width="8.7109375" style="148" customWidth="1"/>
    <col min="14832" max="14833" width="9.42578125" style="148" customWidth="1"/>
    <col min="14834" max="14834" width="7.7109375" style="148" customWidth="1"/>
    <col min="14835" max="14835" width="8.85546875" style="148" customWidth="1"/>
    <col min="14836" max="14836" width="8.7109375" style="148" customWidth="1"/>
    <col min="14837" max="14837" width="7.7109375" style="148" customWidth="1"/>
    <col min="14838" max="14839" width="8.140625" style="148" customWidth="1"/>
    <col min="14840" max="14840" width="6.42578125" style="148" customWidth="1"/>
    <col min="14841" max="14842" width="7.42578125" style="148" customWidth="1"/>
    <col min="14843" max="14843" width="6.28515625" style="148" customWidth="1"/>
    <col min="14844" max="14844" width="7.7109375" style="148" customWidth="1"/>
    <col min="14845" max="14845" width="7.28515625" style="148" customWidth="1"/>
    <col min="14846" max="14846" width="7.5703125" style="148" customWidth="1"/>
    <col min="14847" max="14847" width="8.28515625" style="148" customWidth="1"/>
    <col min="14848" max="14848" width="8.42578125" style="148" customWidth="1"/>
    <col min="14849" max="14849" width="7.28515625" style="148" customWidth="1"/>
    <col min="14850" max="14851" width="9.140625" style="148" customWidth="1"/>
    <col min="14852" max="14852" width="8" style="148" customWidth="1"/>
    <col min="14853" max="14854" width="9.140625" style="148" customWidth="1"/>
    <col min="14855" max="14855" width="8" style="148" customWidth="1"/>
    <col min="14856" max="14856" width="9" style="148" customWidth="1"/>
    <col min="14857" max="14857" width="9.28515625" style="148" customWidth="1"/>
    <col min="14858" max="14858" width="6.85546875" style="148" customWidth="1"/>
    <col min="14859" max="15083" width="9.140625" style="148"/>
    <col min="15084" max="15084" width="19.28515625" style="148" customWidth="1"/>
    <col min="15085" max="15085" width="9.7109375" style="148" customWidth="1"/>
    <col min="15086" max="15086" width="9.42578125" style="148" customWidth="1"/>
    <col min="15087" max="15087" width="8.7109375" style="148" customWidth="1"/>
    <col min="15088" max="15089" width="9.42578125" style="148" customWidth="1"/>
    <col min="15090" max="15090" width="7.7109375" style="148" customWidth="1"/>
    <col min="15091" max="15091" width="8.85546875" style="148" customWidth="1"/>
    <col min="15092" max="15092" width="8.7109375" style="148" customWidth="1"/>
    <col min="15093" max="15093" width="7.7109375" style="148" customWidth="1"/>
    <col min="15094" max="15095" width="8.140625" style="148" customWidth="1"/>
    <col min="15096" max="15096" width="6.42578125" style="148" customWidth="1"/>
    <col min="15097" max="15098" width="7.42578125" style="148" customWidth="1"/>
    <col min="15099" max="15099" width="6.28515625" style="148" customWidth="1"/>
    <col min="15100" max="15100" width="7.7109375" style="148" customWidth="1"/>
    <col min="15101" max="15101" width="7.28515625" style="148" customWidth="1"/>
    <col min="15102" max="15102" width="7.5703125" style="148" customWidth="1"/>
    <col min="15103" max="15103" width="8.28515625" style="148" customWidth="1"/>
    <col min="15104" max="15104" width="8.42578125" style="148" customWidth="1"/>
    <col min="15105" max="15105" width="7.28515625" style="148" customWidth="1"/>
    <col min="15106" max="15107" width="9.140625" style="148" customWidth="1"/>
    <col min="15108" max="15108" width="8" style="148" customWidth="1"/>
    <col min="15109" max="15110" width="9.140625" style="148" customWidth="1"/>
    <col min="15111" max="15111" width="8" style="148" customWidth="1"/>
    <col min="15112" max="15112" width="9" style="148" customWidth="1"/>
    <col min="15113" max="15113" width="9.28515625" style="148" customWidth="1"/>
    <col min="15114" max="15114" width="6.85546875" style="148" customWidth="1"/>
    <col min="15115" max="15339" width="9.140625" style="148"/>
    <col min="15340" max="15340" width="19.28515625" style="148" customWidth="1"/>
    <col min="15341" max="15341" width="9.7109375" style="148" customWidth="1"/>
    <col min="15342" max="15342" width="9.42578125" style="148" customWidth="1"/>
    <col min="15343" max="15343" width="8.7109375" style="148" customWidth="1"/>
    <col min="15344" max="15345" width="9.42578125" style="148" customWidth="1"/>
    <col min="15346" max="15346" width="7.7109375" style="148" customWidth="1"/>
    <col min="15347" max="15347" width="8.85546875" style="148" customWidth="1"/>
    <col min="15348" max="15348" width="8.7109375" style="148" customWidth="1"/>
    <col min="15349" max="15349" width="7.7109375" style="148" customWidth="1"/>
    <col min="15350" max="15351" width="8.140625" style="148" customWidth="1"/>
    <col min="15352" max="15352" width="6.42578125" style="148" customWidth="1"/>
    <col min="15353" max="15354" width="7.42578125" style="148" customWidth="1"/>
    <col min="15355" max="15355" width="6.28515625" style="148" customWidth="1"/>
    <col min="15356" max="15356" width="7.7109375" style="148" customWidth="1"/>
    <col min="15357" max="15357" width="7.28515625" style="148" customWidth="1"/>
    <col min="15358" max="15358" width="7.5703125" style="148" customWidth="1"/>
    <col min="15359" max="15359" width="8.28515625" style="148" customWidth="1"/>
    <col min="15360" max="15360" width="8.42578125" style="148" customWidth="1"/>
    <col min="15361" max="15361" width="7.28515625" style="148" customWidth="1"/>
    <col min="15362" max="15363" width="9.140625" style="148" customWidth="1"/>
    <col min="15364" max="15364" width="8" style="148" customWidth="1"/>
    <col min="15365" max="15366" width="9.140625" style="148" customWidth="1"/>
    <col min="15367" max="15367" width="8" style="148" customWidth="1"/>
    <col min="15368" max="15368" width="9" style="148" customWidth="1"/>
    <col min="15369" max="15369" width="9.28515625" style="148" customWidth="1"/>
    <col min="15370" max="15370" width="6.85546875" style="148" customWidth="1"/>
    <col min="15371" max="15595" width="9.140625" style="148"/>
    <col min="15596" max="15596" width="19.28515625" style="148" customWidth="1"/>
    <col min="15597" max="15597" width="9.7109375" style="148" customWidth="1"/>
    <col min="15598" max="15598" width="9.42578125" style="148" customWidth="1"/>
    <col min="15599" max="15599" width="8.7109375" style="148" customWidth="1"/>
    <col min="15600" max="15601" width="9.42578125" style="148" customWidth="1"/>
    <col min="15602" max="15602" width="7.7109375" style="148" customWidth="1"/>
    <col min="15603" max="15603" width="8.85546875" style="148" customWidth="1"/>
    <col min="15604" max="15604" width="8.7109375" style="148" customWidth="1"/>
    <col min="15605" max="15605" width="7.7109375" style="148" customWidth="1"/>
    <col min="15606" max="15607" width="8.140625" style="148" customWidth="1"/>
    <col min="15608" max="15608" width="6.42578125" style="148" customWidth="1"/>
    <col min="15609" max="15610" width="7.42578125" style="148" customWidth="1"/>
    <col min="15611" max="15611" width="6.28515625" style="148" customWidth="1"/>
    <col min="15612" max="15612" width="7.7109375" style="148" customWidth="1"/>
    <col min="15613" max="15613" width="7.28515625" style="148" customWidth="1"/>
    <col min="15614" max="15614" width="7.5703125" style="148" customWidth="1"/>
    <col min="15615" max="15615" width="8.28515625" style="148" customWidth="1"/>
    <col min="15616" max="15616" width="8.42578125" style="148" customWidth="1"/>
    <col min="15617" max="15617" width="7.28515625" style="148" customWidth="1"/>
    <col min="15618" max="15619" width="9.140625" style="148" customWidth="1"/>
    <col min="15620" max="15620" width="8" style="148" customWidth="1"/>
    <col min="15621" max="15622" width="9.140625" style="148" customWidth="1"/>
    <col min="15623" max="15623" width="8" style="148" customWidth="1"/>
    <col min="15624" max="15624" width="9" style="148" customWidth="1"/>
    <col min="15625" max="15625" width="9.28515625" style="148" customWidth="1"/>
    <col min="15626" max="15626" width="6.85546875" style="148" customWidth="1"/>
    <col min="15627" max="15851" width="9.140625" style="148"/>
    <col min="15852" max="15852" width="19.28515625" style="148" customWidth="1"/>
    <col min="15853" max="15853" width="9.7109375" style="148" customWidth="1"/>
    <col min="15854" max="15854" width="9.42578125" style="148" customWidth="1"/>
    <col min="15855" max="15855" width="8.7109375" style="148" customWidth="1"/>
    <col min="15856" max="15857" width="9.42578125" style="148" customWidth="1"/>
    <col min="15858" max="15858" width="7.7109375" style="148" customWidth="1"/>
    <col min="15859" max="15859" width="8.85546875" style="148" customWidth="1"/>
    <col min="15860" max="15860" width="8.7109375" style="148" customWidth="1"/>
    <col min="15861" max="15861" width="7.7109375" style="148" customWidth="1"/>
    <col min="15862" max="15863" width="8.140625" style="148" customWidth="1"/>
    <col min="15864" max="15864" width="6.42578125" style="148" customWidth="1"/>
    <col min="15865" max="15866" width="7.42578125" style="148" customWidth="1"/>
    <col min="15867" max="15867" width="6.28515625" style="148" customWidth="1"/>
    <col min="15868" max="15868" width="7.7109375" style="148" customWidth="1"/>
    <col min="15869" max="15869" width="7.28515625" style="148" customWidth="1"/>
    <col min="15870" max="15870" width="7.5703125" style="148" customWidth="1"/>
    <col min="15871" max="15871" width="8.28515625" style="148" customWidth="1"/>
    <col min="15872" max="15872" width="8.42578125" style="148" customWidth="1"/>
    <col min="15873" max="15873" width="7.28515625" style="148" customWidth="1"/>
    <col min="15874" max="15875" width="9.140625" style="148" customWidth="1"/>
    <col min="15876" max="15876" width="8" style="148" customWidth="1"/>
    <col min="15877" max="15878" width="9.140625" style="148" customWidth="1"/>
    <col min="15879" max="15879" width="8" style="148" customWidth="1"/>
    <col min="15880" max="15880" width="9" style="148" customWidth="1"/>
    <col min="15881" max="15881" width="9.28515625" style="148" customWidth="1"/>
    <col min="15882" max="15882" width="6.85546875" style="148" customWidth="1"/>
    <col min="15883" max="16107" width="9.140625" style="148"/>
    <col min="16108" max="16108" width="19.28515625" style="148" customWidth="1"/>
    <col min="16109" max="16109" width="9.7109375" style="148" customWidth="1"/>
    <col min="16110" max="16110" width="9.42578125" style="148" customWidth="1"/>
    <col min="16111" max="16111" width="8.7109375" style="148" customWidth="1"/>
    <col min="16112" max="16113" width="9.42578125" style="148" customWidth="1"/>
    <col min="16114" max="16114" width="7.7109375" style="148" customWidth="1"/>
    <col min="16115" max="16115" width="8.85546875" style="148" customWidth="1"/>
    <col min="16116" max="16116" width="8.7109375" style="148" customWidth="1"/>
    <col min="16117" max="16117" width="7.7109375" style="148" customWidth="1"/>
    <col min="16118" max="16119" width="8.140625" style="148" customWidth="1"/>
    <col min="16120" max="16120" width="6.42578125" style="148" customWidth="1"/>
    <col min="16121" max="16122" width="7.42578125" style="148" customWidth="1"/>
    <col min="16123" max="16123" width="6.28515625" style="148" customWidth="1"/>
    <col min="16124" max="16124" width="7.7109375" style="148" customWidth="1"/>
    <col min="16125" max="16125" width="7.28515625" style="148" customWidth="1"/>
    <col min="16126" max="16126" width="7.5703125" style="148" customWidth="1"/>
    <col min="16127" max="16127" width="8.28515625" style="148" customWidth="1"/>
    <col min="16128" max="16128" width="8.42578125" style="148" customWidth="1"/>
    <col min="16129" max="16129" width="7.28515625" style="148" customWidth="1"/>
    <col min="16130" max="16131" width="9.140625" style="148" customWidth="1"/>
    <col min="16132" max="16132" width="8" style="148" customWidth="1"/>
    <col min="16133" max="16134" width="9.140625" style="148" customWidth="1"/>
    <col min="16135" max="16135" width="8" style="148" customWidth="1"/>
    <col min="16136" max="16136" width="9" style="148" customWidth="1"/>
    <col min="16137" max="16137" width="9.28515625" style="148" customWidth="1"/>
    <col min="16138" max="16138" width="6.85546875" style="148" customWidth="1"/>
    <col min="16139" max="16384" width="9.140625" style="148"/>
  </cols>
  <sheetData>
    <row r="1" spans="1:11" s="158" customFormat="1" ht="20.100000000000001" customHeight="1">
      <c r="A1" s="314" t="s">
        <v>96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1" s="158" customFormat="1" ht="20.100000000000001" customHeight="1">
      <c r="A2" s="314" t="s">
        <v>126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1" s="127" customFormat="1" ht="15.75" customHeight="1">
      <c r="C3" s="159"/>
      <c r="D3" s="159"/>
      <c r="E3" s="159"/>
      <c r="H3" s="159"/>
      <c r="I3" s="159"/>
      <c r="K3" s="160" t="s">
        <v>5</v>
      </c>
    </row>
    <row r="4" spans="1:11" s="161" customFormat="1" ht="21.75" customHeight="1">
      <c r="A4" s="272"/>
      <c r="B4" s="315" t="s">
        <v>82</v>
      </c>
      <c r="C4" s="315" t="s">
        <v>75</v>
      </c>
      <c r="D4" s="315" t="s">
        <v>76</v>
      </c>
      <c r="E4" s="315" t="s">
        <v>69</v>
      </c>
      <c r="F4" s="315" t="s">
        <v>70</v>
      </c>
      <c r="G4" s="315" t="s">
        <v>14</v>
      </c>
      <c r="H4" s="315" t="s">
        <v>90</v>
      </c>
      <c r="I4" s="315" t="s">
        <v>87</v>
      </c>
      <c r="J4" s="311" t="s">
        <v>13</v>
      </c>
      <c r="K4" s="311" t="s">
        <v>111</v>
      </c>
    </row>
    <row r="5" spans="1:11" s="162" customFormat="1" ht="18.75" customHeight="1">
      <c r="A5" s="273"/>
      <c r="B5" s="315"/>
      <c r="C5" s="315"/>
      <c r="D5" s="315"/>
      <c r="E5" s="315"/>
      <c r="F5" s="315"/>
      <c r="G5" s="315"/>
      <c r="H5" s="315"/>
      <c r="I5" s="315"/>
      <c r="J5" s="312"/>
      <c r="K5" s="312"/>
    </row>
    <row r="6" spans="1:11" s="162" customFormat="1" ht="47.25" customHeight="1">
      <c r="A6" s="273"/>
      <c r="B6" s="315"/>
      <c r="C6" s="315"/>
      <c r="D6" s="315"/>
      <c r="E6" s="315"/>
      <c r="F6" s="315"/>
      <c r="G6" s="315"/>
      <c r="H6" s="315"/>
      <c r="I6" s="315"/>
      <c r="J6" s="313"/>
      <c r="K6" s="313"/>
    </row>
    <row r="7" spans="1:11" s="139" customFormat="1" ht="12" customHeight="1">
      <c r="A7" s="138" t="s">
        <v>3</v>
      </c>
      <c r="B7" s="163">
        <v>1</v>
      </c>
      <c r="C7" s="163">
        <v>2</v>
      </c>
      <c r="D7" s="163">
        <v>3</v>
      </c>
      <c r="E7" s="163">
        <v>4</v>
      </c>
      <c r="F7" s="163">
        <v>5</v>
      </c>
      <c r="G7" s="163">
        <v>6</v>
      </c>
      <c r="H7" s="163">
        <v>7</v>
      </c>
      <c r="I7" s="163">
        <v>8</v>
      </c>
      <c r="J7" s="163">
        <v>9</v>
      </c>
      <c r="K7" s="163">
        <v>10</v>
      </c>
    </row>
    <row r="8" spans="1:11" s="142" customFormat="1" ht="18.75" customHeight="1">
      <c r="A8" s="91" t="s">
        <v>21</v>
      </c>
      <c r="B8" s="140">
        <f t="shared" ref="B8:J8" si="0">SUM(B9:B34)</f>
        <v>31922</v>
      </c>
      <c r="C8" s="140">
        <f t="shared" si="0"/>
        <v>27920</v>
      </c>
      <c r="D8" s="140">
        <f t="shared" si="0"/>
        <v>7245</v>
      </c>
      <c r="E8" s="140">
        <f t="shared" si="0"/>
        <v>6064</v>
      </c>
      <c r="F8" s="140">
        <f t="shared" si="0"/>
        <v>1004</v>
      </c>
      <c r="G8" s="140">
        <f t="shared" si="0"/>
        <v>1921</v>
      </c>
      <c r="H8" s="140">
        <f t="shared" si="0"/>
        <v>25603</v>
      </c>
      <c r="I8" s="140">
        <f t="shared" si="0"/>
        <v>6637</v>
      </c>
      <c r="J8" s="140">
        <f t="shared" si="0"/>
        <v>6016</v>
      </c>
      <c r="K8" s="140">
        <f t="shared" ref="K8" si="1">SUM(K9:K34)</f>
        <v>3640</v>
      </c>
    </row>
    <row r="9" spans="1:11" ht="16.5" customHeight="1">
      <c r="A9" s="121" t="s">
        <v>22</v>
      </c>
      <c r="B9" s="164">
        <v>822</v>
      </c>
      <c r="C9" s="143">
        <v>771</v>
      </c>
      <c r="D9" s="146">
        <v>167</v>
      </c>
      <c r="E9" s="146">
        <v>163</v>
      </c>
      <c r="F9" s="143">
        <v>13</v>
      </c>
      <c r="G9" s="146">
        <v>17</v>
      </c>
      <c r="H9" s="146">
        <v>757</v>
      </c>
      <c r="I9" s="146">
        <v>208</v>
      </c>
      <c r="J9" s="143">
        <v>208</v>
      </c>
      <c r="K9" s="143">
        <v>110</v>
      </c>
    </row>
    <row r="10" spans="1:11" ht="16.5" customHeight="1">
      <c r="A10" s="121" t="s">
        <v>23</v>
      </c>
      <c r="B10" s="164">
        <v>1780</v>
      </c>
      <c r="C10" s="143">
        <v>1517</v>
      </c>
      <c r="D10" s="146">
        <v>369</v>
      </c>
      <c r="E10" s="146">
        <v>325</v>
      </c>
      <c r="F10" s="143">
        <v>134</v>
      </c>
      <c r="G10" s="146">
        <v>342</v>
      </c>
      <c r="H10" s="146">
        <v>1460</v>
      </c>
      <c r="I10" s="146">
        <v>547</v>
      </c>
      <c r="J10" s="143">
        <v>497</v>
      </c>
      <c r="K10" s="143">
        <v>175</v>
      </c>
    </row>
    <row r="11" spans="1:11" ht="16.5" customHeight="1">
      <c r="A11" s="121" t="s">
        <v>24</v>
      </c>
      <c r="B11" s="164">
        <v>1192</v>
      </c>
      <c r="C11" s="143">
        <v>979</v>
      </c>
      <c r="D11" s="146">
        <v>317</v>
      </c>
      <c r="E11" s="146">
        <v>268</v>
      </c>
      <c r="F11" s="143">
        <v>51</v>
      </c>
      <c r="G11" s="146">
        <v>0</v>
      </c>
      <c r="H11" s="146">
        <v>658</v>
      </c>
      <c r="I11" s="146">
        <v>263</v>
      </c>
      <c r="J11" s="143">
        <v>200</v>
      </c>
      <c r="K11" s="143">
        <v>157</v>
      </c>
    </row>
    <row r="12" spans="1:11" ht="16.5" customHeight="1">
      <c r="A12" s="121" t="s">
        <v>25</v>
      </c>
      <c r="B12" s="164">
        <v>560</v>
      </c>
      <c r="C12" s="143">
        <v>491</v>
      </c>
      <c r="D12" s="146">
        <v>189</v>
      </c>
      <c r="E12" s="146">
        <v>158</v>
      </c>
      <c r="F12" s="143">
        <v>62</v>
      </c>
      <c r="G12" s="146">
        <v>29</v>
      </c>
      <c r="H12" s="146">
        <v>476</v>
      </c>
      <c r="I12" s="146">
        <v>141</v>
      </c>
      <c r="J12" s="143">
        <v>132</v>
      </c>
      <c r="K12" s="143">
        <v>64</v>
      </c>
    </row>
    <row r="13" spans="1:11" ht="16.5" customHeight="1">
      <c r="A13" s="121" t="s">
        <v>26</v>
      </c>
      <c r="B13" s="164">
        <v>680</v>
      </c>
      <c r="C13" s="143">
        <v>603</v>
      </c>
      <c r="D13" s="146">
        <v>213</v>
      </c>
      <c r="E13" s="146">
        <v>162</v>
      </c>
      <c r="F13" s="143">
        <v>25</v>
      </c>
      <c r="G13" s="146">
        <v>56</v>
      </c>
      <c r="H13" s="146">
        <v>582</v>
      </c>
      <c r="I13" s="146">
        <v>141</v>
      </c>
      <c r="J13" s="143">
        <v>141</v>
      </c>
      <c r="K13" s="143">
        <v>98</v>
      </c>
    </row>
    <row r="14" spans="1:11" ht="16.5" customHeight="1">
      <c r="A14" s="121" t="s">
        <v>27</v>
      </c>
      <c r="B14" s="164">
        <v>925</v>
      </c>
      <c r="C14" s="143">
        <v>804</v>
      </c>
      <c r="D14" s="146">
        <v>229</v>
      </c>
      <c r="E14" s="146">
        <v>147</v>
      </c>
      <c r="F14" s="143">
        <v>19</v>
      </c>
      <c r="G14" s="146">
        <v>161</v>
      </c>
      <c r="H14" s="146">
        <v>763</v>
      </c>
      <c r="I14" s="146">
        <v>243</v>
      </c>
      <c r="J14" s="143">
        <v>237</v>
      </c>
      <c r="K14" s="143">
        <v>100</v>
      </c>
    </row>
    <row r="15" spans="1:11" ht="16.5" customHeight="1">
      <c r="A15" s="121" t="s">
        <v>28</v>
      </c>
      <c r="B15" s="164">
        <v>1290</v>
      </c>
      <c r="C15" s="143">
        <v>1039</v>
      </c>
      <c r="D15" s="146">
        <v>421</v>
      </c>
      <c r="E15" s="146">
        <v>342</v>
      </c>
      <c r="F15" s="143">
        <v>97</v>
      </c>
      <c r="G15" s="146">
        <v>44</v>
      </c>
      <c r="H15" s="146">
        <v>994</v>
      </c>
      <c r="I15" s="146">
        <v>245</v>
      </c>
      <c r="J15" s="143">
        <v>227</v>
      </c>
      <c r="K15" s="143">
        <v>109</v>
      </c>
    </row>
    <row r="16" spans="1:11" ht="16.5" customHeight="1">
      <c r="A16" s="121" t="s">
        <v>29</v>
      </c>
      <c r="B16" s="164">
        <v>1020</v>
      </c>
      <c r="C16" s="143">
        <v>871</v>
      </c>
      <c r="D16" s="146">
        <v>250</v>
      </c>
      <c r="E16" s="146">
        <v>191</v>
      </c>
      <c r="F16" s="143">
        <v>52</v>
      </c>
      <c r="G16" s="146">
        <v>19</v>
      </c>
      <c r="H16" s="146">
        <v>833</v>
      </c>
      <c r="I16" s="146">
        <v>235</v>
      </c>
      <c r="J16" s="143">
        <v>203</v>
      </c>
      <c r="K16" s="143">
        <v>141</v>
      </c>
    </row>
    <row r="17" spans="1:11" ht="16.5" customHeight="1">
      <c r="A17" s="121" t="s">
        <v>30</v>
      </c>
      <c r="B17" s="164">
        <v>447</v>
      </c>
      <c r="C17" s="143">
        <v>388</v>
      </c>
      <c r="D17" s="146">
        <v>105</v>
      </c>
      <c r="E17" s="146">
        <v>77</v>
      </c>
      <c r="F17" s="143">
        <v>0</v>
      </c>
      <c r="G17" s="146">
        <v>60</v>
      </c>
      <c r="H17" s="146">
        <v>374</v>
      </c>
      <c r="I17" s="146">
        <v>96</v>
      </c>
      <c r="J17" s="143">
        <v>92</v>
      </c>
      <c r="K17" s="143">
        <v>70</v>
      </c>
    </row>
    <row r="18" spans="1:11" ht="16.5" customHeight="1">
      <c r="A18" s="121" t="s">
        <v>31</v>
      </c>
      <c r="B18" s="164">
        <v>546</v>
      </c>
      <c r="C18" s="143">
        <v>478</v>
      </c>
      <c r="D18" s="146">
        <v>175</v>
      </c>
      <c r="E18" s="146">
        <v>133</v>
      </c>
      <c r="F18" s="143">
        <v>43</v>
      </c>
      <c r="G18" s="146">
        <v>7</v>
      </c>
      <c r="H18" s="146">
        <v>476</v>
      </c>
      <c r="I18" s="146">
        <v>136</v>
      </c>
      <c r="J18" s="143">
        <v>131</v>
      </c>
      <c r="K18" s="143">
        <v>75</v>
      </c>
    </row>
    <row r="19" spans="1:11" ht="16.5" customHeight="1">
      <c r="A19" s="121" t="s">
        <v>32</v>
      </c>
      <c r="B19" s="164">
        <v>1321</v>
      </c>
      <c r="C19" s="143">
        <v>1209</v>
      </c>
      <c r="D19" s="146">
        <v>382</v>
      </c>
      <c r="E19" s="146">
        <v>311</v>
      </c>
      <c r="F19" s="143">
        <v>3</v>
      </c>
      <c r="G19" s="146">
        <v>174</v>
      </c>
      <c r="H19" s="146">
        <v>1103</v>
      </c>
      <c r="I19" s="146">
        <v>188</v>
      </c>
      <c r="J19" s="143">
        <v>177</v>
      </c>
      <c r="K19" s="143">
        <v>98</v>
      </c>
    </row>
    <row r="20" spans="1:11" ht="16.5" customHeight="1">
      <c r="A20" s="121" t="s">
        <v>33</v>
      </c>
      <c r="B20" s="164">
        <v>581</v>
      </c>
      <c r="C20" s="143">
        <v>508</v>
      </c>
      <c r="D20" s="146">
        <v>259</v>
      </c>
      <c r="E20" s="146">
        <v>225</v>
      </c>
      <c r="F20" s="143">
        <v>18</v>
      </c>
      <c r="G20" s="146">
        <v>3</v>
      </c>
      <c r="H20" s="146">
        <v>476</v>
      </c>
      <c r="I20" s="146">
        <v>85</v>
      </c>
      <c r="J20" s="143">
        <v>82</v>
      </c>
      <c r="K20" s="143">
        <v>53</v>
      </c>
    </row>
    <row r="21" spans="1:11" ht="16.5" customHeight="1">
      <c r="A21" s="121" t="s">
        <v>34</v>
      </c>
      <c r="B21" s="164">
        <v>884</v>
      </c>
      <c r="C21" s="143">
        <v>758</v>
      </c>
      <c r="D21" s="146">
        <v>306</v>
      </c>
      <c r="E21" s="146">
        <v>266</v>
      </c>
      <c r="F21" s="143">
        <v>28</v>
      </c>
      <c r="G21" s="146">
        <v>6</v>
      </c>
      <c r="H21" s="146">
        <v>724</v>
      </c>
      <c r="I21" s="146">
        <v>128</v>
      </c>
      <c r="J21" s="143">
        <v>119</v>
      </c>
      <c r="K21" s="143">
        <v>104</v>
      </c>
    </row>
    <row r="22" spans="1:11" ht="16.5" customHeight="1">
      <c r="A22" s="121" t="s">
        <v>35</v>
      </c>
      <c r="B22" s="164">
        <v>870</v>
      </c>
      <c r="C22" s="143">
        <v>838</v>
      </c>
      <c r="D22" s="146">
        <v>154</v>
      </c>
      <c r="E22" s="146">
        <v>134</v>
      </c>
      <c r="F22" s="143">
        <v>10</v>
      </c>
      <c r="G22" s="146">
        <v>0</v>
      </c>
      <c r="H22" s="146">
        <v>722</v>
      </c>
      <c r="I22" s="146">
        <v>240</v>
      </c>
      <c r="J22" s="143">
        <v>232</v>
      </c>
      <c r="K22" s="143">
        <v>163</v>
      </c>
    </row>
    <row r="23" spans="1:11" ht="16.5" customHeight="1">
      <c r="A23" s="121" t="s">
        <v>36</v>
      </c>
      <c r="B23" s="164">
        <v>1054</v>
      </c>
      <c r="C23" s="143">
        <v>791</v>
      </c>
      <c r="D23" s="146">
        <v>365</v>
      </c>
      <c r="E23" s="146">
        <v>251</v>
      </c>
      <c r="F23" s="143">
        <v>38</v>
      </c>
      <c r="G23" s="146">
        <v>45</v>
      </c>
      <c r="H23" s="146">
        <v>743</v>
      </c>
      <c r="I23" s="146">
        <v>216</v>
      </c>
      <c r="J23" s="143">
        <v>181</v>
      </c>
      <c r="K23" s="143">
        <v>107</v>
      </c>
    </row>
    <row r="24" spans="1:11" ht="16.5" customHeight="1">
      <c r="A24" s="121" t="s">
        <v>37</v>
      </c>
      <c r="B24" s="164">
        <v>684</v>
      </c>
      <c r="C24" s="143">
        <v>668</v>
      </c>
      <c r="D24" s="146">
        <v>146</v>
      </c>
      <c r="E24" s="146">
        <v>137</v>
      </c>
      <c r="F24" s="143">
        <v>32</v>
      </c>
      <c r="G24" s="146">
        <v>1</v>
      </c>
      <c r="H24" s="146">
        <v>643</v>
      </c>
      <c r="I24" s="146">
        <v>148</v>
      </c>
      <c r="J24" s="143">
        <v>146</v>
      </c>
      <c r="K24" s="143">
        <v>104</v>
      </c>
    </row>
    <row r="25" spans="1:11" ht="16.5" customHeight="1">
      <c r="A25" s="121" t="s">
        <v>38</v>
      </c>
      <c r="B25" s="164">
        <v>897</v>
      </c>
      <c r="C25" s="143">
        <v>816</v>
      </c>
      <c r="D25" s="146">
        <v>160</v>
      </c>
      <c r="E25" s="146">
        <v>137</v>
      </c>
      <c r="F25" s="143">
        <v>19</v>
      </c>
      <c r="G25" s="146">
        <v>53</v>
      </c>
      <c r="H25" s="146">
        <v>704</v>
      </c>
      <c r="I25" s="146">
        <v>247</v>
      </c>
      <c r="J25" s="143">
        <v>236</v>
      </c>
      <c r="K25" s="143">
        <v>132</v>
      </c>
    </row>
    <row r="26" spans="1:11" ht="16.5" customHeight="1">
      <c r="A26" s="121" t="s">
        <v>39</v>
      </c>
      <c r="B26" s="164">
        <v>545</v>
      </c>
      <c r="C26" s="143">
        <v>473</v>
      </c>
      <c r="D26" s="146">
        <v>132</v>
      </c>
      <c r="E26" s="146">
        <v>109</v>
      </c>
      <c r="F26" s="143">
        <v>10</v>
      </c>
      <c r="G26" s="146">
        <v>25</v>
      </c>
      <c r="H26" s="146">
        <v>431</v>
      </c>
      <c r="I26" s="146">
        <v>84</v>
      </c>
      <c r="J26" s="143">
        <v>77</v>
      </c>
      <c r="K26" s="143">
        <v>60</v>
      </c>
    </row>
    <row r="27" spans="1:11" ht="16.5" customHeight="1">
      <c r="A27" s="121" t="s">
        <v>40</v>
      </c>
      <c r="B27" s="164">
        <v>355</v>
      </c>
      <c r="C27" s="143">
        <v>317</v>
      </c>
      <c r="D27" s="146">
        <v>159</v>
      </c>
      <c r="E27" s="146">
        <v>138</v>
      </c>
      <c r="F27" s="143">
        <v>13</v>
      </c>
      <c r="G27" s="146">
        <v>24</v>
      </c>
      <c r="H27" s="146">
        <v>315</v>
      </c>
      <c r="I27" s="146">
        <v>71</v>
      </c>
      <c r="J27" s="143">
        <v>62</v>
      </c>
      <c r="K27" s="143">
        <v>40</v>
      </c>
    </row>
    <row r="28" spans="1:11" ht="16.5" customHeight="1">
      <c r="A28" s="121" t="s">
        <v>41</v>
      </c>
      <c r="B28" s="164">
        <v>595</v>
      </c>
      <c r="C28" s="143">
        <v>542</v>
      </c>
      <c r="D28" s="146">
        <v>166</v>
      </c>
      <c r="E28" s="146">
        <v>120</v>
      </c>
      <c r="F28" s="143">
        <v>18</v>
      </c>
      <c r="G28" s="146">
        <v>87</v>
      </c>
      <c r="H28" s="146">
        <v>516</v>
      </c>
      <c r="I28" s="146">
        <v>132</v>
      </c>
      <c r="J28" s="143">
        <v>131</v>
      </c>
      <c r="K28" s="143">
        <v>82</v>
      </c>
    </row>
    <row r="29" spans="1:11" ht="16.5" customHeight="1">
      <c r="A29" s="121" t="s">
        <v>42</v>
      </c>
      <c r="B29" s="164">
        <v>737</v>
      </c>
      <c r="C29" s="143">
        <v>684</v>
      </c>
      <c r="D29" s="146">
        <v>248</v>
      </c>
      <c r="E29" s="146">
        <v>214</v>
      </c>
      <c r="F29" s="143">
        <v>102</v>
      </c>
      <c r="G29" s="146">
        <v>24</v>
      </c>
      <c r="H29" s="146">
        <v>667</v>
      </c>
      <c r="I29" s="146">
        <v>127</v>
      </c>
      <c r="J29" s="143">
        <v>125</v>
      </c>
      <c r="K29" s="143">
        <v>76</v>
      </c>
    </row>
    <row r="30" spans="1:11" ht="16.5" customHeight="1">
      <c r="A30" s="121" t="s">
        <v>43</v>
      </c>
      <c r="B30" s="164">
        <v>5833</v>
      </c>
      <c r="C30" s="143">
        <v>5241</v>
      </c>
      <c r="D30" s="146">
        <v>910</v>
      </c>
      <c r="E30" s="146">
        <v>817</v>
      </c>
      <c r="F30" s="143">
        <v>125</v>
      </c>
      <c r="G30" s="146">
        <v>656</v>
      </c>
      <c r="H30" s="146">
        <v>4485</v>
      </c>
      <c r="I30" s="146">
        <v>1092</v>
      </c>
      <c r="J30" s="143">
        <v>1007</v>
      </c>
      <c r="K30" s="143">
        <v>613</v>
      </c>
    </row>
    <row r="31" spans="1:11" ht="16.5" customHeight="1">
      <c r="A31" s="121" t="s">
        <v>44</v>
      </c>
      <c r="B31" s="165">
        <v>4489</v>
      </c>
      <c r="C31" s="143">
        <v>3819</v>
      </c>
      <c r="D31" s="146">
        <v>588</v>
      </c>
      <c r="E31" s="146">
        <v>544</v>
      </c>
      <c r="F31" s="143">
        <v>30</v>
      </c>
      <c r="G31" s="146">
        <v>48</v>
      </c>
      <c r="H31" s="146">
        <v>3541</v>
      </c>
      <c r="I31" s="146">
        <v>755</v>
      </c>
      <c r="J31" s="143">
        <v>573</v>
      </c>
      <c r="K31" s="143">
        <v>447</v>
      </c>
    </row>
    <row r="32" spans="1:11" ht="16.5" customHeight="1">
      <c r="A32" s="121" t="s">
        <v>45</v>
      </c>
      <c r="B32" s="166">
        <v>1858</v>
      </c>
      <c r="C32" s="143">
        <v>1717</v>
      </c>
      <c r="D32" s="146">
        <v>422</v>
      </c>
      <c r="E32" s="146">
        <v>374</v>
      </c>
      <c r="F32" s="143">
        <v>53</v>
      </c>
      <c r="G32" s="146">
        <v>27</v>
      </c>
      <c r="H32" s="146">
        <v>1600</v>
      </c>
      <c r="I32" s="146">
        <v>415</v>
      </c>
      <c r="J32" s="143">
        <v>386</v>
      </c>
      <c r="K32" s="143">
        <v>210</v>
      </c>
    </row>
    <row r="33" spans="1:11" ht="15" customHeight="1">
      <c r="A33" s="121" t="s">
        <v>46</v>
      </c>
      <c r="B33" s="166">
        <v>1440</v>
      </c>
      <c r="C33" s="143">
        <v>1266</v>
      </c>
      <c r="D33" s="146">
        <v>252</v>
      </c>
      <c r="E33" s="146">
        <v>246</v>
      </c>
      <c r="F33" s="143">
        <v>0</v>
      </c>
      <c r="G33" s="146">
        <v>13</v>
      </c>
      <c r="H33" s="146">
        <v>1244</v>
      </c>
      <c r="I33" s="146">
        <v>330</v>
      </c>
      <c r="J33" s="143">
        <v>321</v>
      </c>
      <c r="K33" s="143">
        <v>175</v>
      </c>
    </row>
    <row r="34" spans="1:11">
      <c r="A34" s="104" t="s">
        <v>47</v>
      </c>
      <c r="B34" s="167">
        <v>517</v>
      </c>
      <c r="C34" s="149">
        <v>332</v>
      </c>
      <c r="D34" s="149">
        <v>161</v>
      </c>
      <c r="E34" s="146">
        <v>75</v>
      </c>
      <c r="F34" s="149">
        <v>9</v>
      </c>
      <c r="G34" s="149">
        <v>0</v>
      </c>
      <c r="H34" s="143">
        <v>316</v>
      </c>
      <c r="I34" s="143">
        <v>124</v>
      </c>
      <c r="J34" s="149">
        <v>93</v>
      </c>
      <c r="K34" s="149">
        <v>77</v>
      </c>
    </row>
  </sheetData>
  <mergeCells count="13">
    <mergeCell ref="K4:K6"/>
    <mergeCell ref="A1:J1"/>
    <mergeCell ref="H4:H6"/>
    <mergeCell ref="J4:J6"/>
    <mergeCell ref="G4:G6"/>
    <mergeCell ref="E4:E6"/>
    <mergeCell ref="A4:A6"/>
    <mergeCell ref="C4:C6"/>
    <mergeCell ref="D4:D6"/>
    <mergeCell ref="F4:F6"/>
    <mergeCell ref="B4:B6"/>
    <mergeCell ref="I4:I6"/>
    <mergeCell ref="A2:J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="90" zoomScaleNormal="90" zoomScaleSheetLayoutView="85" workbookViewId="0">
      <selection activeCell="A2" sqref="A2:J2"/>
    </sheetView>
  </sheetViews>
  <sheetFormatPr defaultRowHeight="15.75"/>
  <cols>
    <col min="1" max="1" width="33" style="151" customWidth="1"/>
    <col min="2" max="2" width="14.7109375" style="151" customWidth="1"/>
    <col min="3" max="11" width="14.7109375" style="148" customWidth="1"/>
    <col min="12" max="235" width="9.140625" style="148"/>
    <col min="236" max="236" width="19.28515625" style="148" customWidth="1"/>
    <col min="237" max="237" width="9.7109375" style="148" customWidth="1"/>
    <col min="238" max="238" width="9.42578125" style="148" customWidth="1"/>
    <col min="239" max="239" width="8.7109375" style="148" customWidth="1"/>
    <col min="240" max="241" width="9.42578125" style="148" customWidth="1"/>
    <col min="242" max="242" width="7.7109375" style="148" customWidth="1"/>
    <col min="243" max="243" width="8.85546875" style="148" customWidth="1"/>
    <col min="244" max="244" width="8.7109375" style="148" customWidth="1"/>
    <col min="245" max="245" width="7.7109375" style="148" customWidth="1"/>
    <col min="246" max="247" width="8.140625" style="148" customWidth="1"/>
    <col min="248" max="248" width="6.42578125" style="148" customWidth="1"/>
    <col min="249" max="250" width="7.42578125" style="148" customWidth="1"/>
    <col min="251" max="251" width="6.28515625" style="148" customWidth="1"/>
    <col min="252" max="252" width="7.7109375" style="148" customWidth="1"/>
    <col min="253" max="253" width="7.28515625" style="148" customWidth="1"/>
    <col min="254" max="254" width="7.5703125" style="148" customWidth="1"/>
    <col min="255" max="255" width="8.28515625" style="148" customWidth="1"/>
    <col min="256" max="256" width="9.28515625" style="148" customWidth="1"/>
    <col min="257" max="257" width="7.28515625" style="148" customWidth="1"/>
    <col min="258" max="259" width="9.140625" style="148" customWidth="1"/>
    <col min="260" max="260" width="8" style="148" customWidth="1"/>
    <col min="261" max="262" width="9.140625" style="148" customWidth="1"/>
    <col min="263" max="263" width="8" style="148" customWidth="1"/>
    <col min="264" max="264" width="9" style="148" customWidth="1"/>
    <col min="265" max="265" width="9.28515625" style="148" customWidth="1"/>
    <col min="266" max="266" width="6.85546875" style="148" customWidth="1"/>
    <col min="267" max="491" width="9.140625" style="148"/>
    <col min="492" max="492" width="19.28515625" style="148" customWidth="1"/>
    <col min="493" max="493" width="9.7109375" style="148" customWidth="1"/>
    <col min="494" max="494" width="9.42578125" style="148" customWidth="1"/>
    <col min="495" max="495" width="8.7109375" style="148" customWidth="1"/>
    <col min="496" max="497" width="9.42578125" style="148" customWidth="1"/>
    <col min="498" max="498" width="7.7109375" style="148" customWidth="1"/>
    <col min="499" max="499" width="8.85546875" style="148" customWidth="1"/>
    <col min="500" max="500" width="8.7109375" style="148" customWidth="1"/>
    <col min="501" max="501" width="7.7109375" style="148" customWidth="1"/>
    <col min="502" max="503" width="8.140625" style="148" customWidth="1"/>
    <col min="504" max="504" width="6.42578125" style="148" customWidth="1"/>
    <col min="505" max="506" width="7.42578125" style="148" customWidth="1"/>
    <col min="507" max="507" width="6.28515625" style="148" customWidth="1"/>
    <col min="508" max="508" width="7.7109375" style="148" customWidth="1"/>
    <col min="509" max="509" width="7.28515625" style="148" customWidth="1"/>
    <col min="510" max="510" width="7.5703125" style="148" customWidth="1"/>
    <col min="511" max="511" width="8.28515625" style="148" customWidth="1"/>
    <col min="512" max="512" width="9.28515625" style="148" customWidth="1"/>
    <col min="513" max="513" width="7.28515625" style="148" customWidth="1"/>
    <col min="514" max="515" width="9.140625" style="148" customWidth="1"/>
    <col min="516" max="516" width="8" style="148" customWidth="1"/>
    <col min="517" max="518" width="9.140625" style="148" customWidth="1"/>
    <col min="519" max="519" width="8" style="148" customWidth="1"/>
    <col min="520" max="520" width="9" style="148" customWidth="1"/>
    <col min="521" max="521" width="9.28515625" style="148" customWidth="1"/>
    <col min="522" max="522" width="6.85546875" style="148" customWidth="1"/>
    <col min="523" max="747" width="9.140625" style="148"/>
    <col min="748" max="748" width="19.28515625" style="148" customWidth="1"/>
    <col min="749" max="749" width="9.7109375" style="148" customWidth="1"/>
    <col min="750" max="750" width="9.42578125" style="148" customWidth="1"/>
    <col min="751" max="751" width="8.7109375" style="148" customWidth="1"/>
    <col min="752" max="753" width="9.42578125" style="148" customWidth="1"/>
    <col min="754" max="754" width="7.7109375" style="148" customWidth="1"/>
    <col min="755" max="755" width="8.85546875" style="148" customWidth="1"/>
    <col min="756" max="756" width="8.7109375" style="148" customWidth="1"/>
    <col min="757" max="757" width="7.7109375" style="148" customWidth="1"/>
    <col min="758" max="759" width="8.140625" style="148" customWidth="1"/>
    <col min="760" max="760" width="6.42578125" style="148" customWidth="1"/>
    <col min="761" max="762" width="7.42578125" style="148" customWidth="1"/>
    <col min="763" max="763" width="6.28515625" style="148" customWidth="1"/>
    <col min="764" max="764" width="7.7109375" style="148" customWidth="1"/>
    <col min="765" max="765" width="7.28515625" style="148" customWidth="1"/>
    <col min="766" max="766" width="7.5703125" style="148" customWidth="1"/>
    <col min="767" max="767" width="8.28515625" style="148" customWidth="1"/>
    <col min="768" max="768" width="9.28515625" style="148" customWidth="1"/>
    <col min="769" max="769" width="7.28515625" style="148" customWidth="1"/>
    <col min="770" max="771" width="9.140625" style="148" customWidth="1"/>
    <col min="772" max="772" width="8" style="148" customWidth="1"/>
    <col min="773" max="774" width="9.140625" style="148" customWidth="1"/>
    <col min="775" max="775" width="8" style="148" customWidth="1"/>
    <col min="776" max="776" width="9" style="148" customWidth="1"/>
    <col min="777" max="777" width="9.28515625" style="148" customWidth="1"/>
    <col min="778" max="778" width="6.85546875" style="148" customWidth="1"/>
    <col min="779" max="1003" width="9.140625" style="148"/>
    <col min="1004" max="1004" width="19.28515625" style="148" customWidth="1"/>
    <col min="1005" max="1005" width="9.7109375" style="148" customWidth="1"/>
    <col min="1006" max="1006" width="9.42578125" style="148" customWidth="1"/>
    <col min="1007" max="1007" width="8.7109375" style="148" customWidth="1"/>
    <col min="1008" max="1009" width="9.42578125" style="148" customWidth="1"/>
    <col min="1010" max="1010" width="7.7109375" style="148" customWidth="1"/>
    <col min="1011" max="1011" width="8.85546875" style="148" customWidth="1"/>
    <col min="1012" max="1012" width="8.7109375" style="148" customWidth="1"/>
    <col min="1013" max="1013" width="7.7109375" style="148" customWidth="1"/>
    <col min="1014" max="1015" width="8.140625" style="148" customWidth="1"/>
    <col min="1016" max="1016" width="6.42578125" style="148" customWidth="1"/>
    <col min="1017" max="1018" width="7.42578125" style="148" customWidth="1"/>
    <col min="1019" max="1019" width="6.28515625" style="148" customWidth="1"/>
    <col min="1020" max="1020" width="7.7109375" style="148" customWidth="1"/>
    <col min="1021" max="1021" width="7.28515625" style="148" customWidth="1"/>
    <col min="1022" max="1022" width="7.5703125" style="148" customWidth="1"/>
    <col min="1023" max="1023" width="8.28515625" style="148" customWidth="1"/>
    <col min="1024" max="1024" width="9.28515625" style="148" customWidth="1"/>
    <col min="1025" max="1025" width="7.28515625" style="148" customWidth="1"/>
    <col min="1026" max="1027" width="9.140625" style="148" customWidth="1"/>
    <col min="1028" max="1028" width="8" style="148" customWidth="1"/>
    <col min="1029" max="1030" width="9.140625" style="148" customWidth="1"/>
    <col min="1031" max="1031" width="8" style="148" customWidth="1"/>
    <col min="1032" max="1032" width="9" style="148" customWidth="1"/>
    <col min="1033" max="1033" width="9.28515625" style="148" customWidth="1"/>
    <col min="1034" max="1034" width="6.85546875" style="148" customWidth="1"/>
    <col min="1035" max="1259" width="9.140625" style="148"/>
    <col min="1260" max="1260" width="19.28515625" style="148" customWidth="1"/>
    <col min="1261" max="1261" width="9.7109375" style="148" customWidth="1"/>
    <col min="1262" max="1262" width="9.42578125" style="148" customWidth="1"/>
    <col min="1263" max="1263" width="8.7109375" style="148" customWidth="1"/>
    <col min="1264" max="1265" width="9.42578125" style="148" customWidth="1"/>
    <col min="1266" max="1266" width="7.7109375" style="148" customWidth="1"/>
    <col min="1267" max="1267" width="8.85546875" style="148" customWidth="1"/>
    <col min="1268" max="1268" width="8.7109375" style="148" customWidth="1"/>
    <col min="1269" max="1269" width="7.7109375" style="148" customWidth="1"/>
    <col min="1270" max="1271" width="8.140625" style="148" customWidth="1"/>
    <col min="1272" max="1272" width="6.42578125" style="148" customWidth="1"/>
    <col min="1273" max="1274" width="7.42578125" style="148" customWidth="1"/>
    <col min="1275" max="1275" width="6.28515625" style="148" customWidth="1"/>
    <col min="1276" max="1276" width="7.7109375" style="148" customWidth="1"/>
    <col min="1277" max="1277" width="7.28515625" style="148" customWidth="1"/>
    <col min="1278" max="1278" width="7.5703125" style="148" customWidth="1"/>
    <col min="1279" max="1279" width="8.28515625" style="148" customWidth="1"/>
    <col min="1280" max="1280" width="9.28515625" style="148" customWidth="1"/>
    <col min="1281" max="1281" width="7.28515625" style="148" customWidth="1"/>
    <col min="1282" max="1283" width="9.140625" style="148" customWidth="1"/>
    <col min="1284" max="1284" width="8" style="148" customWidth="1"/>
    <col min="1285" max="1286" width="9.140625" style="148" customWidth="1"/>
    <col min="1287" max="1287" width="8" style="148" customWidth="1"/>
    <col min="1288" max="1288" width="9" style="148" customWidth="1"/>
    <col min="1289" max="1289" width="9.28515625" style="148" customWidth="1"/>
    <col min="1290" max="1290" width="6.85546875" style="148" customWidth="1"/>
    <col min="1291" max="1515" width="9.140625" style="148"/>
    <col min="1516" max="1516" width="19.28515625" style="148" customWidth="1"/>
    <col min="1517" max="1517" width="9.7109375" style="148" customWidth="1"/>
    <col min="1518" max="1518" width="9.42578125" style="148" customWidth="1"/>
    <col min="1519" max="1519" width="8.7109375" style="148" customWidth="1"/>
    <col min="1520" max="1521" width="9.42578125" style="148" customWidth="1"/>
    <col min="1522" max="1522" width="7.7109375" style="148" customWidth="1"/>
    <col min="1523" max="1523" width="8.85546875" style="148" customWidth="1"/>
    <col min="1524" max="1524" width="8.7109375" style="148" customWidth="1"/>
    <col min="1525" max="1525" width="7.7109375" style="148" customWidth="1"/>
    <col min="1526" max="1527" width="8.140625" style="148" customWidth="1"/>
    <col min="1528" max="1528" width="6.42578125" style="148" customWidth="1"/>
    <col min="1529" max="1530" width="7.42578125" style="148" customWidth="1"/>
    <col min="1531" max="1531" width="6.28515625" style="148" customWidth="1"/>
    <col min="1532" max="1532" width="7.7109375" style="148" customWidth="1"/>
    <col min="1533" max="1533" width="7.28515625" style="148" customWidth="1"/>
    <col min="1534" max="1534" width="7.5703125" style="148" customWidth="1"/>
    <col min="1535" max="1535" width="8.28515625" style="148" customWidth="1"/>
    <col min="1536" max="1536" width="9.28515625" style="148" customWidth="1"/>
    <col min="1537" max="1537" width="7.28515625" style="148" customWidth="1"/>
    <col min="1538" max="1539" width="9.140625" style="148" customWidth="1"/>
    <col min="1540" max="1540" width="8" style="148" customWidth="1"/>
    <col min="1541" max="1542" width="9.140625" style="148" customWidth="1"/>
    <col min="1543" max="1543" width="8" style="148" customWidth="1"/>
    <col min="1544" max="1544" width="9" style="148" customWidth="1"/>
    <col min="1545" max="1545" width="9.28515625" style="148" customWidth="1"/>
    <col min="1546" max="1546" width="6.85546875" style="148" customWidth="1"/>
    <col min="1547" max="1771" width="9.140625" style="148"/>
    <col min="1772" max="1772" width="19.28515625" style="148" customWidth="1"/>
    <col min="1773" max="1773" width="9.7109375" style="148" customWidth="1"/>
    <col min="1774" max="1774" width="9.42578125" style="148" customWidth="1"/>
    <col min="1775" max="1775" width="8.7109375" style="148" customWidth="1"/>
    <col min="1776" max="1777" width="9.42578125" style="148" customWidth="1"/>
    <col min="1778" max="1778" width="7.7109375" style="148" customWidth="1"/>
    <col min="1779" max="1779" width="8.85546875" style="148" customWidth="1"/>
    <col min="1780" max="1780" width="8.7109375" style="148" customWidth="1"/>
    <col min="1781" max="1781" width="7.7109375" style="148" customWidth="1"/>
    <col min="1782" max="1783" width="8.140625" style="148" customWidth="1"/>
    <col min="1784" max="1784" width="6.42578125" style="148" customWidth="1"/>
    <col min="1785" max="1786" width="7.42578125" style="148" customWidth="1"/>
    <col min="1787" max="1787" width="6.28515625" style="148" customWidth="1"/>
    <col min="1788" max="1788" width="7.7109375" style="148" customWidth="1"/>
    <col min="1789" max="1789" width="7.28515625" style="148" customWidth="1"/>
    <col min="1790" max="1790" width="7.5703125" style="148" customWidth="1"/>
    <col min="1791" max="1791" width="8.28515625" style="148" customWidth="1"/>
    <col min="1792" max="1792" width="9.28515625" style="148" customWidth="1"/>
    <col min="1793" max="1793" width="7.28515625" style="148" customWidth="1"/>
    <col min="1794" max="1795" width="9.140625" style="148" customWidth="1"/>
    <col min="1796" max="1796" width="8" style="148" customWidth="1"/>
    <col min="1797" max="1798" width="9.140625" style="148" customWidth="1"/>
    <col min="1799" max="1799" width="8" style="148" customWidth="1"/>
    <col min="1800" max="1800" width="9" style="148" customWidth="1"/>
    <col min="1801" max="1801" width="9.28515625" style="148" customWidth="1"/>
    <col min="1802" max="1802" width="6.85546875" style="148" customWidth="1"/>
    <col min="1803" max="2027" width="9.140625" style="148"/>
    <col min="2028" max="2028" width="19.28515625" style="148" customWidth="1"/>
    <col min="2029" max="2029" width="9.7109375" style="148" customWidth="1"/>
    <col min="2030" max="2030" width="9.42578125" style="148" customWidth="1"/>
    <col min="2031" max="2031" width="8.7109375" style="148" customWidth="1"/>
    <col min="2032" max="2033" width="9.42578125" style="148" customWidth="1"/>
    <col min="2034" max="2034" width="7.7109375" style="148" customWidth="1"/>
    <col min="2035" max="2035" width="8.85546875" style="148" customWidth="1"/>
    <col min="2036" max="2036" width="8.7109375" style="148" customWidth="1"/>
    <col min="2037" max="2037" width="7.7109375" style="148" customWidth="1"/>
    <col min="2038" max="2039" width="8.140625" style="148" customWidth="1"/>
    <col min="2040" max="2040" width="6.42578125" style="148" customWidth="1"/>
    <col min="2041" max="2042" width="7.42578125" style="148" customWidth="1"/>
    <col min="2043" max="2043" width="6.28515625" style="148" customWidth="1"/>
    <col min="2044" max="2044" width="7.7109375" style="148" customWidth="1"/>
    <col min="2045" max="2045" width="7.28515625" style="148" customWidth="1"/>
    <col min="2046" max="2046" width="7.5703125" style="148" customWidth="1"/>
    <col min="2047" max="2047" width="8.28515625" style="148" customWidth="1"/>
    <col min="2048" max="2048" width="9.28515625" style="148" customWidth="1"/>
    <col min="2049" max="2049" width="7.28515625" style="148" customWidth="1"/>
    <col min="2050" max="2051" width="9.140625" style="148" customWidth="1"/>
    <col min="2052" max="2052" width="8" style="148" customWidth="1"/>
    <col min="2053" max="2054" width="9.140625" style="148" customWidth="1"/>
    <col min="2055" max="2055" width="8" style="148" customWidth="1"/>
    <col min="2056" max="2056" width="9" style="148" customWidth="1"/>
    <col min="2057" max="2057" width="9.28515625" style="148" customWidth="1"/>
    <col min="2058" max="2058" width="6.85546875" style="148" customWidth="1"/>
    <col min="2059" max="2283" width="9.140625" style="148"/>
    <col min="2284" max="2284" width="19.28515625" style="148" customWidth="1"/>
    <col min="2285" max="2285" width="9.7109375" style="148" customWidth="1"/>
    <col min="2286" max="2286" width="9.42578125" style="148" customWidth="1"/>
    <col min="2287" max="2287" width="8.7109375" style="148" customWidth="1"/>
    <col min="2288" max="2289" width="9.42578125" style="148" customWidth="1"/>
    <col min="2290" max="2290" width="7.7109375" style="148" customWidth="1"/>
    <col min="2291" max="2291" width="8.85546875" style="148" customWidth="1"/>
    <col min="2292" max="2292" width="8.7109375" style="148" customWidth="1"/>
    <col min="2293" max="2293" width="7.7109375" style="148" customWidth="1"/>
    <col min="2294" max="2295" width="8.140625" style="148" customWidth="1"/>
    <col min="2296" max="2296" width="6.42578125" style="148" customWidth="1"/>
    <col min="2297" max="2298" width="7.42578125" style="148" customWidth="1"/>
    <col min="2299" max="2299" width="6.28515625" style="148" customWidth="1"/>
    <col min="2300" max="2300" width="7.7109375" style="148" customWidth="1"/>
    <col min="2301" max="2301" width="7.28515625" style="148" customWidth="1"/>
    <col min="2302" max="2302" width="7.5703125" style="148" customWidth="1"/>
    <col min="2303" max="2303" width="8.28515625" style="148" customWidth="1"/>
    <col min="2304" max="2304" width="9.28515625" style="148" customWidth="1"/>
    <col min="2305" max="2305" width="7.28515625" style="148" customWidth="1"/>
    <col min="2306" max="2307" width="9.140625" style="148" customWidth="1"/>
    <col min="2308" max="2308" width="8" style="148" customWidth="1"/>
    <col min="2309" max="2310" width="9.140625" style="148" customWidth="1"/>
    <col min="2311" max="2311" width="8" style="148" customWidth="1"/>
    <col min="2312" max="2312" width="9" style="148" customWidth="1"/>
    <col min="2313" max="2313" width="9.28515625" style="148" customWidth="1"/>
    <col min="2314" max="2314" width="6.85546875" style="148" customWidth="1"/>
    <col min="2315" max="2539" width="9.140625" style="148"/>
    <col min="2540" max="2540" width="19.28515625" style="148" customWidth="1"/>
    <col min="2541" max="2541" width="9.7109375" style="148" customWidth="1"/>
    <col min="2542" max="2542" width="9.42578125" style="148" customWidth="1"/>
    <col min="2543" max="2543" width="8.7109375" style="148" customWidth="1"/>
    <col min="2544" max="2545" width="9.42578125" style="148" customWidth="1"/>
    <col min="2546" max="2546" width="7.7109375" style="148" customWidth="1"/>
    <col min="2547" max="2547" width="8.85546875" style="148" customWidth="1"/>
    <col min="2548" max="2548" width="8.7109375" style="148" customWidth="1"/>
    <col min="2549" max="2549" width="7.7109375" style="148" customWidth="1"/>
    <col min="2550" max="2551" width="8.140625" style="148" customWidth="1"/>
    <col min="2552" max="2552" width="6.42578125" style="148" customWidth="1"/>
    <col min="2553" max="2554" width="7.42578125" style="148" customWidth="1"/>
    <col min="2555" max="2555" width="6.28515625" style="148" customWidth="1"/>
    <col min="2556" max="2556" width="7.7109375" style="148" customWidth="1"/>
    <col min="2557" max="2557" width="7.28515625" style="148" customWidth="1"/>
    <col min="2558" max="2558" width="7.5703125" style="148" customWidth="1"/>
    <col min="2559" max="2559" width="8.28515625" style="148" customWidth="1"/>
    <col min="2560" max="2560" width="9.28515625" style="148" customWidth="1"/>
    <col min="2561" max="2561" width="7.28515625" style="148" customWidth="1"/>
    <col min="2562" max="2563" width="9.140625" style="148" customWidth="1"/>
    <col min="2564" max="2564" width="8" style="148" customWidth="1"/>
    <col min="2565" max="2566" width="9.140625" style="148" customWidth="1"/>
    <col min="2567" max="2567" width="8" style="148" customWidth="1"/>
    <col min="2568" max="2568" width="9" style="148" customWidth="1"/>
    <col min="2569" max="2569" width="9.28515625" style="148" customWidth="1"/>
    <col min="2570" max="2570" width="6.85546875" style="148" customWidth="1"/>
    <col min="2571" max="2795" width="9.140625" style="148"/>
    <col min="2796" max="2796" width="19.28515625" style="148" customWidth="1"/>
    <col min="2797" max="2797" width="9.7109375" style="148" customWidth="1"/>
    <col min="2798" max="2798" width="9.42578125" style="148" customWidth="1"/>
    <col min="2799" max="2799" width="8.7109375" style="148" customWidth="1"/>
    <col min="2800" max="2801" width="9.42578125" style="148" customWidth="1"/>
    <col min="2802" max="2802" width="7.7109375" style="148" customWidth="1"/>
    <col min="2803" max="2803" width="8.85546875" style="148" customWidth="1"/>
    <col min="2804" max="2804" width="8.7109375" style="148" customWidth="1"/>
    <col min="2805" max="2805" width="7.7109375" style="148" customWidth="1"/>
    <col min="2806" max="2807" width="8.140625" style="148" customWidth="1"/>
    <col min="2808" max="2808" width="6.42578125" style="148" customWidth="1"/>
    <col min="2809" max="2810" width="7.42578125" style="148" customWidth="1"/>
    <col min="2811" max="2811" width="6.28515625" style="148" customWidth="1"/>
    <col min="2812" max="2812" width="7.7109375" style="148" customWidth="1"/>
    <col min="2813" max="2813" width="7.28515625" style="148" customWidth="1"/>
    <col min="2814" max="2814" width="7.5703125" style="148" customWidth="1"/>
    <col min="2815" max="2815" width="8.28515625" style="148" customWidth="1"/>
    <col min="2816" max="2816" width="9.28515625" style="148" customWidth="1"/>
    <col min="2817" max="2817" width="7.28515625" style="148" customWidth="1"/>
    <col min="2818" max="2819" width="9.140625" style="148" customWidth="1"/>
    <col min="2820" max="2820" width="8" style="148" customWidth="1"/>
    <col min="2821" max="2822" width="9.140625" style="148" customWidth="1"/>
    <col min="2823" max="2823" width="8" style="148" customWidth="1"/>
    <col min="2824" max="2824" width="9" style="148" customWidth="1"/>
    <col min="2825" max="2825" width="9.28515625" style="148" customWidth="1"/>
    <col min="2826" max="2826" width="6.85546875" style="148" customWidth="1"/>
    <col min="2827" max="3051" width="9.140625" style="148"/>
    <col min="3052" max="3052" width="19.28515625" style="148" customWidth="1"/>
    <col min="3053" max="3053" width="9.7109375" style="148" customWidth="1"/>
    <col min="3054" max="3054" width="9.42578125" style="148" customWidth="1"/>
    <col min="3055" max="3055" width="8.7109375" style="148" customWidth="1"/>
    <col min="3056" max="3057" width="9.42578125" style="148" customWidth="1"/>
    <col min="3058" max="3058" width="7.7109375" style="148" customWidth="1"/>
    <col min="3059" max="3059" width="8.85546875" style="148" customWidth="1"/>
    <col min="3060" max="3060" width="8.7109375" style="148" customWidth="1"/>
    <col min="3061" max="3061" width="7.7109375" style="148" customWidth="1"/>
    <col min="3062" max="3063" width="8.140625" style="148" customWidth="1"/>
    <col min="3064" max="3064" width="6.42578125" style="148" customWidth="1"/>
    <col min="3065" max="3066" width="7.42578125" style="148" customWidth="1"/>
    <col min="3067" max="3067" width="6.28515625" style="148" customWidth="1"/>
    <col min="3068" max="3068" width="7.7109375" style="148" customWidth="1"/>
    <col min="3069" max="3069" width="7.28515625" style="148" customWidth="1"/>
    <col min="3070" max="3070" width="7.5703125" style="148" customWidth="1"/>
    <col min="3071" max="3071" width="8.28515625" style="148" customWidth="1"/>
    <col min="3072" max="3072" width="9.28515625" style="148" customWidth="1"/>
    <col min="3073" max="3073" width="7.28515625" style="148" customWidth="1"/>
    <col min="3074" max="3075" width="9.140625" style="148" customWidth="1"/>
    <col min="3076" max="3076" width="8" style="148" customWidth="1"/>
    <col min="3077" max="3078" width="9.140625" style="148" customWidth="1"/>
    <col min="3079" max="3079" width="8" style="148" customWidth="1"/>
    <col min="3080" max="3080" width="9" style="148" customWidth="1"/>
    <col min="3081" max="3081" width="9.28515625" style="148" customWidth="1"/>
    <col min="3082" max="3082" width="6.85546875" style="148" customWidth="1"/>
    <col min="3083" max="3307" width="9.140625" style="148"/>
    <col min="3308" max="3308" width="19.28515625" style="148" customWidth="1"/>
    <col min="3309" max="3309" width="9.7109375" style="148" customWidth="1"/>
    <col min="3310" max="3310" width="9.42578125" style="148" customWidth="1"/>
    <col min="3311" max="3311" width="8.7109375" style="148" customWidth="1"/>
    <col min="3312" max="3313" width="9.42578125" style="148" customWidth="1"/>
    <col min="3314" max="3314" width="7.7109375" style="148" customWidth="1"/>
    <col min="3315" max="3315" width="8.85546875" style="148" customWidth="1"/>
    <col min="3316" max="3316" width="8.7109375" style="148" customWidth="1"/>
    <col min="3317" max="3317" width="7.7109375" style="148" customWidth="1"/>
    <col min="3318" max="3319" width="8.140625" style="148" customWidth="1"/>
    <col min="3320" max="3320" width="6.42578125" style="148" customWidth="1"/>
    <col min="3321" max="3322" width="7.42578125" style="148" customWidth="1"/>
    <col min="3323" max="3323" width="6.28515625" style="148" customWidth="1"/>
    <col min="3324" max="3324" width="7.7109375" style="148" customWidth="1"/>
    <col min="3325" max="3325" width="7.28515625" style="148" customWidth="1"/>
    <col min="3326" max="3326" width="7.5703125" style="148" customWidth="1"/>
    <col min="3327" max="3327" width="8.28515625" style="148" customWidth="1"/>
    <col min="3328" max="3328" width="9.28515625" style="148" customWidth="1"/>
    <col min="3329" max="3329" width="7.28515625" style="148" customWidth="1"/>
    <col min="3330" max="3331" width="9.140625" style="148" customWidth="1"/>
    <col min="3332" max="3332" width="8" style="148" customWidth="1"/>
    <col min="3333" max="3334" width="9.140625" style="148" customWidth="1"/>
    <col min="3335" max="3335" width="8" style="148" customWidth="1"/>
    <col min="3336" max="3336" width="9" style="148" customWidth="1"/>
    <col min="3337" max="3337" width="9.28515625" style="148" customWidth="1"/>
    <col min="3338" max="3338" width="6.85546875" style="148" customWidth="1"/>
    <col min="3339" max="3563" width="9.140625" style="148"/>
    <col min="3564" max="3564" width="19.28515625" style="148" customWidth="1"/>
    <col min="3565" max="3565" width="9.7109375" style="148" customWidth="1"/>
    <col min="3566" max="3566" width="9.42578125" style="148" customWidth="1"/>
    <col min="3567" max="3567" width="8.7109375" style="148" customWidth="1"/>
    <col min="3568" max="3569" width="9.42578125" style="148" customWidth="1"/>
    <col min="3570" max="3570" width="7.7109375" style="148" customWidth="1"/>
    <col min="3571" max="3571" width="8.85546875" style="148" customWidth="1"/>
    <col min="3572" max="3572" width="8.7109375" style="148" customWidth="1"/>
    <col min="3573" max="3573" width="7.7109375" style="148" customWidth="1"/>
    <col min="3574" max="3575" width="8.140625" style="148" customWidth="1"/>
    <col min="3576" max="3576" width="6.42578125" style="148" customWidth="1"/>
    <col min="3577" max="3578" width="7.42578125" style="148" customWidth="1"/>
    <col min="3579" max="3579" width="6.28515625" style="148" customWidth="1"/>
    <col min="3580" max="3580" width="7.7109375" style="148" customWidth="1"/>
    <col min="3581" max="3581" width="7.28515625" style="148" customWidth="1"/>
    <col min="3582" max="3582" width="7.5703125" style="148" customWidth="1"/>
    <col min="3583" max="3583" width="8.28515625" style="148" customWidth="1"/>
    <col min="3584" max="3584" width="9.28515625" style="148" customWidth="1"/>
    <col min="3585" max="3585" width="7.28515625" style="148" customWidth="1"/>
    <col min="3586" max="3587" width="9.140625" style="148" customWidth="1"/>
    <col min="3588" max="3588" width="8" style="148" customWidth="1"/>
    <col min="3589" max="3590" width="9.140625" style="148" customWidth="1"/>
    <col min="3591" max="3591" width="8" style="148" customWidth="1"/>
    <col min="3592" max="3592" width="9" style="148" customWidth="1"/>
    <col min="3593" max="3593" width="9.28515625" style="148" customWidth="1"/>
    <col min="3594" max="3594" width="6.85546875" style="148" customWidth="1"/>
    <col min="3595" max="3819" width="9.140625" style="148"/>
    <col min="3820" max="3820" width="19.28515625" style="148" customWidth="1"/>
    <col min="3821" max="3821" width="9.7109375" style="148" customWidth="1"/>
    <col min="3822" max="3822" width="9.42578125" style="148" customWidth="1"/>
    <col min="3823" max="3823" width="8.7109375" style="148" customWidth="1"/>
    <col min="3824" max="3825" width="9.42578125" style="148" customWidth="1"/>
    <col min="3826" max="3826" width="7.7109375" style="148" customWidth="1"/>
    <col min="3827" max="3827" width="8.85546875" style="148" customWidth="1"/>
    <col min="3828" max="3828" width="8.7109375" style="148" customWidth="1"/>
    <col min="3829" max="3829" width="7.7109375" style="148" customWidth="1"/>
    <col min="3830" max="3831" width="8.140625" style="148" customWidth="1"/>
    <col min="3832" max="3832" width="6.42578125" style="148" customWidth="1"/>
    <col min="3833" max="3834" width="7.42578125" style="148" customWidth="1"/>
    <col min="3835" max="3835" width="6.28515625" style="148" customWidth="1"/>
    <col min="3836" max="3836" width="7.7109375" style="148" customWidth="1"/>
    <col min="3837" max="3837" width="7.28515625" style="148" customWidth="1"/>
    <col min="3838" max="3838" width="7.5703125" style="148" customWidth="1"/>
    <col min="3839" max="3839" width="8.28515625" style="148" customWidth="1"/>
    <col min="3840" max="3840" width="9.28515625" style="148" customWidth="1"/>
    <col min="3841" max="3841" width="7.28515625" style="148" customWidth="1"/>
    <col min="3842" max="3843" width="9.140625" style="148" customWidth="1"/>
    <col min="3844" max="3844" width="8" style="148" customWidth="1"/>
    <col min="3845" max="3846" width="9.140625" style="148" customWidth="1"/>
    <col min="3847" max="3847" width="8" style="148" customWidth="1"/>
    <col min="3848" max="3848" width="9" style="148" customWidth="1"/>
    <col min="3849" max="3849" width="9.28515625" style="148" customWidth="1"/>
    <col min="3850" max="3850" width="6.85546875" style="148" customWidth="1"/>
    <col min="3851" max="4075" width="9.140625" style="148"/>
    <col min="4076" max="4076" width="19.28515625" style="148" customWidth="1"/>
    <col min="4077" max="4077" width="9.7109375" style="148" customWidth="1"/>
    <col min="4078" max="4078" width="9.42578125" style="148" customWidth="1"/>
    <col min="4079" max="4079" width="8.7109375" style="148" customWidth="1"/>
    <col min="4080" max="4081" width="9.42578125" style="148" customWidth="1"/>
    <col min="4082" max="4082" width="7.7109375" style="148" customWidth="1"/>
    <col min="4083" max="4083" width="8.85546875" style="148" customWidth="1"/>
    <col min="4084" max="4084" width="8.7109375" style="148" customWidth="1"/>
    <col min="4085" max="4085" width="7.7109375" style="148" customWidth="1"/>
    <col min="4086" max="4087" width="8.140625" style="148" customWidth="1"/>
    <col min="4088" max="4088" width="6.42578125" style="148" customWidth="1"/>
    <col min="4089" max="4090" width="7.42578125" style="148" customWidth="1"/>
    <col min="4091" max="4091" width="6.28515625" style="148" customWidth="1"/>
    <col min="4092" max="4092" width="7.7109375" style="148" customWidth="1"/>
    <col min="4093" max="4093" width="7.28515625" style="148" customWidth="1"/>
    <col min="4094" max="4094" width="7.5703125" style="148" customWidth="1"/>
    <col min="4095" max="4095" width="8.28515625" style="148" customWidth="1"/>
    <col min="4096" max="4096" width="9.28515625" style="148" customWidth="1"/>
    <col min="4097" max="4097" width="7.28515625" style="148" customWidth="1"/>
    <col min="4098" max="4099" width="9.140625" style="148" customWidth="1"/>
    <col min="4100" max="4100" width="8" style="148" customWidth="1"/>
    <col min="4101" max="4102" width="9.140625" style="148" customWidth="1"/>
    <col min="4103" max="4103" width="8" style="148" customWidth="1"/>
    <col min="4104" max="4104" width="9" style="148" customWidth="1"/>
    <col min="4105" max="4105" width="9.28515625" style="148" customWidth="1"/>
    <col min="4106" max="4106" width="6.85546875" style="148" customWidth="1"/>
    <col min="4107" max="4331" width="9.140625" style="148"/>
    <col min="4332" max="4332" width="19.28515625" style="148" customWidth="1"/>
    <col min="4333" max="4333" width="9.7109375" style="148" customWidth="1"/>
    <col min="4334" max="4334" width="9.42578125" style="148" customWidth="1"/>
    <col min="4335" max="4335" width="8.7109375" style="148" customWidth="1"/>
    <col min="4336" max="4337" width="9.42578125" style="148" customWidth="1"/>
    <col min="4338" max="4338" width="7.7109375" style="148" customWidth="1"/>
    <col min="4339" max="4339" width="8.85546875" style="148" customWidth="1"/>
    <col min="4340" max="4340" width="8.7109375" style="148" customWidth="1"/>
    <col min="4341" max="4341" width="7.7109375" style="148" customWidth="1"/>
    <col min="4342" max="4343" width="8.140625" style="148" customWidth="1"/>
    <col min="4344" max="4344" width="6.42578125" style="148" customWidth="1"/>
    <col min="4345" max="4346" width="7.42578125" style="148" customWidth="1"/>
    <col min="4347" max="4347" width="6.28515625" style="148" customWidth="1"/>
    <col min="4348" max="4348" width="7.7109375" style="148" customWidth="1"/>
    <col min="4349" max="4349" width="7.28515625" style="148" customWidth="1"/>
    <col min="4350" max="4350" width="7.5703125" style="148" customWidth="1"/>
    <col min="4351" max="4351" width="8.28515625" style="148" customWidth="1"/>
    <col min="4352" max="4352" width="9.28515625" style="148" customWidth="1"/>
    <col min="4353" max="4353" width="7.28515625" style="148" customWidth="1"/>
    <col min="4354" max="4355" width="9.140625" style="148" customWidth="1"/>
    <col min="4356" max="4356" width="8" style="148" customWidth="1"/>
    <col min="4357" max="4358" width="9.140625" style="148" customWidth="1"/>
    <col min="4359" max="4359" width="8" style="148" customWidth="1"/>
    <col min="4360" max="4360" width="9" style="148" customWidth="1"/>
    <col min="4361" max="4361" width="9.28515625" style="148" customWidth="1"/>
    <col min="4362" max="4362" width="6.85546875" style="148" customWidth="1"/>
    <col min="4363" max="4587" width="9.140625" style="148"/>
    <col min="4588" max="4588" width="19.28515625" style="148" customWidth="1"/>
    <col min="4589" max="4589" width="9.7109375" style="148" customWidth="1"/>
    <col min="4590" max="4590" width="9.42578125" style="148" customWidth="1"/>
    <col min="4591" max="4591" width="8.7109375" style="148" customWidth="1"/>
    <col min="4592" max="4593" width="9.42578125" style="148" customWidth="1"/>
    <col min="4594" max="4594" width="7.7109375" style="148" customWidth="1"/>
    <col min="4595" max="4595" width="8.85546875" style="148" customWidth="1"/>
    <col min="4596" max="4596" width="8.7109375" style="148" customWidth="1"/>
    <col min="4597" max="4597" width="7.7109375" style="148" customWidth="1"/>
    <col min="4598" max="4599" width="8.140625" style="148" customWidth="1"/>
    <col min="4600" max="4600" width="6.42578125" style="148" customWidth="1"/>
    <col min="4601" max="4602" width="7.42578125" style="148" customWidth="1"/>
    <col min="4603" max="4603" width="6.28515625" style="148" customWidth="1"/>
    <col min="4604" max="4604" width="7.7109375" style="148" customWidth="1"/>
    <col min="4605" max="4605" width="7.28515625" style="148" customWidth="1"/>
    <col min="4606" max="4606" width="7.5703125" style="148" customWidth="1"/>
    <col min="4607" max="4607" width="8.28515625" style="148" customWidth="1"/>
    <col min="4608" max="4608" width="9.28515625" style="148" customWidth="1"/>
    <col min="4609" max="4609" width="7.28515625" style="148" customWidth="1"/>
    <col min="4610" max="4611" width="9.140625" style="148" customWidth="1"/>
    <col min="4612" max="4612" width="8" style="148" customWidth="1"/>
    <col min="4613" max="4614" width="9.140625" style="148" customWidth="1"/>
    <col min="4615" max="4615" width="8" style="148" customWidth="1"/>
    <col min="4616" max="4616" width="9" style="148" customWidth="1"/>
    <col min="4617" max="4617" width="9.28515625" style="148" customWidth="1"/>
    <col min="4618" max="4618" width="6.85546875" style="148" customWidth="1"/>
    <col min="4619" max="4843" width="9.140625" style="148"/>
    <col min="4844" max="4844" width="19.28515625" style="148" customWidth="1"/>
    <col min="4845" max="4845" width="9.7109375" style="148" customWidth="1"/>
    <col min="4846" max="4846" width="9.42578125" style="148" customWidth="1"/>
    <col min="4847" max="4847" width="8.7109375" style="148" customWidth="1"/>
    <col min="4848" max="4849" width="9.42578125" style="148" customWidth="1"/>
    <col min="4850" max="4850" width="7.7109375" style="148" customWidth="1"/>
    <col min="4851" max="4851" width="8.85546875" style="148" customWidth="1"/>
    <col min="4852" max="4852" width="8.7109375" style="148" customWidth="1"/>
    <col min="4853" max="4853" width="7.7109375" style="148" customWidth="1"/>
    <col min="4854" max="4855" width="8.140625" style="148" customWidth="1"/>
    <col min="4856" max="4856" width="6.42578125" style="148" customWidth="1"/>
    <col min="4857" max="4858" width="7.42578125" style="148" customWidth="1"/>
    <col min="4859" max="4859" width="6.28515625" style="148" customWidth="1"/>
    <col min="4860" max="4860" width="7.7109375" style="148" customWidth="1"/>
    <col min="4861" max="4861" width="7.28515625" style="148" customWidth="1"/>
    <col min="4862" max="4862" width="7.5703125" style="148" customWidth="1"/>
    <col min="4863" max="4863" width="8.28515625" style="148" customWidth="1"/>
    <col min="4864" max="4864" width="9.28515625" style="148" customWidth="1"/>
    <col min="4865" max="4865" width="7.28515625" style="148" customWidth="1"/>
    <col min="4866" max="4867" width="9.140625" style="148" customWidth="1"/>
    <col min="4868" max="4868" width="8" style="148" customWidth="1"/>
    <col min="4869" max="4870" width="9.140625" style="148" customWidth="1"/>
    <col min="4871" max="4871" width="8" style="148" customWidth="1"/>
    <col min="4872" max="4872" width="9" style="148" customWidth="1"/>
    <col min="4873" max="4873" width="9.28515625" style="148" customWidth="1"/>
    <col min="4874" max="4874" width="6.85546875" style="148" customWidth="1"/>
    <col min="4875" max="5099" width="9.140625" style="148"/>
    <col min="5100" max="5100" width="19.28515625" style="148" customWidth="1"/>
    <col min="5101" max="5101" width="9.7109375" style="148" customWidth="1"/>
    <col min="5102" max="5102" width="9.42578125" style="148" customWidth="1"/>
    <col min="5103" max="5103" width="8.7109375" style="148" customWidth="1"/>
    <col min="5104" max="5105" width="9.42578125" style="148" customWidth="1"/>
    <col min="5106" max="5106" width="7.7109375" style="148" customWidth="1"/>
    <col min="5107" max="5107" width="8.85546875" style="148" customWidth="1"/>
    <col min="5108" max="5108" width="8.7109375" style="148" customWidth="1"/>
    <col min="5109" max="5109" width="7.7109375" style="148" customWidth="1"/>
    <col min="5110" max="5111" width="8.140625" style="148" customWidth="1"/>
    <col min="5112" max="5112" width="6.42578125" style="148" customWidth="1"/>
    <col min="5113" max="5114" width="7.42578125" style="148" customWidth="1"/>
    <col min="5115" max="5115" width="6.28515625" style="148" customWidth="1"/>
    <col min="5116" max="5116" width="7.7109375" style="148" customWidth="1"/>
    <col min="5117" max="5117" width="7.28515625" style="148" customWidth="1"/>
    <col min="5118" max="5118" width="7.5703125" style="148" customWidth="1"/>
    <col min="5119" max="5119" width="8.28515625" style="148" customWidth="1"/>
    <col min="5120" max="5120" width="9.28515625" style="148" customWidth="1"/>
    <col min="5121" max="5121" width="7.28515625" style="148" customWidth="1"/>
    <col min="5122" max="5123" width="9.140625" style="148" customWidth="1"/>
    <col min="5124" max="5124" width="8" style="148" customWidth="1"/>
    <col min="5125" max="5126" width="9.140625" style="148" customWidth="1"/>
    <col min="5127" max="5127" width="8" style="148" customWidth="1"/>
    <col min="5128" max="5128" width="9" style="148" customWidth="1"/>
    <col min="5129" max="5129" width="9.28515625" style="148" customWidth="1"/>
    <col min="5130" max="5130" width="6.85546875" style="148" customWidth="1"/>
    <col min="5131" max="5355" width="9.140625" style="148"/>
    <col min="5356" max="5356" width="19.28515625" style="148" customWidth="1"/>
    <col min="5357" max="5357" width="9.7109375" style="148" customWidth="1"/>
    <col min="5358" max="5358" width="9.42578125" style="148" customWidth="1"/>
    <col min="5359" max="5359" width="8.7109375" style="148" customWidth="1"/>
    <col min="5360" max="5361" width="9.42578125" style="148" customWidth="1"/>
    <col min="5362" max="5362" width="7.7109375" style="148" customWidth="1"/>
    <col min="5363" max="5363" width="8.85546875" style="148" customWidth="1"/>
    <col min="5364" max="5364" width="8.7109375" style="148" customWidth="1"/>
    <col min="5365" max="5365" width="7.7109375" style="148" customWidth="1"/>
    <col min="5366" max="5367" width="8.140625" style="148" customWidth="1"/>
    <col min="5368" max="5368" width="6.42578125" style="148" customWidth="1"/>
    <col min="5369" max="5370" width="7.42578125" style="148" customWidth="1"/>
    <col min="5371" max="5371" width="6.28515625" style="148" customWidth="1"/>
    <col min="5372" max="5372" width="7.7109375" style="148" customWidth="1"/>
    <col min="5373" max="5373" width="7.28515625" style="148" customWidth="1"/>
    <col min="5374" max="5374" width="7.5703125" style="148" customWidth="1"/>
    <col min="5375" max="5375" width="8.28515625" style="148" customWidth="1"/>
    <col min="5376" max="5376" width="9.28515625" style="148" customWidth="1"/>
    <col min="5377" max="5377" width="7.28515625" style="148" customWidth="1"/>
    <col min="5378" max="5379" width="9.140625" style="148" customWidth="1"/>
    <col min="5380" max="5380" width="8" style="148" customWidth="1"/>
    <col min="5381" max="5382" width="9.140625" style="148" customWidth="1"/>
    <col min="5383" max="5383" width="8" style="148" customWidth="1"/>
    <col min="5384" max="5384" width="9" style="148" customWidth="1"/>
    <col min="5385" max="5385" width="9.28515625" style="148" customWidth="1"/>
    <col min="5386" max="5386" width="6.85546875" style="148" customWidth="1"/>
    <col min="5387" max="5611" width="9.140625" style="148"/>
    <col min="5612" max="5612" width="19.28515625" style="148" customWidth="1"/>
    <col min="5613" max="5613" width="9.7109375" style="148" customWidth="1"/>
    <col min="5614" max="5614" width="9.42578125" style="148" customWidth="1"/>
    <col min="5615" max="5615" width="8.7109375" style="148" customWidth="1"/>
    <col min="5616" max="5617" width="9.42578125" style="148" customWidth="1"/>
    <col min="5618" max="5618" width="7.7109375" style="148" customWidth="1"/>
    <col min="5619" max="5619" width="8.85546875" style="148" customWidth="1"/>
    <col min="5620" max="5620" width="8.7109375" style="148" customWidth="1"/>
    <col min="5621" max="5621" width="7.7109375" style="148" customWidth="1"/>
    <col min="5622" max="5623" width="8.140625" style="148" customWidth="1"/>
    <col min="5624" max="5624" width="6.42578125" style="148" customWidth="1"/>
    <col min="5625" max="5626" width="7.42578125" style="148" customWidth="1"/>
    <col min="5627" max="5627" width="6.28515625" style="148" customWidth="1"/>
    <col min="5628" max="5628" width="7.7109375" style="148" customWidth="1"/>
    <col min="5629" max="5629" width="7.28515625" style="148" customWidth="1"/>
    <col min="5630" max="5630" width="7.5703125" style="148" customWidth="1"/>
    <col min="5631" max="5631" width="8.28515625" style="148" customWidth="1"/>
    <col min="5632" max="5632" width="9.28515625" style="148" customWidth="1"/>
    <col min="5633" max="5633" width="7.28515625" style="148" customWidth="1"/>
    <col min="5634" max="5635" width="9.140625" style="148" customWidth="1"/>
    <col min="5636" max="5636" width="8" style="148" customWidth="1"/>
    <col min="5637" max="5638" width="9.140625" style="148" customWidth="1"/>
    <col min="5639" max="5639" width="8" style="148" customWidth="1"/>
    <col min="5640" max="5640" width="9" style="148" customWidth="1"/>
    <col min="5641" max="5641" width="9.28515625" style="148" customWidth="1"/>
    <col min="5642" max="5642" width="6.85546875" style="148" customWidth="1"/>
    <col min="5643" max="5867" width="9.140625" style="148"/>
    <col min="5868" max="5868" width="19.28515625" style="148" customWidth="1"/>
    <col min="5869" max="5869" width="9.7109375" style="148" customWidth="1"/>
    <col min="5870" max="5870" width="9.42578125" style="148" customWidth="1"/>
    <col min="5871" max="5871" width="8.7109375" style="148" customWidth="1"/>
    <col min="5872" max="5873" width="9.42578125" style="148" customWidth="1"/>
    <col min="5874" max="5874" width="7.7109375" style="148" customWidth="1"/>
    <col min="5875" max="5875" width="8.85546875" style="148" customWidth="1"/>
    <col min="5876" max="5876" width="8.7109375" style="148" customWidth="1"/>
    <col min="5877" max="5877" width="7.7109375" style="148" customWidth="1"/>
    <col min="5878" max="5879" width="8.140625" style="148" customWidth="1"/>
    <col min="5880" max="5880" width="6.42578125" style="148" customWidth="1"/>
    <col min="5881" max="5882" width="7.42578125" style="148" customWidth="1"/>
    <col min="5883" max="5883" width="6.28515625" style="148" customWidth="1"/>
    <col min="5884" max="5884" width="7.7109375" style="148" customWidth="1"/>
    <col min="5885" max="5885" width="7.28515625" style="148" customWidth="1"/>
    <col min="5886" max="5886" width="7.5703125" style="148" customWidth="1"/>
    <col min="5887" max="5887" width="8.28515625" style="148" customWidth="1"/>
    <col min="5888" max="5888" width="9.28515625" style="148" customWidth="1"/>
    <col min="5889" max="5889" width="7.28515625" style="148" customWidth="1"/>
    <col min="5890" max="5891" width="9.140625" style="148" customWidth="1"/>
    <col min="5892" max="5892" width="8" style="148" customWidth="1"/>
    <col min="5893" max="5894" width="9.140625" style="148" customWidth="1"/>
    <col min="5895" max="5895" width="8" style="148" customWidth="1"/>
    <col min="5896" max="5896" width="9" style="148" customWidth="1"/>
    <col min="5897" max="5897" width="9.28515625" style="148" customWidth="1"/>
    <col min="5898" max="5898" width="6.85546875" style="148" customWidth="1"/>
    <col min="5899" max="6123" width="9.140625" style="148"/>
    <col min="6124" max="6124" width="19.28515625" style="148" customWidth="1"/>
    <col min="6125" max="6125" width="9.7109375" style="148" customWidth="1"/>
    <col min="6126" max="6126" width="9.42578125" style="148" customWidth="1"/>
    <col min="6127" max="6127" width="8.7109375" style="148" customWidth="1"/>
    <col min="6128" max="6129" width="9.42578125" style="148" customWidth="1"/>
    <col min="6130" max="6130" width="7.7109375" style="148" customWidth="1"/>
    <col min="6131" max="6131" width="8.85546875" style="148" customWidth="1"/>
    <col min="6132" max="6132" width="8.7109375" style="148" customWidth="1"/>
    <col min="6133" max="6133" width="7.7109375" style="148" customWidth="1"/>
    <col min="6134" max="6135" width="8.140625" style="148" customWidth="1"/>
    <col min="6136" max="6136" width="6.42578125" style="148" customWidth="1"/>
    <col min="6137" max="6138" width="7.42578125" style="148" customWidth="1"/>
    <col min="6139" max="6139" width="6.28515625" style="148" customWidth="1"/>
    <col min="6140" max="6140" width="7.7109375" style="148" customWidth="1"/>
    <col min="6141" max="6141" width="7.28515625" style="148" customWidth="1"/>
    <col min="6142" max="6142" width="7.5703125" style="148" customWidth="1"/>
    <col min="6143" max="6143" width="8.28515625" style="148" customWidth="1"/>
    <col min="6144" max="6144" width="9.28515625" style="148" customWidth="1"/>
    <col min="6145" max="6145" width="7.28515625" style="148" customWidth="1"/>
    <col min="6146" max="6147" width="9.140625" style="148" customWidth="1"/>
    <col min="6148" max="6148" width="8" style="148" customWidth="1"/>
    <col min="6149" max="6150" width="9.140625" style="148" customWidth="1"/>
    <col min="6151" max="6151" width="8" style="148" customWidth="1"/>
    <col min="6152" max="6152" width="9" style="148" customWidth="1"/>
    <col min="6153" max="6153" width="9.28515625" style="148" customWidth="1"/>
    <col min="6154" max="6154" width="6.85546875" style="148" customWidth="1"/>
    <col min="6155" max="6379" width="9.140625" style="148"/>
    <col min="6380" max="6380" width="19.28515625" style="148" customWidth="1"/>
    <col min="6381" max="6381" width="9.7109375" style="148" customWidth="1"/>
    <col min="6382" max="6382" width="9.42578125" style="148" customWidth="1"/>
    <col min="6383" max="6383" width="8.7109375" style="148" customWidth="1"/>
    <col min="6384" max="6385" width="9.42578125" style="148" customWidth="1"/>
    <col min="6386" max="6386" width="7.7109375" style="148" customWidth="1"/>
    <col min="6387" max="6387" width="8.85546875" style="148" customWidth="1"/>
    <col min="6388" max="6388" width="8.7109375" style="148" customWidth="1"/>
    <col min="6389" max="6389" width="7.7109375" style="148" customWidth="1"/>
    <col min="6390" max="6391" width="8.140625" style="148" customWidth="1"/>
    <col min="6392" max="6392" width="6.42578125" style="148" customWidth="1"/>
    <col min="6393" max="6394" width="7.42578125" style="148" customWidth="1"/>
    <col min="6395" max="6395" width="6.28515625" style="148" customWidth="1"/>
    <col min="6396" max="6396" width="7.7109375" style="148" customWidth="1"/>
    <col min="6397" max="6397" width="7.28515625" style="148" customWidth="1"/>
    <col min="6398" max="6398" width="7.5703125" style="148" customWidth="1"/>
    <col min="6399" max="6399" width="8.28515625" style="148" customWidth="1"/>
    <col min="6400" max="6400" width="9.28515625" style="148" customWidth="1"/>
    <col min="6401" max="6401" width="7.28515625" style="148" customWidth="1"/>
    <col min="6402" max="6403" width="9.140625" style="148" customWidth="1"/>
    <col min="6404" max="6404" width="8" style="148" customWidth="1"/>
    <col min="6405" max="6406" width="9.140625" style="148" customWidth="1"/>
    <col min="6407" max="6407" width="8" style="148" customWidth="1"/>
    <col min="6408" max="6408" width="9" style="148" customWidth="1"/>
    <col min="6409" max="6409" width="9.28515625" style="148" customWidth="1"/>
    <col min="6410" max="6410" width="6.85546875" style="148" customWidth="1"/>
    <col min="6411" max="6635" width="9.140625" style="148"/>
    <col min="6636" max="6636" width="19.28515625" style="148" customWidth="1"/>
    <col min="6637" max="6637" width="9.7109375" style="148" customWidth="1"/>
    <col min="6638" max="6638" width="9.42578125" style="148" customWidth="1"/>
    <col min="6639" max="6639" width="8.7109375" style="148" customWidth="1"/>
    <col min="6640" max="6641" width="9.42578125" style="148" customWidth="1"/>
    <col min="6642" max="6642" width="7.7109375" style="148" customWidth="1"/>
    <col min="6643" max="6643" width="8.85546875" style="148" customWidth="1"/>
    <col min="6644" max="6644" width="8.7109375" style="148" customWidth="1"/>
    <col min="6645" max="6645" width="7.7109375" style="148" customWidth="1"/>
    <col min="6646" max="6647" width="8.140625" style="148" customWidth="1"/>
    <col min="6648" max="6648" width="6.42578125" style="148" customWidth="1"/>
    <col min="6649" max="6650" width="7.42578125" style="148" customWidth="1"/>
    <col min="6651" max="6651" width="6.28515625" style="148" customWidth="1"/>
    <col min="6652" max="6652" width="7.7109375" style="148" customWidth="1"/>
    <col min="6653" max="6653" width="7.28515625" style="148" customWidth="1"/>
    <col min="6654" max="6654" width="7.5703125" style="148" customWidth="1"/>
    <col min="6655" max="6655" width="8.28515625" style="148" customWidth="1"/>
    <col min="6656" max="6656" width="9.28515625" style="148" customWidth="1"/>
    <col min="6657" max="6657" width="7.28515625" style="148" customWidth="1"/>
    <col min="6658" max="6659" width="9.140625" style="148" customWidth="1"/>
    <col min="6660" max="6660" width="8" style="148" customWidth="1"/>
    <col min="6661" max="6662" width="9.140625" style="148" customWidth="1"/>
    <col min="6663" max="6663" width="8" style="148" customWidth="1"/>
    <col min="6664" max="6664" width="9" style="148" customWidth="1"/>
    <col min="6665" max="6665" width="9.28515625" style="148" customWidth="1"/>
    <col min="6666" max="6666" width="6.85546875" style="148" customWidth="1"/>
    <col min="6667" max="6891" width="9.140625" style="148"/>
    <col min="6892" max="6892" width="19.28515625" style="148" customWidth="1"/>
    <col min="6893" max="6893" width="9.7109375" style="148" customWidth="1"/>
    <col min="6894" max="6894" width="9.42578125" style="148" customWidth="1"/>
    <col min="6895" max="6895" width="8.7109375" style="148" customWidth="1"/>
    <col min="6896" max="6897" width="9.42578125" style="148" customWidth="1"/>
    <col min="6898" max="6898" width="7.7109375" style="148" customWidth="1"/>
    <col min="6899" max="6899" width="8.85546875" style="148" customWidth="1"/>
    <col min="6900" max="6900" width="8.7109375" style="148" customWidth="1"/>
    <col min="6901" max="6901" width="7.7109375" style="148" customWidth="1"/>
    <col min="6902" max="6903" width="8.140625" style="148" customWidth="1"/>
    <col min="6904" max="6904" width="6.42578125" style="148" customWidth="1"/>
    <col min="6905" max="6906" width="7.42578125" style="148" customWidth="1"/>
    <col min="6907" max="6907" width="6.28515625" style="148" customWidth="1"/>
    <col min="6908" max="6908" width="7.7109375" style="148" customWidth="1"/>
    <col min="6909" max="6909" width="7.28515625" style="148" customWidth="1"/>
    <col min="6910" max="6910" width="7.5703125" style="148" customWidth="1"/>
    <col min="6911" max="6911" width="8.28515625" style="148" customWidth="1"/>
    <col min="6912" max="6912" width="9.28515625" style="148" customWidth="1"/>
    <col min="6913" max="6913" width="7.28515625" style="148" customWidth="1"/>
    <col min="6914" max="6915" width="9.140625" style="148" customWidth="1"/>
    <col min="6916" max="6916" width="8" style="148" customWidth="1"/>
    <col min="6917" max="6918" width="9.140625" style="148" customWidth="1"/>
    <col min="6919" max="6919" width="8" style="148" customWidth="1"/>
    <col min="6920" max="6920" width="9" style="148" customWidth="1"/>
    <col min="6921" max="6921" width="9.28515625" style="148" customWidth="1"/>
    <col min="6922" max="6922" width="6.85546875" style="148" customWidth="1"/>
    <col min="6923" max="7147" width="9.140625" style="148"/>
    <col min="7148" max="7148" width="19.28515625" style="148" customWidth="1"/>
    <col min="7149" max="7149" width="9.7109375" style="148" customWidth="1"/>
    <col min="7150" max="7150" width="9.42578125" style="148" customWidth="1"/>
    <col min="7151" max="7151" width="8.7109375" style="148" customWidth="1"/>
    <col min="7152" max="7153" width="9.42578125" style="148" customWidth="1"/>
    <col min="7154" max="7154" width="7.7109375" style="148" customWidth="1"/>
    <col min="7155" max="7155" width="8.85546875" style="148" customWidth="1"/>
    <col min="7156" max="7156" width="8.7109375" style="148" customWidth="1"/>
    <col min="7157" max="7157" width="7.7109375" style="148" customWidth="1"/>
    <col min="7158" max="7159" width="8.140625" style="148" customWidth="1"/>
    <col min="7160" max="7160" width="6.42578125" style="148" customWidth="1"/>
    <col min="7161" max="7162" width="7.42578125" style="148" customWidth="1"/>
    <col min="7163" max="7163" width="6.28515625" style="148" customWidth="1"/>
    <col min="7164" max="7164" width="7.7109375" style="148" customWidth="1"/>
    <col min="7165" max="7165" width="7.28515625" style="148" customWidth="1"/>
    <col min="7166" max="7166" width="7.5703125" style="148" customWidth="1"/>
    <col min="7167" max="7167" width="8.28515625" style="148" customWidth="1"/>
    <col min="7168" max="7168" width="9.28515625" style="148" customWidth="1"/>
    <col min="7169" max="7169" width="7.28515625" style="148" customWidth="1"/>
    <col min="7170" max="7171" width="9.140625" style="148" customWidth="1"/>
    <col min="7172" max="7172" width="8" style="148" customWidth="1"/>
    <col min="7173" max="7174" width="9.140625" style="148" customWidth="1"/>
    <col min="7175" max="7175" width="8" style="148" customWidth="1"/>
    <col min="7176" max="7176" width="9" style="148" customWidth="1"/>
    <col min="7177" max="7177" width="9.28515625" style="148" customWidth="1"/>
    <col min="7178" max="7178" width="6.85546875" style="148" customWidth="1"/>
    <col min="7179" max="7403" width="9.140625" style="148"/>
    <col min="7404" max="7404" width="19.28515625" style="148" customWidth="1"/>
    <col min="7405" max="7405" width="9.7109375" style="148" customWidth="1"/>
    <col min="7406" max="7406" width="9.42578125" style="148" customWidth="1"/>
    <col min="7407" max="7407" width="8.7109375" style="148" customWidth="1"/>
    <col min="7408" max="7409" width="9.42578125" style="148" customWidth="1"/>
    <col min="7410" max="7410" width="7.7109375" style="148" customWidth="1"/>
    <col min="7411" max="7411" width="8.85546875" style="148" customWidth="1"/>
    <col min="7412" max="7412" width="8.7109375" style="148" customWidth="1"/>
    <col min="7413" max="7413" width="7.7109375" style="148" customWidth="1"/>
    <col min="7414" max="7415" width="8.140625" style="148" customWidth="1"/>
    <col min="7416" max="7416" width="6.42578125" style="148" customWidth="1"/>
    <col min="7417" max="7418" width="7.42578125" style="148" customWidth="1"/>
    <col min="7419" max="7419" width="6.28515625" style="148" customWidth="1"/>
    <col min="7420" max="7420" width="7.7109375" style="148" customWidth="1"/>
    <col min="7421" max="7421" width="7.28515625" style="148" customWidth="1"/>
    <col min="7422" max="7422" width="7.5703125" style="148" customWidth="1"/>
    <col min="7423" max="7423" width="8.28515625" style="148" customWidth="1"/>
    <col min="7424" max="7424" width="9.28515625" style="148" customWidth="1"/>
    <col min="7425" max="7425" width="7.28515625" style="148" customWidth="1"/>
    <col min="7426" max="7427" width="9.140625" style="148" customWidth="1"/>
    <col min="7428" max="7428" width="8" style="148" customWidth="1"/>
    <col min="7429" max="7430" width="9.140625" style="148" customWidth="1"/>
    <col min="7431" max="7431" width="8" style="148" customWidth="1"/>
    <col min="7432" max="7432" width="9" style="148" customWidth="1"/>
    <col min="7433" max="7433" width="9.28515625" style="148" customWidth="1"/>
    <col min="7434" max="7434" width="6.85546875" style="148" customWidth="1"/>
    <col min="7435" max="7659" width="9.140625" style="148"/>
    <col min="7660" max="7660" width="19.28515625" style="148" customWidth="1"/>
    <col min="7661" max="7661" width="9.7109375" style="148" customWidth="1"/>
    <col min="7662" max="7662" width="9.42578125" style="148" customWidth="1"/>
    <col min="7663" max="7663" width="8.7109375" style="148" customWidth="1"/>
    <col min="7664" max="7665" width="9.42578125" style="148" customWidth="1"/>
    <col min="7666" max="7666" width="7.7109375" style="148" customWidth="1"/>
    <col min="7667" max="7667" width="8.85546875" style="148" customWidth="1"/>
    <col min="7668" max="7668" width="8.7109375" style="148" customWidth="1"/>
    <col min="7669" max="7669" width="7.7109375" style="148" customWidth="1"/>
    <col min="7670" max="7671" width="8.140625" style="148" customWidth="1"/>
    <col min="7672" max="7672" width="6.42578125" style="148" customWidth="1"/>
    <col min="7673" max="7674" width="7.42578125" style="148" customWidth="1"/>
    <col min="7675" max="7675" width="6.28515625" style="148" customWidth="1"/>
    <col min="7676" max="7676" width="7.7109375" style="148" customWidth="1"/>
    <col min="7677" max="7677" width="7.28515625" style="148" customWidth="1"/>
    <col min="7678" max="7678" width="7.5703125" style="148" customWidth="1"/>
    <col min="7679" max="7679" width="8.28515625" style="148" customWidth="1"/>
    <col min="7680" max="7680" width="9.28515625" style="148" customWidth="1"/>
    <col min="7681" max="7681" width="7.28515625" style="148" customWidth="1"/>
    <col min="7682" max="7683" width="9.140625" style="148" customWidth="1"/>
    <col min="7684" max="7684" width="8" style="148" customWidth="1"/>
    <col min="7685" max="7686" width="9.140625" style="148" customWidth="1"/>
    <col min="7687" max="7687" width="8" style="148" customWidth="1"/>
    <col min="7688" max="7688" width="9" style="148" customWidth="1"/>
    <col min="7689" max="7689" width="9.28515625" style="148" customWidth="1"/>
    <col min="7690" max="7690" width="6.85546875" style="148" customWidth="1"/>
    <col min="7691" max="7915" width="9.140625" style="148"/>
    <col min="7916" max="7916" width="19.28515625" style="148" customWidth="1"/>
    <col min="7917" max="7917" width="9.7109375" style="148" customWidth="1"/>
    <col min="7918" max="7918" width="9.42578125" style="148" customWidth="1"/>
    <col min="7919" max="7919" width="8.7109375" style="148" customWidth="1"/>
    <col min="7920" max="7921" width="9.42578125" style="148" customWidth="1"/>
    <col min="7922" max="7922" width="7.7109375" style="148" customWidth="1"/>
    <col min="7923" max="7923" width="8.85546875" style="148" customWidth="1"/>
    <col min="7924" max="7924" width="8.7109375" style="148" customWidth="1"/>
    <col min="7925" max="7925" width="7.7109375" style="148" customWidth="1"/>
    <col min="7926" max="7927" width="8.140625" style="148" customWidth="1"/>
    <col min="7928" max="7928" width="6.42578125" style="148" customWidth="1"/>
    <col min="7929" max="7930" width="7.42578125" style="148" customWidth="1"/>
    <col min="7931" max="7931" width="6.28515625" style="148" customWidth="1"/>
    <col min="7932" max="7932" width="7.7109375" style="148" customWidth="1"/>
    <col min="7933" max="7933" width="7.28515625" style="148" customWidth="1"/>
    <col min="7934" max="7934" width="7.5703125" style="148" customWidth="1"/>
    <col min="7935" max="7935" width="8.28515625" style="148" customWidth="1"/>
    <col min="7936" max="7936" width="9.28515625" style="148" customWidth="1"/>
    <col min="7937" max="7937" width="7.28515625" style="148" customWidth="1"/>
    <col min="7938" max="7939" width="9.140625" style="148" customWidth="1"/>
    <col min="7940" max="7940" width="8" style="148" customWidth="1"/>
    <col min="7941" max="7942" width="9.140625" style="148" customWidth="1"/>
    <col min="7943" max="7943" width="8" style="148" customWidth="1"/>
    <col min="7944" max="7944" width="9" style="148" customWidth="1"/>
    <col min="7945" max="7945" width="9.28515625" style="148" customWidth="1"/>
    <col min="7946" max="7946" width="6.85546875" style="148" customWidth="1"/>
    <col min="7947" max="8171" width="9.140625" style="148"/>
    <col min="8172" max="8172" width="19.28515625" style="148" customWidth="1"/>
    <col min="8173" max="8173" width="9.7109375" style="148" customWidth="1"/>
    <col min="8174" max="8174" width="9.42578125" style="148" customWidth="1"/>
    <col min="8175" max="8175" width="8.7109375" style="148" customWidth="1"/>
    <col min="8176" max="8177" width="9.42578125" style="148" customWidth="1"/>
    <col min="8178" max="8178" width="7.7109375" style="148" customWidth="1"/>
    <col min="8179" max="8179" width="8.85546875" style="148" customWidth="1"/>
    <col min="8180" max="8180" width="8.7109375" style="148" customWidth="1"/>
    <col min="8181" max="8181" width="7.7109375" style="148" customWidth="1"/>
    <col min="8182" max="8183" width="8.140625" style="148" customWidth="1"/>
    <col min="8184" max="8184" width="6.42578125" style="148" customWidth="1"/>
    <col min="8185" max="8186" width="7.42578125" style="148" customWidth="1"/>
    <col min="8187" max="8187" width="6.28515625" style="148" customWidth="1"/>
    <col min="8188" max="8188" width="7.7109375" style="148" customWidth="1"/>
    <col min="8189" max="8189" width="7.28515625" style="148" customWidth="1"/>
    <col min="8190" max="8190" width="7.5703125" style="148" customWidth="1"/>
    <col min="8191" max="8191" width="8.28515625" style="148" customWidth="1"/>
    <col min="8192" max="8192" width="9.28515625" style="148" customWidth="1"/>
    <col min="8193" max="8193" width="7.28515625" style="148" customWidth="1"/>
    <col min="8194" max="8195" width="9.140625" style="148" customWidth="1"/>
    <col min="8196" max="8196" width="8" style="148" customWidth="1"/>
    <col min="8197" max="8198" width="9.140625" style="148" customWidth="1"/>
    <col min="8199" max="8199" width="8" style="148" customWidth="1"/>
    <col min="8200" max="8200" width="9" style="148" customWidth="1"/>
    <col min="8201" max="8201" width="9.28515625" style="148" customWidth="1"/>
    <col min="8202" max="8202" width="6.85546875" style="148" customWidth="1"/>
    <col min="8203" max="8427" width="9.140625" style="148"/>
    <col min="8428" max="8428" width="19.28515625" style="148" customWidth="1"/>
    <col min="8429" max="8429" width="9.7109375" style="148" customWidth="1"/>
    <col min="8430" max="8430" width="9.42578125" style="148" customWidth="1"/>
    <col min="8431" max="8431" width="8.7109375" style="148" customWidth="1"/>
    <col min="8432" max="8433" width="9.42578125" style="148" customWidth="1"/>
    <col min="8434" max="8434" width="7.7109375" style="148" customWidth="1"/>
    <col min="8435" max="8435" width="8.85546875" style="148" customWidth="1"/>
    <col min="8436" max="8436" width="8.7109375" style="148" customWidth="1"/>
    <col min="8437" max="8437" width="7.7109375" style="148" customWidth="1"/>
    <col min="8438" max="8439" width="8.140625" style="148" customWidth="1"/>
    <col min="8440" max="8440" width="6.42578125" style="148" customWidth="1"/>
    <col min="8441" max="8442" width="7.42578125" style="148" customWidth="1"/>
    <col min="8443" max="8443" width="6.28515625" style="148" customWidth="1"/>
    <col min="8444" max="8444" width="7.7109375" style="148" customWidth="1"/>
    <col min="8445" max="8445" width="7.28515625" style="148" customWidth="1"/>
    <col min="8446" max="8446" width="7.5703125" style="148" customWidth="1"/>
    <col min="8447" max="8447" width="8.28515625" style="148" customWidth="1"/>
    <col min="8448" max="8448" width="9.28515625" style="148" customWidth="1"/>
    <col min="8449" max="8449" width="7.28515625" style="148" customWidth="1"/>
    <col min="8450" max="8451" width="9.140625" style="148" customWidth="1"/>
    <col min="8452" max="8452" width="8" style="148" customWidth="1"/>
    <col min="8453" max="8454" width="9.140625" style="148" customWidth="1"/>
    <col min="8455" max="8455" width="8" style="148" customWidth="1"/>
    <col min="8456" max="8456" width="9" style="148" customWidth="1"/>
    <col min="8457" max="8457" width="9.28515625" style="148" customWidth="1"/>
    <col min="8458" max="8458" width="6.85546875" style="148" customWidth="1"/>
    <col min="8459" max="8683" width="9.140625" style="148"/>
    <col min="8684" max="8684" width="19.28515625" style="148" customWidth="1"/>
    <col min="8685" max="8685" width="9.7109375" style="148" customWidth="1"/>
    <col min="8686" max="8686" width="9.42578125" style="148" customWidth="1"/>
    <col min="8687" max="8687" width="8.7109375" style="148" customWidth="1"/>
    <col min="8688" max="8689" width="9.42578125" style="148" customWidth="1"/>
    <col min="8690" max="8690" width="7.7109375" style="148" customWidth="1"/>
    <col min="8691" max="8691" width="8.85546875" style="148" customWidth="1"/>
    <col min="8692" max="8692" width="8.7109375" style="148" customWidth="1"/>
    <col min="8693" max="8693" width="7.7109375" style="148" customWidth="1"/>
    <col min="8694" max="8695" width="8.140625" style="148" customWidth="1"/>
    <col min="8696" max="8696" width="6.42578125" style="148" customWidth="1"/>
    <col min="8697" max="8698" width="7.42578125" style="148" customWidth="1"/>
    <col min="8699" max="8699" width="6.28515625" style="148" customWidth="1"/>
    <col min="8700" max="8700" width="7.7109375" style="148" customWidth="1"/>
    <col min="8701" max="8701" width="7.28515625" style="148" customWidth="1"/>
    <col min="8702" max="8702" width="7.5703125" style="148" customWidth="1"/>
    <col min="8703" max="8703" width="8.28515625" style="148" customWidth="1"/>
    <col min="8704" max="8704" width="9.28515625" style="148" customWidth="1"/>
    <col min="8705" max="8705" width="7.28515625" style="148" customWidth="1"/>
    <col min="8706" max="8707" width="9.140625" style="148" customWidth="1"/>
    <col min="8708" max="8708" width="8" style="148" customWidth="1"/>
    <col min="8709" max="8710" width="9.140625" style="148" customWidth="1"/>
    <col min="8711" max="8711" width="8" style="148" customWidth="1"/>
    <col min="8712" max="8712" width="9" style="148" customWidth="1"/>
    <col min="8713" max="8713" width="9.28515625" style="148" customWidth="1"/>
    <col min="8714" max="8714" width="6.85546875" style="148" customWidth="1"/>
    <col min="8715" max="8939" width="9.140625" style="148"/>
    <col min="8940" max="8940" width="19.28515625" style="148" customWidth="1"/>
    <col min="8941" max="8941" width="9.7109375" style="148" customWidth="1"/>
    <col min="8942" max="8942" width="9.42578125" style="148" customWidth="1"/>
    <col min="8943" max="8943" width="8.7109375" style="148" customWidth="1"/>
    <col min="8944" max="8945" width="9.42578125" style="148" customWidth="1"/>
    <col min="8946" max="8946" width="7.7109375" style="148" customWidth="1"/>
    <col min="8947" max="8947" width="8.85546875" style="148" customWidth="1"/>
    <col min="8948" max="8948" width="8.7109375" style="148" customWidth="1"/>
    <col min="8949" max="8949" width="7.7109375" style="148" customWidth="1"/>
    <col min="8950" max="8951" width="8.140625" style="148" customWidth="1"/>
    <col min="8952" max="8952" width="6.42578125" style="148" customWidth="1"/>
    <col min="8953" max="8954" width="7.42578125" style="148" customWidth="1"/>
    <col min="8955" max="8955" width="6.28515625" style="148" customWidth="1"/>
    <col min="8956" max="8956" width="7.7109375" style="148" customWidth="1"/>
    <col min="8957" max="8957" width="7.28515625" style="148" customWidth="1"/>
    <col min="8958" max="8958" width="7.5703125" style="148" customWidth="1"/>
    <col min="8959" max="8959" width="8.28515625" style="148" customWidth="1"/>
    <col min="8960" max="8960" width="9.28515625" style="148" customWidth="1"/>
    <col min="8961" max="8961" width="7.28515625" style="148" customWidth="1"/>
    <col min="8962" max="8963" width="9.140625" style="148" customWidth="1"/>
    <col min="8964" max="8964" width="8" style="148" customWidth="1"/>
    <col min="8965" max="8966" width="9.140625" style="148" customWidth="1"/>
    <col min="8967" max="8967" width="8" style="148" customWidth="1"/>
    <col min="8968" max="8968" width="9" style="148" customWidth="1"/>
    <col min="8969" max="8969" width="9.28515625" style="148" customWidth="1"/>
    <col min="8970" max="8970" width="6.85546875" style="148" customWidth="1"/>
    <col min="8971" max="9195" width="9.140625" style="148"/>
    <col min="9196" max="9196" width="19.28515625" style="148" customWidth="1"/>
    <col min="9197" max="9197" width="9.7109375" style="148" customWidth="1"/>
    <col min="9198" max="9198" width="9.42578125" style="148" customWidth="1"/>
    <col min="9199" max="9199" width="8.7109375" style="148" customWidth="1"/>
    <col min="9200" max="9201" width="9.42578125" style="148" customWidth="1"/>
    <col min="9202" max="9202" width="7.7109375" style="148" customWidth="1"/>
    <col min="9203" max="9203" width="8.85546875" style="148" customWidth="1"/>
    <col min="9204" max="9204" width="8.7109375" style="148" customWidth="1"/>
    <col min="9205" max="9205" width="7.7109375" style="148" customWidth="1"/>
    <col min="9206" max="9207" width="8.140625" style="148" customWidth="1"/>
    <col min="9208" max="9208" width="6.42578125" style="148" customWidth="1"/>
    <col min="9209" max="9210" width="7.42578125" style="148" customWidth="1"/>
    <col min="9211" max="9211" width="6.28515625" style="148" customWidth="1"/>
    <col min="9212" max="9212" width="7.7109375" style="148" customWidth="1"/>
    <col min="9213" max="9213" width="7.28515625" style="148" customWidth="1"/>
    <col min="9214" max="9214" width="7.5703125" style="148" customWidth="1"/>
    <col min="9215" max="9215" width="8.28515625" style="148" customWidth="1"/>
    <col min="9216" max="9216" width="9.28515625" style="148" customWidth="1"/>
    <col min="9217" max="9217" width="7.28515625" style="148" customWidth="1"/>
    <col min="9218" max="9219" width="9.140625" style="148" customWidth="1"/>
    <col min="9220" max="9220" width="8" style="148" customWidth="1"/>
    <col min="9221" max="9222" width="9.140625" style="148" customWidth="1"/>
    <col min="9223" max="9223" width="8" style="148" customWidth="1"/>
    <col min="9224" max="9224" width="9" style="148" customWidth="1"/>
    <col min="9225" max="9225" width="9.28515625" style="148" customWidth="1"/>
    <col min="9226" max="9226" width="6.85546875" style="148" customWidth="1"/>
    <col min="9227" max="9451" width="9.140625" style="148"/>
    <col min="9452" max="9452" width="19.28515625" style="148" customWidth="1"/>
    <col min="9453" max="9453" width="9.7109375" style="148" customWidth="1"/>
    <col min="9454" max="9454" width="9.42578125" style="148" customWidth="1"/>
    <col min="9455" max="9455" width="8.7109375" style="148" customWidth="1"/>
    <col min="9456" max="9457" width="9.42578125" style="148" customWidth="1"/>
    <col min="9458" max="9458" width="7.7109375" style="148" customWidth="1"/>
    <col min="9459" max="9459" width="8.85546875" style="148" customWidth="1"/>
    <col min="9460" max="9460" width="8.7109375" style="148" customWidth="1"/>
    <col min="9461" max="9461" width="7.7109375" style="148" customWidth="1"/>
    <col min="9462" max="9463" width="8.140625" style="148" customWidth="1"/>
    <col min="9464" max="9464" width="6.42578125" style="148" customWidth="1"/>
    <col min="9465" max="9466" width="7.42578125" style="148" customWidth="1"/>
    <col min="9467" max="9467" width="6.28515625" style="148" customWidth="1"/>
    <col min="9468" max="9468" width="7.7109375" style="148" customWidth="1"/>
    <col min="9469" max="9469" width="7.28515625" style="148" customWidth="1"/>
    <col min="9470" max="9470" width="7.5703125" style="148" customWidth="1"/>
    <col min="9471" max="9471" width="8.28515625" style="148" customWidth="1"/>
    <col min="9472" max="9472" width="9.28515625" style="148" customWidth="1"/>
    <col min="9473" max="9473" width="7.28515625" style="148" customWidth="1"/>
    <col min="9474" max="9475" width="9.140625" style="148" customWidth="1"/>
    <col min="9476" max="9476" width="8" style="148" customWidth="1"/>
    <col min="9477" max="9478" width="9.140625" style="148" customWidth="1"/>
    <col min="9479" max="9479" width="8" style="148" customWidth="1"/>
    <col min="9480" max="9480" width="9" style="148" customWidth="1"/>
    <col min="9481" max="9481" width="9.28515625" style="148" customWidth="1"/>
    <col min="9482" max="9482" width="6.85546875" style="148" customWidth="1"/>
    <col min="9483" max="9707" width="9.140625" style="148"/>
    <col min="9708" max="9708" width="19.28515625" style="148" customWidth="1"/>
    <col min="9709" max="9709" width="9.7109375" style="148" customWidth="1"/>
    <col min="9710" max="9710" width="9.42578125" style="148" customWidth="1"/>
    <col min="9711" max="9711" width="8.7109375" style="148" customWidth="1"/>
    <col min="9712" max="9713" width="9.42578125" style="148" customWidth="1"/>
    <col min="9714" max="9714" width="7.7109375" style="148" customWidth="1"/>
    <col min="9715" max="9715" width="8.85546875" style="148" customWidth="1"/>
    <col min="9716" max="9716" width="8.7109375" style="148" customWidth="1"/>
    <col min="9717" max="9717" width="7.7109375" style="148" customWidth="1"/>
    <col min="9718" max="9719" width="8.140625" style="148" customWidth="1"/>
    <col min="9720" max="9720" width="6.42578125" style="148" customWidth="1"/>
    <col min="9721" max="9722" width="7.42578125" style="148" customWidth="1"/>
    <col min="9723" max="9723" width="6.28515625" style="148" customWidth="1"/>
    <col min="9724" max="9724" width="7.7109375" style="148" customWidth="1"/>
    <col min="9725" max="9725" width="7.28515625" style="148" customWidth="1"/>
    <col min="9726" max="9726" width="7.5703125" style="148" customWidth="1"/>
    <col min="9727" max="9727" width="8.28515625" style="148" customWidth="1"/>
    <col min="9728" max="9728" width="9.28515625" style="148" customWidth="1"/>
    <col min="9729" max="9729" width="7.28515625" style="148" customWidth="1"/>
    <col min="9730" max="9731" width="9.140625" style="148" customWidth="1"/>
    <col min="9732" max="9732" width="8" style="148" customWidth="1"/>
    <col min="9733" max="9734" width="9.140625" style="148" customWidth="1"/>
    <col min="9735" max="9735" width="8" style="148" customWidth="1"/>
    <col min="9736" max="9736" width="9" style="148" customWidth="1"/>
    <col min="9737" max="9737" width="9.28515625" style="148" customWidth="1"/>
    <col min="9738" max="9738" width="6.85546875" style="148" customWidth="1"/>
    <col min="9739" max="9963" width="9.140625" style="148"/>
    <col min="9964" max="9964" width="19.28515625" style="148" customWidth="1"/>
    <col min="9965" max="9965" width="9.7109375" style="148" customWidth="1"/>
    <col min="9966" max="9966" width="9.42578125" style="148" customWidth="1"/>
    <col min="9967" max="9967" width="8.7109375" style="148" customWidth="1"/>
    <col min="9968" max="9969" width="9.42578125" style="148" customWidth="1"/>
    <col min="9970" max="9970" width="7.7109375" style="148" customWidth="1"/>
    <col min="9971" max="9971" width="8.85546875" style="148" customWidth="1"/>
    <col min="9972" max="9972" width="8.7109375" style="148" customWidth="1"/>
    <col min="9973" max="9973" width="7.7109375" style="148" customWidth="1"/>
    <col min="9974" max="9975" width="8.140625" style="148" customWidth="1"/>
    <col min="9976" max="9976" width="6.42578125" style="148" customWidth="1"/>
    <col min="9977" max="9978" width="7.42578125" style="148" customWidth="1"/>
    <col min="9979" max="9979" width="6.28515625" style="148" customWidth="1"/>
    <col min="9980" max="9980" width="7.7109375" style="148" customWidth="1"/>
    <col min="9981" max="9981" width="7.28515625" style="148" customWidth="1"/>
    <col min="9982" max="9982" width="7.5703125" style="148" customWidth="1"/>
    <col min="9983" max="9983" width="8.28515625" style="148" customWidth="1"/>
    <col min="9984" max="9984" width="9.28515625" style="148" customWidth="1"/>
    <col min="9985" max="9985" width="7.28515625" style="148" customWidth="1"/>
    <col min="9986" max="9987" width="9.140625" style="148" customWidth="1"/>
    <col min="9988" max="9988" width="8" style="148" customWidth="1"/>
    <col min="9989" max="9990" width="9.140625" style="148" customWidth="1"/>
    <col min="9991" max="9991" width="8" style="148" customWidth="1"/>
    <col min="9992" max="9992" width="9" style="148" customWidth="1"/>
    <col min="9993" max="9993" width="9.28515625" style="148" customWidth="1"/>
    <col min="9994" max="9994" width="6.85546875" style="148" customWidth="1"/>
    <col min="9995" max="10219" width="9.140625" style="148"/>
    <col min="10220" max="10220" width="19.28515625" style="148" customWidth="1"/>
    <col min="10221" max="10221" width="9.7109375" style="148" customWidth="1"/>
    <col min="10222" max="10222" width="9.42578125" style="148" customWidth="1"/>
    <col min="10223" max="10223" width="8.7109375" style="148" customWidth="1"/>
    <col min="10224" max="10225" width="9.42578125" style="148" customWidth="1"/>
    <col min="10226" max="10226" width="7.7109375" style="148" customWidth="1"/>
    <col min="10227" max="10227" width="8.85546875" style="148" customWidth="1"/>
    <col min="10228" max="10228" width="8.7109375" style="148" customWidth="1"/>
    <col min="10229" max="10229" width="7.7109375" style="148" customWidth="1"/>
    <col min="10230" max="10231" width="8.140625" style="148" customWidth="1"/>
    <col min="10232" max="10232" width="6.42578125" style="148" customWidth="1"/>
    <col min="10233" max="10234" width="7.42578125" style="148" customWidth="1"/>
    <col min="10235" max="10235" width="6.28515625" style="148" customWidth="1"/>
    <col min="10236" max="10236" width="7.7109375" style="148" customWidth="1"/>
    <col min="10237" max="10237" width="7.28515625" style="148" customWidth="1"/>
    <col min="10238" max="10238" width="7.5703125" style="148" customWidth="1"/>
    <col min="10239" max="10239" width="8.28515625" style="148" customWidth="1"/>
    <col min="10240" max="10240" width="9.28515625" style="148" customWidth="1"/>
    <col min="10241" max="10241" width="7.28515625" style="148" customWidth="1"/>
    <col min="10242" max="10243" width="9.140625" style="148" customWidth="1"/>
    <col min="10244" max="10244" width="8" style="148" customWidth="1"/>
    <col min="10245" max="10246" width="9.140625" style="148" customWidth="1"/>
    <col min="10247" max="10247" width="8" style="148" customWidth="1"/>
    <col min="10248" max="10248" width="9" style="148" customWidth="1"/>
    <col min="10249" max="10249" width="9.28515625" style="148" customWidth="1"/>
    <col min="10250" max="10250" width="6.85546875" style="148" customWidth="1"/>
    <col min="10251" max="10475" width="9.140625" style="148"/>
    <col min="10476" max="10476" width="19.28515625" style="148" customWidth="1"/>
    <col min="10477" max="10477" width="9.7109375" style="148" customWidth="1"/>
    <col min="10478" max="10478" width="9.42578125" style="148" customWidth="1"/>
    <col min="10479" max="10479" width="8.7109375" style="148" customWidth="1"/>
    <col min="10480" max="10481" width="9.42578125" style="148" customWidth="1"/>
    <col min="10482" max="10482" width="7.7109375" style="148" customWidth="1"/>
    <col min="10483" max="10483" width="8.85546875" style="148" customWidth="1"/>
    <col min="10484" max="10484" width="8.7109375" style="148" customWidth="1"/>
    <col min="10485" max="10485" width="7.7109375" style="148" customWidth="1"/>
    <col min="10486" max="10487" width="8.140625" style="148" customWidth="1"/>
    <col min="10488" max="10488" width="6.42578125" style="148" customWidth="1"/>
    <col min="10489" max="10490" width="7.42578125" style="148" customWidth="1"/>
    <col min="10491" max="10491" width="6.28515625" style="148" customWidth="1"/>
    <col min="10492" max="10492" width="7.7109375" style="148" customWidth="1"/>
    <col min="10493" max="10493" width="7.28515625" style="148" customWidth="1"/>
    <col min="10494" max="10494" width="7.5703125" style="148" customWidth="1"/>
    <col min="10495" max="10495" width="8.28515625" style="148" customWidth="1"/>
    <col min="10496" max="10496" width="9.28515625" style="148" customWidth="1"/>
    <col min="10497" max="10497" width="7.28515625" style="148" customWidth="1"/>
    <col min="10498" max="10499" width="9.140625" style="148" customWidth="1"/>
    <col min="10500" max="10500" width="8" style="148" customWidth="1"/>
    <col min="10501" max="10502" width="9.140625" style="148" customWidth="1"/>
    <col min="10503" max="10503" width="8" style="148" customWidth="1"/>
    <col min="10504" max="10504" width="9" style="148" customWidth="1"/>
    <col min="10505" max="10505" width="9.28515625" style="148" customWidth="1"/>
    <col min="10506" max="10506" width="6.85546875" style="148" customWidth="1"/>
    <col min="10507" max="10731" width="9.140625" style="148"/>
    <col min="10732" max="10732" width="19.28515625" style="148" customWidth="1"/>
    <col min="10733" max="10733" width="9.7109375" style="148" customWidth="1"/>
    <col min="10734" max="10734" width="9.42578125" style="148" customWidth="1"/>
    <col min="10735" max="10735" width="8.7109375" style="148" customWidth="1"/>
    <col min="10736" max="10737" width="9.42578125" style="148" customWidth="1"/>
    <col min="10738" max="10738" width="7.7109375" style="148" customWidth="1"/>
    <col min="10739" max="10739" width="8.85546875" style="148" customWidth="1"/>
    <col min="10740" max="10740" width="8.7109375" style="148" customWidth="1"/>
    <col min="10741" max="10741" width="7.7109375" style="148" customWidth="1"/>
    <col min="10742" max="10743" width="8.140625" style="148" customWidth="1"/>
    <col min="10744" max="10744" width="6.42578125" style="148" customWidth="1"/>
    <col min="10745" max="10746" width="7.42578125" style="148" customWidth="1"/>
    <col min="10747" max="10747" width="6.28515625" style="148" customWidth="1"/>
    <col min="10748" max="10748" width="7.7109375" style="148" customWidth="1"/>
    <col min="10749" max="10749" width="7.28515625" style="148" customWidth="1"/>
    <col min="10750" max="10750" width="7.5703125" style="148" customWidth="1"/>
    <col min="10751" max="10751" width="8.28515625" style="148" customWidth="1"/>
    <col min="10752" max="10752" width="9.28515625" style="148" customWidth="1"/>
    <col min="10753" max="10753" width="7.28515625" style="148" customWidth="1"/>
    <col min="10754" max="10755" width="9.140625" style="148" customWidth="1"/>
    <col min="10756" max="10756" width="8" style="148" customWidth="1"/>
    <col min="10757" max="10758" width="9.140625" style="148" customWidth="1"/>
    <col min="10759" max="10759" width="8" style="148" customWidth="1"/>
    <col min="10760" max="10760" width="9" style="148" customWidth="1"/>
    <col min="10761" max="10761" width="9.28515625" style="148" customWidth="1"/>
    <col min="10762" max="10762" width="6.85546875" style="148" customWidth="1"/>
    <col min="10763" max="10987" width="9.140625" style="148"/>
    <col min="10988" max="10988" width="19.28515625" style="148" customWidth="1"/>
    <col min="10989" max="10989" width="9.7109375" style="148" customWidth="1"/>
    <col min="10990" max="10990" width="9.42578125" style="148" customWidth="1"/>
    <col min="10991" max="10991" width="8.7109375" style="148" customWidth="1"/>
    <col min="10992" max="10993" width="9.42578125" style="148" customWidth="1"/>
    <col min="10994" max="10994" width="7.7109375" style="148" customWidth="1"/>
    <col min="10995" max="10995" width="8.85546875" style="148" customWidth="1"/>
    <col min="10996" max="10996" width="8.7109375" style="148" customWidth="1"/>
    <col min="10997" max="10997" width="7.7109375" style="148" customWidth="1"/>
    <col min="10998" max="10999" width="8.140625" style="148" customWidth="1"/>
    <col min="11000" max="11000" width="6.42578125" style="148" customWidth="1"/>
    <col min="11001" max="11002" width="7.42578125" style="148" customWidth="1"/>
    <col min="11003" max="11003" width="6.28515625" style="148" customWidth="1"/>
    <col min="11004" max="11004" width="7.7109375" style="148" customWidth="1"/>
    <col min="11005" max="11005" width="7.28515625" style="148" customWidth="1"/>
    <col min="11006" max="11006" width="7.5703125" style="148" customWidth="1"/>
    <col min="11007" max="11007" width="8.28515625" style="148" customWidth="1"/>
    <col min="11008" max="11008" width="9.28515625" style="148" customWidth="1"/>
    <col min="11009" max="11009" width="7.28515625" style="148" customWidth="1"/>
    <col min="11010" max="11011" width="9.140625" style="148" customWidth="1"/>
    <col min="11012" max="11012" width="8" style="148" customWidth="1"/>
    <col min="11013" max="11014" width="9.140625" style="148" customWidth="1"/>
    <col min="11015" max="11015" width="8" style="148" customWidth="1"/>
    <col min="11016" max="11016" width="9" style="148" customWidth="1"/>
    <col min="11017" max="11017" width="9.28515625" style="148" customWidth="1"/>
    <col min="11018" max="11018" width="6.85546875" style="148" customWidth="1"/>
    <col min="11019" max="11243" width="9.140625" style="148"/>
    <col min="11244" max="11244" width="19.28515625" style="148" customWidth="1"/>
    <col min="11245" max="11245" width="9.7109375" style="148" customWidth="1"/>
    <col min="11246" max="11246" width="9.42578125" style="148" customWidth="1"/>
    <col min="11247" max="11247" width="8.7109375" style="148" customWidth="1"/>
    <col min="11248" max="11249" width="9.42578125" style="148" customWidth="1"/>
    <col min="11250" max="11250" width="7.7109375" style="148" customWidth="1"/>
    <col min="11251" max="11251" width="8.85546875" style="148" customWidth="1"/>
    <col min="11252" max="11252" width="8.7109375" style="148" customWidth="1"/>
    <col min="11253" max="11253" width="7.7109375" style="148" customWidth="1"/>
    <col min="11254" max="11255" width="8.140625" style="148" customWidth="1"/>
    <col min="11256" max="11256" width="6.42578125" style="148" customWidth="1"/>
    <col min="11257" max="11258" width="7.42578125" style="148" customWidth="1"/>
    <col min="11259" max="11259" width="6.28515625" style="148" customWidth="1"/>
    <col min="11260" max="11260" width="7.7109375" style="148" customWidth="1"/>
    <col min="11261" max="11261" width="7.28515625" style="148" customWidth="1"/>
    <col min="11262" max="11262" width="7.5703125" style="148" customWidth="1"/>
    <col min="11263" max="11263" width="8.28515625" style="148" customWidth="1"/>
    <col min="11264" max="11264" width="9.28515625" style="148" customWidth="1"/>
    <col min="11265" max="11265" width="7.28515625" style="148" customWidth="1"/>
    <col min="11266" max="11267" width="9.140625" style="148" customWidth="1"/>
    <col min="11268" max="11268" width="8" style="148" customWidth="1"/>
    <col min="11269" max="11270" width="9.140625" style="148" customWidth="1"/>
    <col min="11271" max="11271" width="8" style="148" customWidth="1"/>
    <col min="11272" max="11272" width="9" style="148" customWidth="1"/>
    <col min="11273" max="11273" width="9.28515625" style="148" customWidth="1"/>
    <col min="11274" max="11274" width="6.85546875" style="148" customWidth="1"/>
    <col min="11275" max="11499" width="9.140625" style="148"/>
    <col min="11500" max="11500" width="19.28515625" style="148" customWidth="1"/>
    <col min="11501" max="11501" width="9.7109375" style="148" customWidth="1"/>
    <col min="11502" max="11502" width="9.42578125" style="148" customWidth="1"/>
    <col min="11503" max="11503" width="8.7109375" style="148" customWidth="1"/>
    <col min="11504" max="11505" width="9.42578125" style="148" customWidth="1"/>
    <col min="11506" max="11506" width="7.7109375" style="148" customWidth="1"/>
    <col min="11507" max="11507" width="8.85546875" style="148" customWidth="1"/>
    <col min="11508" max="11508" width="8.7109375" style="148" customWidth="1"/>
    <col min="11509" max="11509" width="7.7109375" style="148" customWidth="1"/>
    <col min="11510" max="11511" width="8.140625" style="148" customWidth="1"/>
    <col min="11512" max="11512" width="6.42578125" style="148" customWidth="1"/>
    <col min="11513" max="11514" width="7.42578125" style="148" customWidth="1"/>
    <col min="11515" max="11515" width="6.28515625" style="148" customWidth="1"/>
    <col min="11516" max="11516" width="7.7109375" style="148" customWidth="1"/>
    <col min="11517" max="11517" width="7.28515625" style="148" customWidth="1"/>
    <col min="11518" max="11518" width="7.5703125" style="148" customWidth="1"/>
    <col min="11519" max="11519" width="8.28515625" style="148" customWidth="1"/>
    <col min="11520" max="11520" width="9.28515625" style="148" customWidth="1"/>
    <col min="11521" max="11521" width="7.28515625" style="148" customWidth="1"/>
    <col min="11522" max="11523" width="9.140625" style="148" customWidth="1"/>
    <col min="11524" max="11524" width="8" style="148" customWidth="1"/>
    <col min="11525" max="11526" width="9.140625" style="148" customWidth="1"/>
    <col min="11527" max="11527" width="8" style="148" customWidth="1"/>
    <col min="11528" max="11528" width="9" style="148" customWidth="1"/>
    <col min="11529" max="11529" width="9.28515625" style="148" customWidth="1"/>
    <col min="11530" max="11530" width="6.85546875" style="148" customWidth="1"/>
    <col min="11531" max="11755" width="9.140625" style="148"/>
    <col min="11756" max="11756" width="19.28515625" style="148" customWidth="1"/>
    <col min="11757" max="11757" width="9.7109375" style="148" customWidth="1"/>
    <col min="11758" max="11758" width="9.42578125" style="148" customWidth="1"/>
    <col min="11759" max="11759" width="8.7109375" style="148" customWidth="1"/>
    <col min="11760" max="11761" width="9.42578125" style="148" customWidth="1"/>
    <col min="11762" max="11762" width="7.7109375" style="148" customWidth="1"/>
    <col min="11763" max="11763" width="8.85546875" style="148" customWidth="1"/>
    <col min="11764" max="11764" width="8.7109375" style="148" customWidth="1"/>
    <col min="11765" max="11765" width="7.7109375" style="148" customWidth="1"/>
    <col min="11766" max="11767" width="8.140625" style="148" customWidth="1"/>
    <col min="11768" max="11768" width="6.42578125" style="148" customWidth="1"/>
    <col min="11769" max="11770" width="7.42578125" style="148" customWidth="1"/>
    <col min="11771" max="11771" width="6.28515625" style="148" customWidth="1"/>
    <col min="11772" max="11772" width="7.7109375" style="148" customWidth="1"/>
    <col min="11773" max="11773" width="7.28515625" style="148" customWidth="1"/>
    <col min="11774" max="11774" width="7.5703125" style="148" customWidth="1"/>
    <col min="11775" max="11775" width="8.28515625" style="148" customWidth="1"/>
    <col min="11776" max="11776" width="9.28515625" style="148" customWidth="1"/>
    <col min="11777" max="11777" width="7.28515625" style="148" customWidth="1"/>
    <col min="11778" max="11779" width="9.140625" style="148" customWidth="1"/>
    <col min="11780" max="11780" width="8" style="148" customWidth="1"/>
    <col min="11781" max="11782" width="9.140625" style="148" customWidth="1"/>
    <col min="11783" max="11783" width="8" style="148" customWidth="1"/>
    <col min="11784" max="11784" width="9" style="148" customWidth="1"/>
    <col min="11785" max="11785" width="9.28515625" style="148" customWidth="1"/>
    <col min="11786" max="11786" width="6.85546875" style="148" customWidth="1"/>
    <col min="11787" max="12011" width="9.140625" style="148"/>
    <col min="12012" max="12012" width="19.28515625" style="148" customWidth="1"/>
    <col min="12013" max="12013" width="9.7109375" style="148" customWidth="1"/>
    <col min="12014" max="12014" width="9.42578125" style="148" customWidth="1"/>
    <col min="12015" max="12015" width="8.7109375" style="148" customWidth="1"/>
    <col min="12016" max="12017" width="9.42578125" style="148" customWidth="1"/>
    <col min="12018" max="12018" width="7.7109375" style="148" customWidth="1"/>
    <col min="12019" max="12019" width="8.85546875" style="148" customWidth="1"/>
    <col min="12020" max="12020" width="8.7109375" style="148" customWidth="1"/>
    <col min="12021" max="12021" width="7.7109375" style="148" customWidth="1"/>
    <col min="12022" max="12023" width="8.140625" style="148" customWidth="1"/>
    <col min="12024" max="12024" width="6.42578125" style="148" customWidth="1"/>
    <col min="12025" max="12026" width="7.42578125" style="148" customWidth="1"/>
    <col min="12027" max="12027" width="6.28515625" style="148" customWidth="1"/>
    <col min="12028" max="12028" width="7.7109375" style="148" customWidth="1"/>
    <col min="12029" max="12029" width="7.28515625" style="148" customWidth="1"/>
    <col min="12030" max="12030" width="7.5703125" style="148" customWidth="1"/>
    <col min="12031" max="12031" width="8.28515625" style="148" customWidth="1"/>
    <col min="12032" max="12032" width="9.28515625" style="148" customWidth="1"/>
    <col min="12033" max="12033" width="7.28515625" style="148" customWidth="1"/>
    <col min="12034" max="12035" width="9.140625" style="148" customWidth="1"/>
    <col min="12036" max="12036" width="8" style="148" customWidth="1"/>
    <col min="12037" max="12038" width="9.140625" style="148" customWidth="1"/>
    <col min="12039" max="12039" width="8" style="148" customWidth="1"/>
    <col min="12040" max="12040" width="9" style="148" customWidth="1"/>
    <col min="12041" max="12041" width="9.28515625" style="148" customWidth="1"/>
    <col min="12042" max="12042" width="6.85546875" style="148" customWidth="1"/>
    <col min="12043" max="12267" width="9.140625" style="148"/>
    <col min="12268" max="12268" width="19.28515625" style="148" customWidth="1"/>
    <col min="12269" max="12269" width="9.7109375" style="148" customWidth="1"/>
    <col min="12270" max="12270" width="9.42578125" style="148" customWidth="1"/>
    <col min="12271" max="12271" width="8.7109375" style="148" customWidth="1"/>
    <col min="12272" max="12273" width="9.42578125" style="148" customWidth="1"/>
    <col min="12274" max="12274" width="7.7109375" style="148" customWidth="1"/>
    <col min="12275" max="12275" width="8.85546875" style="148" customWidth="1"/>
    <col min="12276" max="12276" width="8.7109375" style="148" customWidth="1"/>
    <col min="12277" max="12277" width="7.7109375" style="148" customWidth="1"/>
    <col min="12278" max="12279" width="8.140625" style="148" customWidth="1"/>
    <col min="12280" max="12280" width="6.42578125" style="148" customWidth="1"/>
    <col min="12281" max="12282" width="7.42578125" style="148" customWidth="1"/>
    <col min="12283" max="12283" width="6.28515625" style="148" customWidth="1"/>
    <col min="12284" max="12284" width="7.7109375" style="148" customWidth="1"/>
    <col min="12285" max="12285" width="7.28515625" style="148" customWidth="1"/>
    <col min="12286" max="12286" width="7.5703125" style="148" customWidth="1"/>
    <col min="12287" max="12287" width="8.28515625" style="148" customWidth="1"/>
    <col min="12288" max="12288" width="9.28515625" style="148" customWidth="1"/>
    <col min="12289" max="12289" width="7.28515625" style="148" customWidth="1"/>
    <col min="12290" max="12291" width="9.140625" style="148" customWidth="1"/>
    <col min="12292" max="12292" width="8" style="148" customWidth="1"/>
    <col min="12293" max="12294" width="9.140625" style="148" customWidth="1"/>
    <col min="12295" max="12295" width="8" style="148" customWidth="1"/>
    <col min="12296" max="12296" width="9" style="148" customWidth="1"/>
    <col min="12297" max="12297" width="9.28515625" style="148" customWidth="1"/>
    <col min="12298" max="12298" width="6.85546875" style="148" customWidth="1"/>
    <col min="12299" max="12523" width="9.140625" style="148"/>
    <col min="12524" max="12524" width="19.28515625" style="148" customWidth="1"/>
    <col min="12525" max="12525" width="9.7109375" style="148" customWidth="1"/>
    <col min="12526" max="12526" width="9.42578125" style="148" customWidth="1"/>
    <col min="12527" max="12527" width="8.7109375" style="148" customWidth="1"/>
    <col min="12528" max="12529" width="9.42578125" style="148" customWidth="1"/>
    <col min="12530" max="12530" width="7.7109375" style="148" customWidth="1"/>
    <col min="12531" max="12531" width="8.85546875" style="148" customWidth="1"/>
    <col min="12532" max="12532" width="8.7109375" style="148" customWidth="1"/>
    <col min="12533" max="12533" width="7.7109375" style="148" customWidth="1"/>
    <col min="12534" max="12535" width="8.140625" style="148" customWidth="1"/>
    <col min="12536" max="12536" width="6.42578125" style="148" customWidth="1"/>
    <col min="12537" max="12538" width="7.42578125" style="148" customWidth="1"/>
    <col min="12539" max="12539" width="6.28515625" style="148" customWidth="1"/>
    <col min="12540" max="12540" width="7.7109375" style="148" customWidth="1"/>
    <col min="12541" max="12541" width="7.28515625" style="148" customWidth="1"/>
    <col min="12542" max="12542" width="7.5703125" style="148" customWidth="1"/>
    <col min="12543" max="12543" width="8.28515625" style="148" customWidth="1"/>
    <col min="12544" max="12544" width="9.28515625" style="148" customWidth="1"/>
    <col min="12545" max="12545" width="7.28515625" style="148" customWidth="1"/>
    <col min="12546" max="12547" width="9.140625" style="148" customWidth="1"/>
    <col min="12548" max="12548" width="8" style="148" customWidth="1"/>
    <col min="12549" max="12550" width="9.140625" style="148" customWidth="1"/>
    <col min="12551" max="12551" width="8" style="148" customWidth="1"/>
    <col min="12552" max="12552" width="9" style="148" customWidth="1"/>
    <col min="12553" max="12553" width="9.28515625" style="148" customWidth="1"/>
    <col min="12554" max="12554" width="6.85546875" style="148" customWidth="1"/>
    <col min="12555" max="12779" width="9.140625" style="148"/>
    <col min="12780" max="12780" width="19.28515625" style="148" customWidth="1"/>
    <col min="12781" max="12781" width="9.7109375" style="148" customWidth="1"/>
    <col min="12782" max="12782" width="9.42578125" style="148" customWidth="1"/>
    <col min="12783" max="12783" width="8.7109375" style="148" customWidth="1"/>
    <col min="12784" max="12785" width="9.42578125" style="148" customWidth="1"/>
    <col min="12786" max="12786" width="7.7109375" style="148" customWidth="1"/>
    <col min="12787" max="12787" width="8.85546875" style="148" customWidth="1"/>
    <col min="12788" max="12788" width="8.7109375" style="148" customWidth="1"/>
    <col min="12789" max="12789" width="7.7109375" style="148" customWidth="1"/>
    <col min="12790" max="12791" width="8.140625" style="148" customWidth="1"/>
    <col min="12792" max="12792" width="6.42578125" style="148" customWidth="1"/>
    <col min="12793" max="12794" width="7.42578125" style="148" customWidth="1"/>
    <col min="12795" max="12795" width="6.28515625" style="148" customWidth="1"/>
    <col min="12796" max="12796" width="7.7109375" style="148" customWidth="1"/>
    <col min="12797" max="12797" width="7.28515625" style="148" customWidth="1"/>
    <col min="12798" max="12798" width="7.5703125" style="148" customWidth="1"/>
    <col min="12799" max="12799" width="8.28515625" style="148" customWidth="1"/>
    <col min="12800" max="12800" width="9.28515625" style="148" customWidth="1"/>
    <col min="12801" max="12801" width="7.28515625" style="148" customWidth="1"/>
    <col min="12802" max="12803" width="9.140625" style="148" customWidth="1"/>
    <col min="12804" max="12804" width="8" style="148" customWidth="1"/>
    <col min="12805" max="12806" width="9.140625" style="148" customWidth="1"/>
    <col min="12807" max="12807" width="8" style="148" customWidth="1"/>
    <col min="12808" max="12808" width="9" style="148" customWidth="1"/>
    <col min="12809" max="12809" width="9.28515625" style="148" customWidth="1"/>
    <col min="12810" max="12810" width="6.85546875" style="148" customWidth="1"/>
    <col min="12811" max="13035" width="9.140625" style="148"/>
    <col min="13036" max="13036" width="19.28515625" style="148" customWidth="1"/>
    <col min="13037" max="13037" width="9.7109375" style="148" customWidth="1"/>
    <col min="13038" max="13038" width="9.42578125" style="148" customWidth="1"/>
    <col min="13039" max="13039" width="8.7109375" style="148" customWidth="1"/>
    <col min="13040" max="13041" width="9.42578125" style="148" customWidth="1"/>
    <col min="13042" max="13042" width="7.7109375" style="148" customWidth="1"/>
    <col min="13043" max="13043" width="8.85546875" style="148" customWidth="1"/>
    <col min="13044" max="13044" width="8.7109375" style="148" customWidth="1"/>
    <col min="13045" max="13045" width="7.7109375" style="148" customWidth="1"/>
    <col min="13046" max="13047" width="8.140625" style="148" customWidth="1"/>
    <col min="13048" max="13048" width="6.42578125" style="148" customWidth="1"/>
    <col min="13049" max="13050" width="7.42578125" style="148" customWidth="1"/>
    <col min="13051" max="13051" width="6.28515625" style="148" customWidth="1"/>
    <col min="13052" max="13052" width="7.7109375" style="148" customWidth="1"/>
    <col min="13053" max="13053" width="7.28515625" style="148" customWidth="1"/>
    <col min="13054" max="13054" width="7.5703125" style="148" customWidth="1"/>
    <col min="13055" max="13055" width="8.28515625" style="148" customWidth="1"/>
    <col min="13056" max="13056" width="9.28515625" style="148" customWidth="1"/>
    <col min="13057" max="13057" width="7.28515625" style="148" customWidth="1"/>
    <col min="13058" max="13059" width="9.140625" style="148" customWidth="1"/>
    <col min="13060" max="13060" width="8" style="148" customWidth="1"/>
    <col min="13061" max="13062" width="9.140625" style="148" customWidth="1"/>
    <col min="13063" max="13063" width="8" style="148" customWidth="1"/>
    <col min="13064" max="13064" width="9" style="148" customWidth="1"/>
    <col min="13065" max="13065" width="9.28515625" style="148" customWidth="1"/>
    <col min="13066" max="13066" width="6.85546875" style="148" customWidth="1"/>
    <col min="13067" max="13291" width="9.140625" style="148"/>
    <col min="13292" max="13292" width="19.28515625" style="148" customWidth="1"/>
    <col min="13293" max="13293" width="9.7109375" style="148" customWidth="1"/>
    <col min="13294" max="13294" width="9.42578125" style="148" customWidth="1"/>
    <col min="13295" max="13295" width="8.7109375" style="148" customWidth="1"/>
    <col min="13296" max="13297" width="9.42578125" style="148" customWidth="1"/>
    <col min="13298" max="13298" width="7.7109375" style="148" customWidth="1"/>
    <col min="13299" max="13299" width="8.85546875" style="148" customWidth="1"/>
    <col min="13300" max="13300" width="8.7109375" style="148" customWidth="1"/>
    <col min="13301" max="13301" width="7.7109375" style="148" customWidth="1"/>
    <col min="13302" max="13303" width="8.140625" style="148" customWidth="1"/>
    <col min="13304" max="13304" width="6.42578125" style="148" customWidth="1"/>
    <col min="13305" max="13306" width="7.42578125" style="148" customWidth="1"/>
    <col min="13307" max="13307" width="6.28515625" style="148" customWidth="1"/>
    <col min="13308" max="13308" width="7.7109375" style="148" customWidth="1"/>
    <col min="13309" max="13309" width="7.28515625" style="148" customWidth="1"/>
    <col min="13310" max="13310" width="7.5703125" style="148" customWidth="1"/>
    <col min="13311" max="13311" width="8.28515625" style="148" customWidth="1"/>
    <col min="13312" max="13312" width="9.28515625" style="148" customWidth="1"/>
    <col min="13313" max="13313" width="7.28515625" style="148" customWidth="1"/>
    <col min="13314" max="13315" width="9.140625" style="148" customWidth="1"/>
    <col min="13316" max="13316" width="8" style="148" customWidth="1"/>
    <col min="13317" max="13318" width="9.140625" style="148" customWidth="1"/>
    <col min="13319" max="13319" width="8" style="148" customWidth="1"/>
    <col min="13320" max="13320" width="9" style="148" customWidth="1"/>
    <col min="13321" max="13321" width="9.28515625" style="148" customWidth="1"/>
    <col min="13322" max="13322" width="6.85546875" style="148" customWidth="1"/>
    <col min="13323" max="13547" width="9.140625" style="148"/>
    <col min="13548" max="13548" width="19.28515625" style="148" customWidth="1"/>
    <col min="13549" max="13549" width="9.7109375" style="148" customWidth="1"/>
    <col min="13550" max="13550" width="9.42578125" style="148" customWidth="1"/>
    <col min="13551" max="13551" width="8.7109375" style="148" customWidth="1"/>
    <col min="13552" max="13553" width="9.42578125" style="148" customWidth="1"/>
    <col min="13554" max="13554" width="7.7109375" style="148" customWidth="1"/>
    <col min="13555" max="13555" width="8.85546875" style="148" customWidth="1"/>
    <col min="13556" max="13556" width="8.7109375" style="148" customWidth="1"/>
    <col min="13557" max="13557" width="7.7109375" style="148" customWidth="1"/>
    <col min="13558" max="13559" width="8.140625" style="148" customWidth="1"/>
    <col min="13560" max="13560" width="6.42578125" style="148" customWidth="1"/>
    <col min="13561" max="13562" width="7.42578125" style="148" customWidth="1"/>
    <col min="13563" max="13563" width="6.28515625" style="148" customWidth="1"/>
    <col min="13564" max="13564" width="7.7109375" style="148" customWidth="1"/>
    <col min="13565" max="13565" width="7.28515625" style="148" customWidth="1"/>
    <col min="13566" max="13566" width="7.5703125" style="148" customWidth="1"/>
    <col min="13567" max="13567" width="8.28515625" style="148" customWidth="1"/>
    <col min="13568" max="13568" width="9.28515625" style="148" customWidth="1"/>
    <col min="13569" max="13569" width="7.28515625" style="148" customWidth="1"/>
    <col min="13570" max="13571" width="9.140625" style="148" customWidth="1"/>
    <col min="13572" max="13572" width="8" style="148" customWidth="1"/>
    <col min="13573" max="13574" width="9.140625" style="148" customWidth="1"/>
    <col min="13575" max="13575" width="8" style="148" customWidth="1"/>
    <col min="13576" max="13576" width="9" style="148" customWidth="1"/>
    <col min="13577" max="13577" width="9.28515625" style="148" customWidth="1"/>
    <col min="13578" max="13578" width="6.85546875" style="148" customWidth="1"/>
    <col min="13579" max="13803" width="9.140625" style="148"/>
    <col min="13804" max="13804" width="19.28515625" style="148" customWidth="1"/>
    <col min="13805" max="13805" width="9.7109375" style="148" customWidth="1"/>
    <col min="13806" max="13806" width="9.42578125" style="148" customWidth="1"/>
    <col min="13807" max="13807" width="8.7109375" style="148" customWidth="1"/>
    <col min="13808" max="13809" width="9.42578125" style="148" customWidth="1"/>
    <col min="13810" max="13810" width="7.7109375" style="148" customWidth="1"/>
    <col min="13811" max="13811" width="8.85546875" style="148" customWidth="1"/>
    <col min="13812" max="13812" width="8.7109375" style="148" customWidth="1"/>
    <col min="13813" max="13813" width="7.7109375" style="148" customWidth="1"/>
    <col min="13814" max="13815" width="8.140625" style="148" customWidth="1"/>
    <col min="13816" max="13816" width="6.42578125" style="148" customWidth="1"/>
    <col min="13817" max="13818" width="7.42578125" style="148" customWidth="1"/>
    <col min="13819" max="13819" width="6.28515625" style="148" customWidth="1"/>
    <col min="13820" max="13820" width="7.7109375" style="148" customWidth="1"/>
    <col min="13821" max="13821" width="7.28515625" style="148" customWidth="1"/>
    <col min="13822" max="13822" width="7.5703125" style="148" customWidth="1"/>
    <col min="13823" max="13823" width="8.28515625" style="148" customWidth="1"/>
    <col min="13824" max="13824" width="9.28515625" style="148" customWidth="1"/>
    <col min="13825" max="13825" width="7.28515625" style="148" customWidth="1"/>
    <col min="13826" max="13827" width="9.140625" style="148" customWidth="1"/>
    <col min="13828" max="13828" width="8" style="148" customWidth="1"/>
    <col min="13829" max="13830" width="9.140625" style="148" customWidth="1"/>
    <col min="13831" max="13831" width="8" style="148" customWidth="1"/>
    <col min="13832" max="13832" width="9" style="148" customWidth="1"/>
    <col min="13833" max="13833" width="9.28515625" style="148" customWidth="1"/>
    <col min="13834" max="13834" width="6.85546875" style="148" customWidth="1"/>
    <col min="13835" max="14059" width="9.140625" style="148"/>
    <col min="14060" max="14060" width="19.28515625" style="148" customWidth="1"/>
    <col min="14061" max="14061" width="9.7109375" style="148" customWidth="1"/>
    <col min="14062" max="14062" width="9.42578125" style="148" customWidth="1"/>
    <col min="14063" max="14063" width="8.7109375" style="148" customWidth="1"/>
    <col min="14064" max="14065" width="9.42578125" style="148" customWidth="1"/>
    <col min="14066" max="14066" width="7.7109375" style="148" customWidth="1"/>
    <col min="14067" max="14067" width="8.85546875" style="148" customWidth="1"/>
    <col min="14068" max="14068" width="8.7109375" style="148" customWidth="1"/>
    <col min="14069" max="14069" width="7.7109375" style="148" customWidth="1"/>
    <col min="14070" max="14071" width="8.140625" style="148" customWidth="1"/>
    <col min="14072" max="14072" width="6.42578125" style="148" customWidth="1"/>
    <col min="14073" max="14074" width="7.42578125" style="148" customWidth="1"/>
    <col min="14075" max="14075" width="6.28515625" style="148" customWidth="1"/>
    <col min="14076" max="14076" width="7.7109375" style="148" customWidth="1"/>
    <col min="14077" max="14077" width="7.28515625" style="148" customWidth="1"/>
    <col min="14078" max="14078" width="7.5703125" style="148" customWidth="1"/>
    <col min="14079" max="14079" width="8.28515625" style="148" customWidth="1"/>
    <col min="14080" max="14080" width="9.28515625" style="148" customWidth="1"/>
    <col min="14081" max="14081" width="7.28515625" style="148" customWidth="1"/>
    <col min="14082" max="14083" width="9.140625" style="148" customWidth="1"/>
    <col min="14084" max="14084" width="8" style="148" customWidth="1"/>
    <col min="14085" max="14086" width="9.140625" style="148" customWidth="1"/>
    <col min="14087" max="14087" width="8" style="148" customWidth="1"/>
    <col min="14088" max="14088" width="9" style="148" customWidth="1"/>
    <col min="14089" max="14089" width="9.28515625" style="148" customWidth="1"/>
    <col min="14090" max="14090" width="6.85546875" style="148" customWidth="1"/>
    <col min="14091" max="14315" width="9.140625" style="148"/>
    <col min="14316" max="14316" width="19.28515625" style="148" customWidth="1"/>
    <col min="14317" max="14317" width="9.7109375" style="148" customWidth="1"/>
    <col min="14318" max="14318" width="9.42578125" style="148" customWidth="1"/>
    <col min="14319" max="14319" width="8.7109375" style="148" customWidth="1"/>
    <col min="14320" max="14321" width="9.42578125" style="148" customWidth="1"/>
    <col min="14322" max="14322" width="7.7109375" style="148" customWidth="1"/>
    <col min="14323" max="14323" width="8.85546875" style="148" customWidth="1"/>
    <col min="14324" max="14324" width="8.7109375" style="148" customWidth="1"/>
    <col min="14325" max="14325" width="7.7109375" style="148" customWidth="1"/>
    <col min="14326" max="14327" width="8.140625" style="148" customWidth="1"/>
    <col min="14328" max="14328" width="6.42578125" style="148" customWidth="1"/>
    <col min="14329" max="14330" width="7.42578125" style="148" customWidth="1"/>
    <col min="14331" max="14331" width="6.28515625" style="148" customWidth="1"/>
    <col min="14332" max="14332" width="7.7109375" style="148" customWidth="1"/>
    <col min="14333" max="14333" width="7.28515625" style="148" customWidth="1"/>
    <col min="14334" max="14334" width="7.5703125" style="148" customWidth="1"/>
    <col min="14335" max="14335" width="8.28515625" style="148" customWidth="1"/>
    <col min="14336" max="14336" width="9.28515625" style="148" customWidth="1"/>
    <col min="14337" max="14337" width="7.28515625" style="148" customWidth="1"/>
    <col min="14338" max="14339" width="9.140625" style="148" customWidth="1"/>
    <col min="14340" max="14340" width="8" style="148" customWidth="1"/>
    <col min="14341" max="14342" width="9.140625" style="148" customWidth="1"/>
    <col min="14343" max="14343" width="8" style="148" customWidth="1"/>
    <col min="14344" max="14344" width="9" style="148" customWidth="1"/>
    <col min="14345" max="14345" width="9.28515625" style="148" customWidth="1"/>
    <col min="14346" max="14346" width="6.85546875" style="148" customWidth="1"/>
    <col min="14347" max="14571" width="9.140625" style="148"/>
    <col min="14572" max="14572" width="19.28515625" style="148" customWidth="1"/>
    <col min="14573" max="14573" width="9.7109375" style="148" customWidth="1"/>
    <col min="14574" max="14574" width="9.42578125" style="148" customWidth="1"/>
    <col min="14575" max="14575" width="8.7109375" style="148" customWidth="1"/>
    <col min="14576" max="14577" width="9.42578125" style="148" customWidth="1"/>
    <col min="14578" max="14578" width="7.7109375" style="148" customWidth="1"/>
    <col min="14579" max="14579" width="8.85546875" style="148" customWidth="1"/>
    <col min="14580" max="14580" width="8.7109375" style="148" customWidth="1"/>
    <col min="14581" max="14581" width="7.7109375" style="148" customWidth="1"/>
    <col min="14582" max="14583" width="8.140625" style="148" customWidth="1"/>
    <col min="14584" max="14584" width="6.42578125" style="148" customWidth="1"/>
    <col min="14585" max="14586" width="7.42578125" style="148" customWidth="1"/>
    <col min="14587" max="14587" width="6.28515625" style="148" customWidth="1"/>
    <col min="14588" max="14588" width="7.7109375" style="148" customWidth="1"/>
    <col min="14589" max="14589" width="7.28515625" style="148" customWidth="1"/>
    <col min="14590" max="14590" width="7.5703125" style="148" customWidth="1"/>
    <col min="14591" max="14591" width="8.28515625" style="148" customWidth="1"/>
    <col min="14592" max="14592" width="9.28515625" style="148" customWidth="1"/>
    <col min="14593" max="14593" width="7.28515625" style="148" customWidth="1"/>
    <col min="14594" max="14595" width="9.140625" style="148" customWidth="1"/>
    <col min="14596" max="14596" width="8" style="148" customWidth="1"/>
    <col min="14597" max="14598" width="9.140625" style="148" customWidth="1"/>
    <col min="14599" max="14599" width="8" style="148" customWidth="1"/>
    <col min="14600" max="14600" width="9" style="148" customWidth="1"/>
    <col min="14601" max="14601" width="9.28515625" style="148" customWidth="1"/>
    <col min="14602" max="14602" width="6.85546875" style="148" customWidth="1"/>
    <col min="14603" max="14827" width="9.140625" style="148"/>
    <col min="14828" max="14828" width="19.28515625" style="148" customWidth="1"/>
    <col min="14829" max="14829" width="9.7109375" style="148" customWidth="1"/>
    <col min="14830" max="14830" width="9.42578125" style="148" customWidth="1"/>
    <col min="14831" max="14831" width="8.7109375" style="148" customWidth="1"/>
    <col min="14832" max="14833" width="9.42578125" style="148" customWidth="1"/>
    <col min="14834" max="14834" width="7.7109375" style="148" customWidth="1"/>
    <col min="14835" max="14835" width="8.85546875" style="148" customWidth="1"/>
    <col min="14836" max="14836" width="8.7109375" style="148" customWidth="1"/>
    <col min="14837" max="14837" width="7.7109375" style="148" customWidth="1"/>
    <col min="14838" max="14839" width="8.140625" style="148" customWidth="1"/>
    <col min="14840" max="14840" width="6.42578125" style="148" customWidth="1"/>
    <col min="14841" max="14842" width="7.42578125" style="148" customWidth="1"/>
    <col min="14843" max="14843" width="6.28515625" style="148" customWidth="1"/>
    <col min="14844" max="14844" width="7.7109375" style="148" customWidth="1"/>
    <col min="14845" max="14845" width="7.28515625" style="148" customWidth="1"/>
    <col min="14846" max="14846" width="7.5703125" style="148" customWidth="1"/>
    <col min="14847" max="14847" width="8.28515625" style="148" customWidth="1"/>
    <col min="14848" max="14848" width="9.28515625" style="148" customWidth="1"/>
    <col min="14849" max="14849" width="7.28515625" style="148" customWidth="1"/>
    <col min="14850" max="14851" width="9.140625" style="148" customWidth="1"/>
    <col min="14852" max="14852" width="8" style="148" customWidth="1"/>
    <col min="14853" max="14854" width="9.140625" style="148" customWidth="1"/>
    <col min="14855" max="14855" width="8" style="148" customWidth="1"/>
    <col min="14856" max="14856" width="9" style="148" customWidth="1"/>
    <col min="14857" max="14857" width="9.28515625" style="148" customWidth="1"/>
    <col min="14858" max="14858" width="6.85546875" style="148" customWidth="1"/>
    <col min="14859" max="15083" width="9.140625" style="148"/>
    <col min="15084" max="15084" width="19.28515625" style="148" customWidth="1"/>
    <col min="15085" max="15085" width="9.7109375" style="148" customWidth="1"/>
    <col min="15086" max="15086" width="9.42578125" style="148" customWidth="1"/>
    <col min="15087" max="15087" width="8.7109375" style="148" customWidth="1"/>
    <col min="15088" max="15089" width="9.42578125" style="148" customWidth="1"/>
    <col min="15090" max="15090" width="7.7109375" style="148" customWidth="1"/>
    <col min="15091" max="15091" width="8.85546875" style="148" customWidth="1"/>
    <col min="15092" max="15092" width="8.7109375" style="148" customWidth="1"/>
    <col min="15093" max="15093" width="7.7109375" style="148" customWidth="1"/>
    <col min="15094" max="15095" width="8.140625" style="148" customWidth="1"/>
    <col min="15096" max="15096" width="6.42578125" style="148" customWidth="1"/>
    <col min="15097" max="15098" width="7.42578125" style="148" customWidth="1"/>
    <col min="15099" max="15099" width="6.28515625" style="148" customWidth="1"/>
    <col min="15100" max="15100" width="7.7109375" style="148" customWidth="1"/>
    <col min="15101" max="15101" width="7.28515625" style="148" customWidth="1"/>
    <col min="15102" max="15102" width="7.5703125" style="148" customWidth="1"/>
    <col min="15103" max="15103" width="8.28515625" style="148" customWidth="1"/>
    <col min="15104" max="15104" width="9.28515625" style="148" customWidth="1"/>
    <col min="15105" max="15105" width="7.28515625" style="148" customWidth="1"/>
    <col min="15106" max="15107" width="9.140625" style="148" customWidth="1"/>
    <col min="15108" max="15108" width="8" style="148" customWidth="1"/>
    <col min="15109" max="15110" width="9.140625" style="148" customWidth="1"/>
    <col min="15111" max="15111" width="8" style="148" customWidth="1"/>
    <col min="15112" max="15112" width="9" style="148" customWidth="1"/>
    <col min="15113" max="15113" width="9.28515625" style="148" customWidth="1"/>
    <col min="15114" max="15114" width="6.85546875" style="148" customWidth="1"/>
    <col min="15115" max="15339" width="9.140625" style="148"/>
    <col min="15340" max="15340" width="19.28515625" style="148" customWidth="1"/>
    <col min="15341" max="15341" width="9.7109375" style="148" customWidth="1"/>
    <col min="15342" max="15342" width="9.42578125" style="148" customWidth="1"/>
    <col min="15343" max="15343" width="8.7109375" style="148" customWidth="1"/>
    <col min="15344" max="15345" width="9.42578125" style="148" customWidth="1"/>
    <col min="15346" max="15346" width="7.7109375" style="148" customWidth="1"/>
    <col min="15347" max="15347" width="8.85546875" style="148" customWidth="1"/>
    <col min="15348" max="15348" width="8.7109375" style="148" customWidth="1"/>
    <col min="15349" max="15349" width="7.7109375" style="148" customWidth="1"/>
    <col min="15350" max="15351" width="8.140625" style="148" customWidth="1"/>
    <col min="15352" max="15352" width="6.42578125" style="148" customWidth="1"/>
    <col min="15353" max="15354" width="7.42578125" style="148" customWidth="1"/>
    <col min="15355" max="15355" width="6.28515625" style="148" customWidth="1"/>
    <col min="15356" max="15356" width="7.7109375" style="148" customWidth="1"/>
    <col min="15357" max="15357" width="7.28515625" style="148" customWidth="1"/>
    <col min="15358" max="15358" width="7.5703125" style="148" customWidth="1"/>
    <col min="15359" max="15359" width="8.28515625" style="148" customWidth="1"/>
    <col min="15360" max="15360" width="9.28515625" style="148" customWidth="1"/>
    <col min="15361" max="15361" width="7.28515625" style="148" customWidth="1"/>
    <col min="15362" max="15363" width="9.140625" style="148" customWidth="1"/>
    <col min="15364" max="15364" width="8" style="148" customWidth="1"/>
    <col min="15365" max="15366" width="9.140625" style="148" customWidth="1"/>
    <col min="15367" max="15367" width="8" style="148" customWidth="1"/>
    <col min="15368" max="15368" width="9" style="148" customWidth="1"/>
    <col min="15369" max="15369" width="9.28515625" style="148" customWidth="1"/>
    <col min="15370" max="15370" width="6.85546875" style="148" customWidth="1"/>
    <col min="15371" max="15595" width="9.140625" style="148"/>
    <col min="15596" max="15596" width="19.28515625" style="148" customWidth="1"/>
    <col min="15597" max="15597" width="9.7109375" style="148" customWidth="1"/>
    <col min="15598" max="15598" width="9.42578125" style="148" customWidth="1"/>
    <col min="15599" max="15599" width="8.7109375" style="148" customWidth="1"/>
    <col min="15600" max="15601" width="9.42578125" style="148" customWidth="1"/>
    <col min="15602" max="15602" width="7.7109375" style="148" customWidth="1"/>
    <col min="15603" max="15603" width="8.85546875" style="148" customWidth="1"/>
    <col min="15604" max="15604" width="8.7109375" style="148" customWidth="1"/>
    <col min="15605" max="15605" width="7.7109375" style="148" customWidth="1"/>
    <col min="15606" max="15607" width="8.140625" style="148" customWidth="1"/>
    <col min="15608" max="15608" width="6.42578125" style="148" customWidth="1"/>
    <col min="15609" max="15610" width="7.42578125" style="148" customWidth="1"/>
    <col min="15611" max="15611" width="6.28515625" style="148" customWidth="1"/>
    <col min="15612" max="15612" width="7.7109375" style="148" customWidth="1"/>
    <col min="15613" max="15613" width="7.28515625" style="148" customWidth="1"/>
    <col min="15614" max="15614" width="7.5703125" style="148" customWidth="1"/>
    <col min="15615" max="15615" width="8.28515625" style="148" customWidth="1"/>
    <col min="15616" max="15616" width="9.28515625" style="148" customWidth="1"/>
    <col min="15617" max="15617" width="7.28515625" style="148" customWidth="1"/>
    <col min="15618" max="15619" width="9.140625" style="148" customWidth="1"/>
    <col min="15620" max="15620" width="8" style="148" customWidth="1"/>
    <col min="15621" max="15622" width="9.140625" style="148" customWidth="1"/>
    <col min="15623" max="15623" width="8" style="148" customWidth="1"/>
    <col min="15624" max="15624" width="9" style="148" customWidth="1"/>
    <col min="15625" max="15625" width="9.28515625" style="148" customWidth="1"/>
    <col min="15626" max="15626" width="6.85546875" style="148" customWidth="1"/>
    <col min="15627" max="15851" width="9.140625" style="148"/>
    <col min="15852" max="15852" width="19.28515625" style="148" customWidth="1"/>
    <col min="15853" max="15853" width="9.7109375" style="148" customWidth="1"/>
    <col min="15854" max="15854" width="9.42578125" style="148" customWidth="1"/>
    <col min="15855" max="15855" width="8.7109375" style="148" customWidth="1"/>
    <col min="15856" max="15857" width="9.42578125" style="148" customWidth="1"/>
    <col min="15858" max="15858" width="7.7109375" style="148" customWidth="1"/>
    <col min="15859" max="15859" width="8.85546875" style="148" customWidth="1"/>
    <col min="15860" max="15860" width="8.7109375" style="148" customWidth="1"/>
    <col min="15861" max="15861" width="7.7109375" style="148" customWidth="1"/>
    <col min="15862" max="15863" width="8.140625" style="148" customWidth="1"/>
    <col min="15864" max="15864" width="6.42578125" style="148" customWidth="1"/>
    <col min="15865" max="15866" width="7.42578125" style="148" customWidth="1"/>
    <col min="15867" max="15867" width="6.28515625" style="148" customWidth="1"/>
    <col min="15868" max="15868" width="7.7109375" style="148" customWidth="1"/>
    <col min="15869" max="15869" width="7.28515625" style="148" customWidth="1"/>
    <col min="15870" max="15870" width="7.5703125" style="148" customWidth="1"/>
    <col min="15871" max="15871" width="8.28515625" style="148" customWidth="1"/>
    <col min="15872" max="15872" width="9.28515625" style="148" customWidth="1"/>
    <col min="15873" max="15873" width="7.28515625" style="148" customWidth="1"/>
    <col min="15874" max="15875" width="9.140625" style="148" customWidth="1"/>
    <col min="15876" max="15876" width="8" style="148" customWidth="1"/>
    <col min="15877" max="15878" width="9.140625" style="148" customWidth="1"/>
    <col min="15879" max="15879" width="8" style="148" customWidth="1"/>
    <col min="15880" max="15880" width="9" style="148" customWidth="1"/>
    <col min="15881" max="15881" width="9.28515625" style="148" customWidth="1"/>
    <col min="15882" max="15882" width="6.85546875" style="148" customWidth="1"/>
    <col min="15883" max="16107" width="9.140625" style="148"/>
    <col min="16108" max="16108" width="19.28515625" style="148" customWidth="1"/>
    <col min="16109" max="16109" width="9.7109375" style="148" customWidth="1"/>
    <col min="16110" max="16110" width="9.42578125" style="148" customWidth="1"/>
    <col min="16111" max="16111" width="8.7109375" style="148" customWidth="1"/>
    <col min="16112" max="16113" width="9.42578125" style="148" customWidth="1"/>
    <col min="16114" max="16114" width="7.7109375" style="148" customWidth="1"/>
    <col min="16115" max="16115" width="8.85546875" style="148" customWidth="1"/>
    <col min="16116" max="16116" width="8.7109375" style="148" customWidth="1"/>
    <col min="16117" max="16117" width="7.7109375" style="148" customWidth="1"/>
    <col min="16118" max="16119" width="8.140625" style="148" customWidth="1"/>
    <col min="16120" max="16120" width="6.42578125" style="148" customWidth="1"/>
    <col min="16121" max="16122" width="7.42578125" style="148" customWidth="1"/>
    <col min="16123" max="16123" width="6.28515625" style="148" customWidth="1"/>
    <col min="16124" max="16124" width="7.7109375" style="148" customWidth="1"/>
    <col min="16125" max="16125" width="7.28515625" style="148" customWidth="1"/>
    <col min="16126" max="16126" width="7.5703125" style="148" customWidth="1"/>
    <col min="16127" max="16127" width="8.28515625" style="148" customWidth="1"/>
    <col min="16128" max="16128" width="9.28515625" style="148" customWidth="1"/>
    <col min="16129" max="16129" width="7.28515625" style="148" customWidth="1"/>
    <col min="16130" max="16131" width="9.140625" style="148" customWidth="1"/>
    <col min="16132" max="16132" width="8" style="148" customWidth="1"/>
    <col min="16133" max="16134" width="9.140625" style="148" customWidth="1"/>
    <col min="16135" max="16135" width="8" style="148" customWidth="1"/>
    <col min="16136" max="16136" width="9" style="148" customWidth="1"/>
    <col min="16137" max="16137" width="9.28515625" style="148" customWidth="1"/>
    <col min="16138" max="16138" width="6.85546875" style="148" customWidth="1"/>
    <col min="16139" max="16384" width="9.140625" style="148"/>
  </cols>
  <sheetData>
    <row r="1" spans="1:11" s="155" customFormat="1" ht="20.100000000000001" customHeight="1">
      <c r="A1" s="314" t="s">
        <v>97</v>
      </c>
      <c r="B1" s="314"/>
      <c r="C1" s="314"/>
      <c r="D1" s="314"/>
      <c r="E1" s="314"/>
      <c r="F1" s="314"/>
      <c r="G1" s="314"/>
      <c r="H1" s="314"/>
      <c r="I1" s="314"/>
      <c r="J1" s="314"/>
      <c r="K1" s="158"/>
    </row>
    <row r="2" spans="1:11" s="155" customFormat="1" ht="20.100000000000001" customHeight="1">
      <c r="A2" s="314" t="s">
        <v>127</v>
      </c>
      <c r="B2" s="314"/>
      <c r="C2" s="314"/>
      <c r="D2" s="314"/>
      <c r="E2" s="314"/>
      <c r="F2" s="314"/>
      <c r="G2" s="314"/>
      <c r="H2" s="314"/>
      <c r="I2" s="314"/>
      <c r="J2" s="314"/>
      <c r="K2" s="158"/>
    </row>
    <row r="3" spans="1:11" s="127" customFormat="1" ht="11.45" customHeight="1">
      <c r="C3" s="159"/>
      <c r="D3" s="159"/>
      <c r="E3" s="159"/>
      <c r="G3" s="159"/>
      <c r="H3" s="159"/>
      <c r="I3" s="159"/>
      <c r="J3" s="160"/>
      <c r="K3" s="160" t="s">
        <v>5</v>
      </c>
    </row>
    <row r="4" spans="1:11" s="161" customFormat="1" ht="21.75" customHeight="1">
      <c r="A4" s="272"/>
      <c r="B4" s="315" t="s">
        <v>82</v>
      </c>
      <c r="C4" s="315" t="s">
        <v>75</v>
      </c>
      <c r="D4" s="315" t="s">
        <v>76</v>
      </c>
      <c r="E4" s="315" t="s">
        <v>69</v>
      </c>
      <c r="F4" s="315" t="s">
        <v>70</v>
      </c>
      <c r="G4" s="315" t="s">
        <v>14</v>
      </c>
      <c r="H4" s="315" t="s">
        <v>90</v>
      </c>
      <c r="I4" s="315" t="s">
        <v>87</v>
      </c>
      <c r="J4" s="311" t="s">
        <v>13</v>
      </c>
      <c r="K4" s="311" t="s">
        <v>111</v>
      </c>
    </row>
    <row r="5" spans="1:11" s="162" customFormat="1" ht="25.5" customHeight="1">
      <c r="A5" s="273"/>
      <c r="B5" s="315"/>
      <c r="C5" s="315"/>
      <c r="D5" s="315"/>
      <c r="E5" s="315"/>
      <c r="F5" s="315"/>
      <c r="G5" s="315"/>
      <c r="H5" s="315"/>
      <c r="I5" s="315"/>
      <c r="J5" s="312"/>
      <c r="K5" s="312"/>
    </row>
    <row r="6" spans="1:11" s="162" customFormat="1" ht="39" customHeight="1">
      <c r="A6" s="273"/>
      <c r="B6" s="315"/>
      <c r="C6" s="315"/>
      <c r="D6" s="315"/>
      <c r="E6" s="315"/>
      <c r="F6" s="315"/>
      <c r="G6" s="315"/>
      <c r="H6" s="315"/>
      <c r="I6" s="315"/>
      <c r="J6" s="313"/>
      <c r="K6" s="313"/>
    </row>
    <row r="7" spans="1:11" s="139" customFormat="1" ht="12" customHeight="1">
      <c r="A7" s="138" t="s">
        <v>3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  <c r="J7" s="138">
        <v>9</v>
      </c>
      <c r="K7" s="163">
        <v>10</v>
      </c>
    </row>
    <row r="8" spans="1:11" s="142" customFormat="1" ht="19.5" customHeight="1">
      <c r="A8" s="91" t="s">
        <v>21</v>
      </c>
      <c r="B8" s="168">
        <f t="shared" ref="B8:J8" si="0">SUM(B9:B34)</f>
        <v>24814</v>
      </c>
      <c r="C8" s="140">
        <f t="shared" si="0"/>
        <v>20755</v>
      </c>
      <c r="D8" s="140">
        <f t="shared" si="0"/>
        <v>9516</v>
      </c>
      <c r="E8" s="140">
        <f t="shared" si="0"/>
        <v>8210</v>
      </c>
      <c r="F8" s="140">
        <f t="shared" si="0"/>
        <v>2172</v>
      </c>
      <c r="G8" s="140">
        <f t="shared" si="0"/>
        <v>1541</v>
      </c>
      <c r="H8" s="140">
        <f t="shared" si="0"/>
        <v>18885</v>
      </c>
      <c r="I8" s="140">
        <f t="shared" si="0"/>
        <v>3026</v>
      </c>
      <c r="J8" s="140">
        <f t="shared" si="0"/>
        <v>2375</v>
      </c>
      <c r="K8" s="140">
        <f t="shared" ref="K8" si="1">SUM(K9:K34)</f>
        <v>1505</v>
      </c>
    </row>
    <row r="9" spans="1:11" ht="18" customHeight="1">
      <c r="A9" s="121" t="s">
        <v>22</v>
      </c>
      <c r="B9" s="164">
        <v>720</v>
      </c>
      <c r="C9" s="143">
        <v>672</v>
      </c>
      <c r="D9" s="146">
        <v>368</v>
      </c>
      <c r="E9" s="146">
        <v>364</v>
      </c>
      <c r="F9" s="143">
        <v>161</v>
      </c>
      <c r="G9" s="146">
        <v>94</v>
      </c>
      <c r="H9" s="146">
        <v>664</v>
      </c>
      <c r="I9" s="146">
        <v>62</v>
      </c>
      <c r="J9" s="143">
        <v>61</v>
      </c>
      <c r="K9" s="143">
        <v>34</v>
      </c>
    </row>
    <row r="10" spans="1:11" ht="18" customHeight="1">
      <c r="A10" s="121" t="s">
        <v>23</v>
      </c>
      <c r="B10" s="164">
        <v>1107</v>
      </c>
      <c r="C10" s="143">
        <v>827</v>
      </c>
      <c r="D10" s="146">
        <v>377</v>
      </c>
      <c r="E10" s="146">
        <v>333</v>
      </c>
      <c r="F10" s="143">
        <v>129</v>
      </c>
      <c r="G10" s="146">
        <v>163</v>
      </c>
      <c r="H10" s="146">
        <v>806</v>
      </c>
      <c r="I10" s="146">
        <v>191</v>
      </c>
      <c r="J10" s="143">
        <v>139</v>
      </c>
      <c r="K10" s="143">
        <v>64</v>
      </c>
    </row>
    <row r="11" spans="1:11" ht="18" customHeight="1">
      <c r="A11" s="121" t="s">
        <v>24</v>
      </c>
      <c r="B11" s="164">
        <v>1149</v>
      </c>
      <c r="C11" s="143">
        <v>925</v>
      </c>
      <c r="D11" s="146">
        <v>537</v>
      </c>
      <c r="E11" s="146">
        <v>492</v>
      </c>
      <c r="F11" s="143">
        <v>170</v>
      </c>
      <c r="G11" s="146">
        <v>0</v>
      </c>
      <c r="H11" s="146">
        <v>573</v>
      </c>
      <c r="I11" s="146">
        <v>158</v>
      </c>
      <c r="J11" s="143">
        <v>67</v>
      </c>
      <c r="K11" s="143">
        <v>50</v>
      </c>
    </row>
    <row r="12" spans="1:11" ht="18" customHeight="1">
      <c r="A12" s="121" t="s">
        <v>25</v>
      </c>
      <c r="B12" s="164">
        <v>440</v>
      </c>
      <c r="C12" s="143">
        <v>350</v>
      </c>
      <c r="D12" s="146">
        <v>189</v>
      </c>
      <c r="E12" s="146">
        <v>153</v>
      </c>
      <c r="F12" s="143">
        <v>67</v>
      </c>
      <c r="G12" s="146">
        <v>70</v>
      </c>
      <c r="H12" s="146">
        <v>342</v>
      </c>
      <c r="I12" s="146">
        <v>71</v>
      </c>
      <c r="J12" s="143">
        <v>50</v>
      </c>
      <c r="K12" s="143">
        <v>25</v>
      </c>
    </row>
    <row r="13" spans="1:11" ht="18" customHeight="1">
      <c r="A13" s="121" t="s">
        <v>26</v>
      </c>
      <c r="B13" s="164">
        <v>545</v>
      </c>
      <c r="C13" s="143">
        <v>460</v>
      </c>
      <c r="D13" s="146">
        <v>267</v>
      </c>
      <c r="E13" s="146">
        <v>220</v>
      </c>
      <c r="F13" s="143">
        <v>76</v>
      </c>
      <c r="G13" s="146">
        <v>85</v>
      </c>
      <c r="H13" s="146">
        <v>446</v>
      </c>
      <c r="I13" s="146">
        <v>66</v>
      </c>
      <c r="J13" s="143">
        <v>64</v>
      </c>
      <c r="K13" s="143">
        <v>50</v>
      </c>
    </row>
    <row r="14" spans="1:11" ht="18" customHeight="1">
      <c r="A14" s="121" t="s">
        <v>27</v>
      </c>
      <c r="B14" s="164">
        <v>786</v>
      </c>
      <c r="C14" s="143">
        <v>634</v>
      </c>
      <c r="D14" s="146">
        <v>370</v>
      </c>
      <c r="E14" s="146">
        <v>271</v>
      </c>
      <c r="F14" s="143">
        <v>76</v>
      </c>
      <c r="G14" s="146">
        <v>124</v>
      </c>
      <c r="H14" s="146">
        <v>598</v>
      </c>
      <c r="I14" s="146">
        <v>93</v>
      </c>
      <c r="J14" s="143">
        <v>86</v>
      </c>
      <c r="K14" s="143">
        <v>32</v>
      </c>
    </row>
    <row r="15" spans="1:11" ht="18" customHeight="1">
      <c r="A15" s="121" t="s">
        <v>28</v>
      </c>
      <c r="B15" s="164">
        <v>1066</v>
      </c>
      <c r="C15" s="143">
        <v>782</v>
      </c>
      <c r="D15" s="146">
        <v>479</v>
      </c>
      <c r="E15" s="146">
        <v>357</v>
      </c>
      <c r="F15" s="143">
        <v>97</v>
      </c>
      <c r="G15" s="146">
        <v>13</v>
      </c>
      <c r="H15" s="146">
        <v>753</v>
      </c>
      <c r="I15" s="146">
        <v>125</v>
      </c>
      <c r="J15" s="143">
        <v>99</v>
      </c>
      <c r="K15" s="143">
        <v>51</v>
      </c>
    </row>
    <row r="16" spans="1:11" ht="18" customHeight="1">
      <c r="A16" s="121" t="s">
        <v>29</v>
      </c>
      <c r="B16" s="164">
        <v>1244</v>
      </c>
      <c r="C16" s="143">
        <v>1102</v>
      </c>
      <c r="D16" s="146">
        <v>555</v>
      </c>
      <c r="E16" s="146">
        <v>488</v>
      </c>
      <c r="F16" s="143">
        <v>197</v>
      </c>
      <c r="G16" s="146">
        <v>20</v>
      </c>
      <c r="H16" s="146">
        <v>1061</v>
      </c>
      <c r="I16" s="146">
        <v>168</v>
      </c>
      <c r="J16" s="143">
        <v>128</v>
      </c>
      <c r="K16" s="143">
        <v>88</v>
      </c>
    </row>
    <row r="17" spans="1:11" ht="18" customHeight="1">
      <c r="A17" s="121" t="s">
        <v>30</v>
      </c>
      <c r="B17" s="164">
        <v>413</v>
      </c>
      <c r="C17" s="143">
        <v>343</v>
      </c>
      <c r="D17" s="146">
        <v>183</v>
      </c>
      <c r="E17" s="146">
        <v>152</v>
      </c>
      <c r="F17" s="143">
        <v>10</v>
      </c>
      <c r="G17" s="146">
        <v>28</v>
      </c>
      <c r="H17" s="146">
        <v>334</v>
      </c>
      <c r="I17" s="146">
        <v>43</v>
      </c>
      <c r="J17" s="143">
        <v>37</v>
      </c>
      <c r="K17" s="143">
        <v>29</v>
      </c>
    </row>
    <row r="18" spans="1:11" ht="18" customHeight="1">
      <c r="A18" s="121" t="s">
        <v>31</v>
      </c>
      <c r="B18" s="164">
        <v>360</v>
      </c>
      <c r="C18" s="143">
        <v>269</v>
      </c>
      <c r="D18" s="146">
        <v>162</v>
      </c>
      <c r="E18" s="146">
        <v>93</v>
      </c>
      <c r="F18" s="143">
        <v>56</v>
      </c>
      <c r="G18" s="146">
        <v>20</v>
      </c>
      <c r="H18" s="146">
        <v>269</v>
      </c>
      <c r="I18" s="146">
        <v>59</v>
      </c>
      <c r="J18" s="143">
        <v>53</v>
      </c>
      <c r="K18" s="143">
        <v>30</v>
      </c>
    </row>
    <row r="19" spans="1:11" ht="18" customHeight="1">
      <c r="A19" s="121" t="s">
        <v>32</v>
      </c>
      <c r="B19" s="164">
        <v>818</v>
      </c>
      <c r="C19" s="143">
        <v>699</v>
      </c>
      <c r="D19" s="146">
        <v>301</v>
      </c>
      <c r="E19" s="146">
        <v>230</v>
      </c>
      <c r="F19" s="143">
        <v>44</v>
      </c>
      <c r="G19" s="146">
        <v>92</v>
      </c>
      <c r="H19" s="146">
        <v>632</v>
      </c>
      <c r="I19" s="146">
        <v>90</v>
      </c>
      <c r="J19" s="143">
        <v>82</v>
      </c>
      <c r="K19" s="143">
        <v>50</v>
      </c>
    </row>
    <row r="20" spans="1:11" ht="18" customHeight="1">
      <c r="A20" s="121" t="s">
        <v>33</v>
      </c>
      <c r="B20" s="164">
        <v>702</v>
      </c>
      <c r="C20" s="143">
        <v>641</v>
      </c>
      <c r="D20" s="146">
        <v>538</v>
      </c>
      <c r="E20" s="146">
        <v>512</v>
      </c>
      <c r="F20" s="143">
        <v>81</v>
      </c>
      <c r="G20" s="146">
        <v>0</v>
      </c>
      <c r="H20" s="146">
        <v>536</v>
      </c>
      <c r="I20" s="146">
        <v>28</v>
      </c>
      <c r="J20" s="143">
        <v>26</v>
      </c>
      <c r="K20" s="143">
        <v>22</v>
      </c>
    </row>
    <row r="21" spans="1:11" ht="18" customHeight="1">
      <c r="A21" s="121" t="s">
        <v>34</v>
      </c>
      <c r="B21" s="164">
        <v>1104</v>
      </c>
      <c r="C21" s="143">
        <v>949</v>
      </c>
      <c r="D21" s="146">
        <v>702</v>
      </c>
      <c r="E21" s="146">
        <v>653</v>
      </c>
      <c r="F21" s="143">
        <v>110</v>
      </c>
      <c r="G21" s="146">
        <v>28</v>
      </c>
      <c r="H21" s="146">
        <v>911</v>
      </c>
      <c r="I21" s="146">
        <v>51</v>
      </c>
      <c r="J21" s="143">
        <v>33</v>
      </c>
      <c r="K21" s="143">
        <v>28</v>
      </c>
    </row>
    <row r="22" spans="1:11" ht="18" customHeight="1">
      <c r="A22" s="121" t="s">
        <v>35</v>
      </c>
      <c r="B22" s="164">
        <v>794</v>
      </c>
      <c r="C22" s="143">
        <v>762</v>
      </c>
      <c r="D22" s="146">
        <v>336</v>
      </c>
      <c r="E22" s="146">
        <v>320</v>
      </c>
      <c r="F22" s="143">
        <v>34</v>
      </c>
      <c r="G22" s="146">
        <v>0</v>
      </c>
      <c r="H22" s="146">
        <v>596</v>
      </c>
      <c r="I22" s="146">
        <v>115</v>
      </c>
      <c r="J22" s="143">
        <v>110</v>
      </c>
      <c r="K22" s="143">
        <v>82</v>
      </c>
    </row>
    <row r="23" spans="1:11" ht="18" customHeight="1">
      <c r="A23" s="121" t="s">
        <v>36</v>
      </c>
      <c r="B23" s="164">
        <v>781</v>
      </c>
      <c r="C23" s="143">
        <v>547</v>
      </c>
      <c r="D23" s="146">
        <v>344</v>
      </c>
      <c r="E23" s="146">
        <v>252</v>
      </c>
      <c r="F23" s="143">
        <v>90</v>
      </c>
      <c r="G23" s="146">
        <v>67</v>
      </c>
      <c r="H23" s="146">
        <v>520</v>
      </c>
      <c r="I23" s="146">
        <v>92</v>
      </c>
      <c r="J23" s="143">
        <v>54</v>
      </c>
      <c r="K23" s="143">
        <v>26</v>
      </c>
    </row>
    <row r="24" spans="1:11" ht="18" customHeight="1">
      <c r="A24" s="121" t="s">
        <v>37</v>
      </c>
      <c r="B24" s="164">
        <v>686</v>
      </c>
      <c r="C24" s="143">
        <v>643</v>
      </c>
      <c r="D24" s="146">
        <v>290</v>
      </c>
      <c r="E24" s="146">
        <v>262</v>
      </c>
      <c r="F24" s="143">
        <v>115</v>
      </c>
      <c r="G24" s="146">
        <v>7</v>
      </c>
      <c r="H24" s="146">
        <v>623</v>
      </c>
      <c r="I24" s="146">
        <v>42</v>
      </c>
      <c r="J24" s="143">
        <v>41</v>
      </c>
      <c r="K24" s="143">
        <v>28</v>
      </c>
    </row>
    <row r="25" spans="1:11" ht="18" customHeight="1">
      <c r="A25" s="121" t="s">
        <v>38</v>
      </c>
      <c r="B25" s="164">
        <v>1011</v>
      </c>
      <c r="C25" s="143">
        <v>910</v>
      </c>
      <c r="D25" s="146">
        <v>483</v>
      </c>
      <c r="E25" s="146">
        <v>434</v>
      </c>
      <c r="F25" s="143">
        <v>99</v>
      </c>
      <c r="G25" s="146">
        <v>36</v>
      </c>
      <c r="H25" s="146">
        <v>796</v>
      </c>
      <c r="I25" s="146">
        <v>98</v>
      </c>
      <c r="J25" s="143">
        <v>90</v>
      </c>
      <c r="K25" s="143">
        <v>65</v>
      </c>
    </row>
    <row r="26" spans="1:11" ht="18" customHeight="1">
      <c r="A26" s="121" t="s">
        <v>39</v>
      </c>
      <c r="B26" s="164">
        <v>536</v>
      </c>
      <c r="C26" s="143">
        <v>458</v>
      </c>
      <c r="D26" s="146">
        <v>210</v>
      </c>
      <c r="E26" s="146">
        <v>183</v>
      </c>
      <c r="F26" s="143">
        <v>36</v>
      </c>
      <c r="G26" s="146">
        <v>36</v>
      </c>
      <c r="H26" s="146">
        <v>407</v>
      </c>
      <c r="I26" s="146">
        <v>38</v>
      </c>
      <c r="J26" s="143">
        <v>37</v>
      </c>
      <c r="K26" s="143">
        <v>29</v>
      </c>
    </row>
    <row r="27" spans="1:11" ht="18" customHeight="1">
      <c r="A27" s="121" t="s">
        <v>40</v>
      </c>
      <c r="B27" s="164">
        <v>321</v>
      </c>
      <c r="C27" s="143">
        <v>293</v>
      </c>
      <c r="D27" s="146">
        <v>205</v>
      </c>
      <c r="E27" s="146">
        <v>193</v>
      </c>
      <c r="F27" s="143">
        <v>84</v>
      </c>
      <c r="G27" s="146">
        <v>39</v>
      </c>
      <c r="H27" s="146">
        <v>291</v>
      </c>
      <c r="I27" s="146">
        <v>26</v>
      </c>
      <c r="J27" s="143">
        <v>19</v>
      </c>
      <c r="K27" s="143">
        <v>8</v>
      </c>
    </row>
    <row r="28" spans="1:11" ht="18" customHeight="1">
      <c r="A28" s="121" t="s">
        <v>41</v>
      </c>
      <c r="B28" s="164">
        <v>631</v>
      </c>
      <c r="C28" s="143">
        <v>600</v>
      </c>
      <c r="D28" s="146">
        <v>260</v>
      </c>
      <c r="E28" s="146">
        <v>233</v>
      </c>
      <c r="F28" s="143">
        <v>32</v>
      </c>
      <c r="G28" s="146">
        <v>57</v>
      </c>
      <c r="H28" s="146">
        <v>577</v>
      </c>
      <c r="I28" s="146">
        <v>53</v>
      </c>
      <c r="J28" s="143">
        <v>52</v>
      </c>
      <c r="K28" s="143">
        <v>32</v>
      </c>
    </row>
    <row r="29" spans="1:11" ht="18" customHeight="1">
      <c r="A29" s="121" t="s">
        <v>42</v>
      </c>
      <c r="B29" s="164">
        <v>629</v>
      </c>
      <c r="C29" s="143">
        <v>556</v>
      </c>
      <c r="D29" s="146">
        <v>321</v>
      </c>
      <c r="E29" s="146">
        <v>272</v>
      </c>
      <c r="F29" s="143">
        <v>228</v>
      </c>
      <c r="G29" s="146">
        <v>8</v>
      </c>
      <c r="H29" s="146">
        <v>532</v>
      </c>
      <c r="I29" s="146">
        <v>48</v>
      </c>
      <c r="J29" s="143">
        <v>46</v>
      </c>
      <c r="K29" s="143">
        <v>35</v>
      </c>
    </row>
    <row r="30" spans="1:11" ht="18" customHeight="1">
      <c r="A30" s="121" t="s">
        <v>43</v>
      </c>
      <c r="B30" s="164">
        <v>3472</v>
      </c>
      <c r="C30" s="143">
        <v>2989</v>
      </c>
      <c r="D30" s="146">
        <v>642</v>
      </c>
      <c r="E30" s="146">
        <v>556</v>
      </c>
      <c r="F30" s="143">
        <v>108</v>
      </c>
      <c r="G30" s="146">
        <v>286</v>
      </c>
      <c r="H30" s="146">
        <v>2572</v>
      </c>
      <c r="I30" s="146">
        <v>466</v>
      </c>
      <c r="J30" s="143">
        <v>402</v>
      </c>
      <c r="K30" s="143">
        <v>242</v>
      </c>
    </row>
    <row r="31" spans="1:11" ht="18" customHeight="1">
      <c r="A31" s="121" t="s">
        <v>44</v>
      </c>
      <c r="B31" s="165">
        <v>3066</v>
      </c>
      <c r="C31" s="143">
        <v>2438</v>
      </c>
      <c r="D31" s="146">
        <v>614</v>
      </c>
      <c r="E31" s="146">
        <v>555</v>
      </c>
      <c r="F31" s="143">
        <v>13</v>
      </c>
      <c r="G31" s="146">
        <v>122</v>
      </c>
      <c r="H31" s="146">
        <v>2229</v>
      </c>
      <c r="I31" s="146">
        <v>472</v>
      </c>
      <c r="J31" s="143">
        <v>300</v>
      </c>
      <c r="K31" s="143">
        <v>232</v>
      </c>
    </row>
    <row r="32" spans="1:11" ht="18" customHeight="1">
      <c r="A32" s="121" t="s">
        <v>45</v>
      </c>
      <c r="B32" s="166">
        <v>1055</v>
      </c>
      <c r="C32" s="143">
        <v>899</v>
      </c>
      <c r="D32" s="146">
        <v>331</v>
      </c>
      <c r="E32" s="146">
        <v>283</v>
      </c>
      <c r="F32" s="143">
        <v>52</v>
      </c>
      <c r="G32" s="146">
        <v>8</v>
      </c>
      <c r="H32" s="146">
        <v>849</v>
      </c>
      <c r="I32" s="146">
        <v>153</v>
      </c>
      <c r="J32" s="143">
        <v>125</v>
      </c>
      <c r="K32" s="143">
        <v>69</v>
      </c>
    </row>
    <row r="33" spans="1:11" ht="18" customHeight="1">
      <c r="A33" s="121" t="s">
        <v>46</v>
      </c>
      <c r="B33" s="166">
        <v>931</v>
      </c>
      <c r="C33" s="143">
        <v>763</v>
      </c>
      <c r="D33" s="146">
        <v>324</v>
      </c>
      <c r="E33" s="146">
        <v>310</v>
      </c>
      <c r="F33" s="143">
        <v>7</v>
      </c>
      <c r="G33" s="146">
        <v>138</v>
      </c>
      <c r="H33" s="146">
        <v>732</v>
      </c>
      <c r="I33" s="146">
        <v>102</v>
      </c>
      <c r="J33" s="143">
        <v>92</v>
      </c>
      <c r="K33" s="143">
        <v>38</v>
      </c>
    </row>
    <row r="34" spans="1:11">
      <c r="A34" s="104" t="s">
        <v>47</v>
      </c>
      <c r="B34" s="167">
        <v>447</v>
      </c>
      <c r="C34" s="149">
        <v>244</v>
      </c>
      <c r="D34" s="149">
        <v>128</v>
      </c>
      <c r="E34" s="146">
        <v>39</v>
      </c>
      <c r="F34" s="149">
        <v>0</v>
      </c>
      <c r="G34" s="149">
        <v>0</v>
      </c>
      <c r="H34" s="143">
        <v>236</v>
      </c>
      <c r="I34" s="143">
        <v>116</v>
      </c>
      <c r="J34" s="149">
        <v>82</v>
      </c>
      <c r="K34" s="149">
        <v>66</v>
      </c>
    </row>
  </sheetData>
  <mergeCells count="13">
    <mergeCell ref="K4:K6"/>
    <mergeCell ref="A1:J1"/>
    <mergeCell ref="A4:A6"/>
    <mergeCell ref="C4:C6"/>
    <mergeCell ref="D4:D6"/>
    <mergeCell ref="E4:E6"/>
    <mergeCell ref="F4:F6"/>
    <mergeCell ref="H4:H6"/>
    <mergeCell ref="J4:J6"/>
    <mergeCell ref="G4:G6"/>
    <mergeCell ref="B4:B6"/>
    <mergeCell ref="I4:I6"/>
    <mergeCell ref="A2:J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zoomScale="90" zoomScaleNormal="90" zoomScaleSheetLayoutView="80" workbookViewId="0">
      <selection activeCell="G18" sqref="G18"/>
    </sheetView>
  </sheetViews>
  <sheetFormatPr defaultColWidth="8" defaultRowHeight="12.75"/>
  <cols>
    <col min="1" max="1" width="57.42578125" style="18" customWidth="1"/>
    <col min="2" max="3" width="13.7109375" style="48" customWidth="1"/>
    <col min="4" max="4" width="8.7109375" style="18" customWidth="1"/>
    <col min="5" max="5" width="12.140625" style="18" customWidth="1"/>
    <col min="6" max="7" width="13.7109375" style="18" customWidth="1"/>
    <col min="8" max="8" width="8.85546875" style="18" customWidth="1"/>
    <col min="9" max="10" width="10.85546875" style="18" customWidth="1"/>
    <col min="11" max="11" width="11.28515625" style="18" customWidth="1"/>
    <col min="12" max="12" width="11.7109375" style="18" customWidth="1"/>
    <col min="13" max="16384" width="8" style="18"/>
  </cols>
  <sheetData>
    <row r="1" spans="1:19" ht="27" customHeight="1">
      <c r="A1" s="221" t="s">
        <v>58</v>
      </c>
      <c r="B1" s="221"/>
      <c r="C1" s="221"/>
      <c r="D1" s="221"/>
      <c r="E1" s="221"/>
      <c r="F1" s="221"/>
      <c r="G1" s="221"/>
      <c r="H1" s="221"/>
      <c r="I1" s="221"/>
      <c r="J1" s="17"/>
    </row>
    <row r="2" spans="1:19" ht="23.25" customHeight="1">
      <c r="A2" s="318" t="s">
        <v>15</v>
      </c>
      <c r="B2" s="221"/>
      <c r="C2" s="221"/>
      <c r="D2" s="221"/>
      <c r="E2" s="221"/>
      <c r="F2" s="221"/>
      <c r="G2" s="221"/>
      <c r="H2" s="221"/>
      <c r="I2" s="221"/>
      <c r="J2" s="17"/>
    </row>
    <row r="3" spans="1:19" ht="13.5" customHeight="1">
      <c r="A3" s="319"/>
      <c r="B3" s="319"/>
      <c r="C3" s="319"/>
      <c r="D3" s="319"/>
      <c r="E3" s="319"/>
    </row>
    <row r="4" spans="1:19" s="20" customFormat="1" ht="30.75" customHeight="1">
      <c r="A4" s="226" t="s">
        <v>0</v>
      </c>
      <c r="B4" s="321" t="s">
        <v>16</v>
      </c>
      <c r="C4" s="322"/>
      <c r="D4" s="322"/>
      <c r="E4" s="323"/>
      <c r="F4" s="321" t="s">
        <v>17</v>
      </c>
      <c r="G4" s="322"/>
      <c r="H4" s="322"/>
      <c r="I4" s="323"/>
      <c r="J4" s="19"/>
    </row>
    <row r="5" spans="1:19" s="20" customFormat="1" ht="23.25" customHeight="1">
      <c r="A5" s="320"/>
      <c r="B5" s="222" t="s">
        <v>109</v>
      </c>
      <c r="C5" s="222" t="s">
        <v>110</v>
      </c>
      <c r="D5" s="316" t="s">
        <v>1</v>
      </c>
      <c r="E5" s="317"/>
      <c r="F5" s="222" t="s">
        <v>109</v>
      </c>
      <c r="G5" s="222" t="s">
        <v>110</v>
      </c>
      <c r="H5" s="316" t="s">
        <v>1</v>
      </c>
      <c r="I5" s="317"/>
      <c r="J5" s="21"/>
    </row>
    <row r="6" spans="1:19" s="20" customFormat="1" ht="36.75" customHeight="1">
      <c r="A6" s="227"/>
      <c r="B6" s="223"/>
      <c r="C6" s="223"/>
      <c r="D6" s="22" t="s">
        <v>2</v>
      </c>
      <c r="E6" s="23" t="s">
        <v>59</v>
      </c>
      <c r="F6" s="223"/>
      <c r="G6" s="223"/>
      <c r="H6" s="22" t="s">
        <v>2</v>
      </c>
      <c r="I6" s="23" t="s">
        <v>59</v>
      </c>
      <c r="J6" s="24"/>
    </row>
    <row r="7" spans="1:19" s="27" customFormat="1" ht="15.75" customHeight="1">
      <c r="A7" s="25" t="s">
        <v>3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6"/>
    </row>
    <row r="8" spans="1:19" s="27" customFormat="1" ht="30" customHeight="1">
      <c r="A8" s="7" t="s">
        <v>100</v>
      </c>
      <c r="B8" s="69" t="s">
        <v>83</v>
      </c>
      <c r="C8" s="69">
        <f>'15'!B8</f>
        <v>32014</v>
      </c>
      <c r="D8" s="8" t="s">
        <v>83</v>
      </c>
      <c r="E8" s="51" t="s">
        <v>83</v>
      </c>
      <c r="F8" s="69" t="s">
        <v>83</v>
      </c>
      <c r="G8" s="69">
        <f>'16'!B8</f>
        <v>24722</v>
      </c>
      <c r="H8" s="8" t="s">
        <v>83</v>
      </c>
      <c r="I8" s="51" t="s">
        <v>83</v>
      </c>
      <c r="K8" s="78"/>
    </row>
    <row r="9" spans="1:19" s="20" customFormat="1" ht="37.9" customHeight="1">
      <c r="A9" s="28" t="s">
        <v>50</v>
      </c>
      <c r="B9" s="16">
        <f>'15'!C8</f>
        <v>32354</v>
      </c>
      <c r="C9" s="16">
        <f>'15'!D8</f>
        <v>26663</v>
      </c>
      <c r="D9" s="29">
        <f t="shared" ref="D9:D13" si="0">C9/B9*100</f>
        <v>82.410212029424486</v>
      </c>
      <c r="E9" s="30">
        <f t="shared" ref="E9:E13" si="1">C9-B9</f>
        <v>-5691</v>
      </c>
      <c r="F9" s="16">
        <f>'16'!C8</f>
        <v>31875</v>
      </c>
      <c r="G9" s="16">
        <f>'16'!D8</f>
        <v>22012</v>
      </c>
      <c r="H9" s="29">
        <f t="shared" ref="H9:H13" si="2">G9/F9*100</f>
        <v>69.057254901960789</v>
      </c>
      <c r="I9" s="30">
        <f t="shared" ref="I9:I13" si="3">G9-F9</f>
        <v>-9863</v>
      </c>
      <c r="J9" s="31"/>
      <c r="K9" s="78"/>
      <c r="L9" s="32"/>
      <c r="M9" s="34"/>
      <c r="R9" s="33"/>
      <c r="S9" s="33"/>
    </row>
    <row r="10" spans="1:19" s="20" customFormat="1" ht="45" customHeight="1">
      <c r="A10" s="35" t="s">
        <v>77</v>
      </c>
      <c r="B10" s="16">
        <f>'15'!F8</f>
        <v>10586</v>
      </c>
      <c r="C10" s="16">
        <f>'15'!G8</f>
        <v>7979</v>
      </c>
      <c r="D10" s="29">
        <f t="shared" si="0"/>
        <v>75.373134328358205</v>
      </c>
      <c r="E10" s="30">
        <f t="shared" si="1"/>
        <v>-2607</v>
      </c>
      <c r="F10" s="16">
        <f>'16'!F8</f>
        <v>12350</v>
      </c>
      <c r="G10" s="16">
        <f>'16'!G8</f>
        <v>8782</v>
      </c>
      <c r="H10" s="29">
        <f t="shared" si="2"/>
        <v>71.109311740890689</v>
      </c>
      <c r="I10" s="30">
        <f t="shared" si="3"/>
        <v>-3568</v>
      </c>
      <c r="J10" s="31"/>
      <c r="K10" s="78"/>
      <c r="L10" s="32"/>
      <c r="M10" s="34"/>
      <c r="R10" s="33"/>
      <c r="S10" s="33"/>
    </row>
    <row r="11" spans="1:19" s="20" customFormat="1" ht="37.9" customHeight="1">
      <c r="A11" s="28" t="s">
        <v>51</v>
      </c>
      <c r="B11" s="16">
        <f>'15'!I8</f>
        <v>1005</v>
      </c>
      <c r="C11" s="16">
        <f>'15'!J8</f>
        <v>805</v>
      </c>
      <c r="D11" s="29">
        <f t="shared" si="0"/>
        <v>80.099502487562191</v>
      </c>
      <c r="E11" s="30">
        <f t="shared" si="1"/>
        <v>-200</v>
      </c>
      <c r="F11" s="16">
        <f>'16'!I8</f>
        <v>2986</v>
      </c>
      <c r="G11" s="16">
        <f>'16'!J8</f>
        <v>2371</v>
      </c>
      <c r="H11" s="29">
        <f t="shared" si="2"/>
        <v>79.403884795713324</v>
      </c>
      <c r="I11" s="30">
        <f t="shared" si="3"/>
        <v>-615</v>
      </c>
      <c r="J11" s="31"/>
      <c r="K11" s="78"/>
      <c r="L11" s="32"/>
      <c r="M11" s="34"/>
      <c r="R11" s="33"/>
      <c r="S11" s="33"/>
    </row>
    <row r="12" spans="1:19" s="20" customFormat="1" ht="45.75" customHeight="1">
      <c r="A12" s="28" t="s">
        <v>52</v>
      </c>
      <c r="B12" s="16">
        <f>'15'!L8</f>
        <v>862</v>
      </c>
      <c r="C12" s="16">
        <f>'15'!M8</f>
        <v>1479</v>
      </c>
      <c r="D12" s="29">
        <f t="shared" si="0"/>
        <v>171.57772621809744</v>
      </c>
      <c r="E12" s="30">
        <f t="shared" si="1"/>
        <v>617</v>
      </c>
      <c r="F12" s="16">
        <f>'16'!L8</f>
        <v>1621</v>
      </c>
      <c r="G12" s="16">
        <f>'16'!M8</f>
        <v>1983</v>
      </c>
      <c r="H12" s="29">
        <f t="shared" si="2"/>
        <v>122.33189389265885</v>
      </c>
      <c r="I12" s="30">
        <f t="shared" si="3"/>
        <v>362</v>
      </c>
      <c r="J12" s="31"/>
      <c r="K12" s="78"/>
      <c r="L12" s="32"/>
      <c r="M12" s="34"/>
      <c r="R12" s="33"/>
      <c r="S12" s="33"/>
    </row>
    <row r="13" spans="1:19" s="20" customFormat="1" ht="49.5" customHeight="1">
      <c r="A13" s="28" t="s">
        <v>53</v>
      </c>
      <c r="B13" s="16">
        <f>'15'!O8</f>
        <v>24490</v>
      </c>
      <c r="C13" s="16">
        <f>'15'!P8</f>
        <v>24271</v>
      </c>
      <c r="D13" s="29">
        <f t="shared" si="0"/>
        <v>99.105757452021237</v>
      </c>
      <c r="E13" s="30">
        <f t="shared" si="1"/>
        <v>-219</v>
      </c>
      <c r="F13" s="16">
        <f>'16'!O8</f>
        <v>24457</v>
      </c>
      <c r="G13" s="16">
        <f>'16'!P8</f>
        <v>20217</v>
      </c>
      <c r="H13" s="29">
        <f t="shared" si="2"/>
        <v>82.663450136975101</v>
      </c>
      <c r="I13" s="30">
        <f t="shared" si="3"/>
        <v>-4240</v>
      </c>
      <c r="J13" s="31"/>
      <c r="K13" s="78"/>
      <c r="L13" s="32"/>
      <c r="M13" s="34"/>
      <c r="R13" s="33"/>
      <c r="S13" s="33"/>
    </row>
    <row r="14" spans="1:19" s="20" customFormat="1" ht="12.75" customHeight="1">
      <c r="A14" s="228" t="s">
        <v>4</v>
      </c>
      <c r="B14" s="229"/>
      <c r="C14" s="229"/>
      <c r="D14" s="229"/>
      <c r="E14" s="229"/>
      <c r="F14" s="229"/>
      <c r="G14" s="229"/>
      <c r="H14" s="229"/>
      <c r="I14" s="229"/>
      <c r="J14" s="36"/>
      <c r="K14" s="78"/>
      <c r="L14" s="32"/>
      <c r="M14" s="34"/>
    </row>
    <row r="15" spans="1:19" s="20" customFormat="1" ht="18" customHeight="1">
      <c r="A15" s="230"/>
      <c r="B15" s="231"/>
      <c r="C15" s="231"/>
      <c r="D15" s="231"/>
      <c r="E15" s="231"/>
      <c r="F15" s="231"/>
      <c r="G15" s="231"/>
      <c r="H15" s="231"/>
      <c r="I15" s="231"/>
      <c r="J15" s="36"/>
      <c r="K15" s="78"/>
      <c r="L15" s="32"/>
      <c r="M15" s="34"/>
    </row>
    <row r="16" spans="1:19" s="20" customFormat="1" ht="20.25" customHeight="1">
      <c r="A16" s="226" t="s">
        <v>0</v>
      </c>
      <c r="B16" s="232" t="s">
        <v>106</v>
      </c>
      <c r="C16" s="232" t="s">
        <v>107</v>
      </c>
      <c r="D16" s="316" t="s">
        <v>1</v>
      </c>
      <c r="E16" s="317"/>
      <c r="F16" s="232" t="s">
        <v>106</v>
      </c>
      <c r="G16" s="232" t="s">
        <v>107</v>
      </c>
      <c r="H16" s="316" t="s">
        <v>1</v>
      </c>
      <c r="I16" s="317"/>
      <c r="J16" s="21"/>
      <c r="K16" s="78"/>
      <c r="L16" s="32"/>
      <c r="M16" s="34"/>
    </row>
    <row r="17" spans="1:13" ht="35.25" customHeight="1">
      <c r="A17" s="227"/>
      <c r="B17" s="232"/>
      <c r="C17" s="232"/>
      <c r="D17" s="37" t="s">
        <v>2</v>
      </c>
      <c r="E17" s="23" t="s">
        <v>60</v>
      </c>
      <c r="F17" s="232"/>
      <c r="G17" s="232"/>
      <c r="H17" s="37" t="s">
        <v>2</v>
      </c>
      <c r="I17" s="23" t="s">
        <v>60</v>
      </c>
      <c r="J17" s="24"/>
      <c r="K17" s="78"/>
      <c r="L17" s="38"/>
      <c r="M17" s="39"/>
    </row>
    <row r="18" spans="1:13" ht="30" customHeight="1">
      <c r="A18" s="71" t="s">
        <v>85</v>
      </c>
      <c r="B18" s="70" t="s">
        <v>83</v>
      </c>
      <c r="C18" s="40">
        <f>'15'!R8</f>
        <v>5510</v>
      </c>
      <c r="D18" s="8" t="s">
        <v>83</v>
      </c>
      <c r="E18" s="51" t="s">
        <v>83</v>
      </c>
      <c r="F18" s="70" t="s">
        <v>83</v>
      </c>
      <c r="G18" s="40">
        <f>'16'!R8</f>
        <v>4153</v>
      </c>
      <c r="H18" s="8" t="s">
        <v>83</v>
      </c>
      <c r="I18" s="51" t="s">
        <v>83</v>
      </c>
      <c r="K18" s="78"/>
    </row>
    <row r="19" spans="1:13" ht="31.5" customHeight="1">
      <c r="A19" s="47" t="s">
        <v>54</v>
      </c>
      <c r="B19" s="40">
        <f>'15'!S8</f>
        <v>7964</v>
      </c>
      <c r="C19" s="40">
        <f>'15'!T8</f>
        <v>4698</v>
      </c>
      <c r="D19" s="41">
        <f t="shared" ref="D19" si="4">C19/B19*100</f>
        <v>58.990457056755396</v>
      </c>
      <c r="E19" s="42">
        <f t="shared" ref="E19" si="5">C19-B19</f>
        <v>-3266</v>
      </c>
      <c r="F19" s="43">
        <f>'16'!S8</f>
        <v>9979</v>
      </c>
      <c r="G19" s="43">
        <f>'16'!T8</f>
        <v>3693</v>
      </c>
      <c r="H19" s="44">
        <f t="shared" ref="H19" si="6">G19/F19*100</f>
        <v>37.007716204028462</v>
      </c>
      <c r="I19" s="45">
        <f t="shared" ref="I19" si="7">G19-F19</f>
        <v>-6286</v>
      </c>
      <c r="J19" s="46"/>
      <c r="K19" s="78"/>
      <c r="L19" s="38"/>
      <c r="M19" s="39"/>
    </row>
    <row r="20" spans="1:13" ht="31.5" customHeight="1">
      <c r="A20" s="47" t="s">
        <v>128</v>
      </c>
      <c r="B20" s="40">
        <f>'15'!V8</f>
        <v>7226</v>
      </c>
      <c r="C20" s="40">
        <f>'15'!W8</f>
        <v>2866</v>
      </c>
      <c r="D20" s="41">
        <f t="shared" ref="D20" si="8">C20/B20*100</f>
        <v>39.662330473290893</v>
      </c>
      <c r="E20" s="42">
        <f t="shared" ref="E20" si="9">C20-B20</f>
        <v>-4360</v>
      </c>
      <c r="F20" s="43">
        <f>'16'!V8</f>
        <v>9362</v>
      </c>
      <c r="G20" s="43">
        <f>'16'!W8</f>
        <v>2279</v>
      </c>
      <c r="H20" s="44">
        <f t="shared" ref="H20" si="10">G20/F20*100</f>
        <v>24.343089083529161</v>
      </c>
      <c r="I20" s="45">
        <f t="shared" ref="I20" si="11">G20-F20</f>
        <v>-7083</v>
      </c>
      <c r="J20" s="46"/>
      <c r="K20" s="78"/>
      <c r="L20" s="38"/>
      <c r="M20" s="39"/>
    </row>
    <row r="21" spans="1:13" ht="20.25" customHeight="1">
      <c r="A21" s="246" t="s">
        <v>103</v>
      </c>
      <c r="B21" s="246"/>
      <c r="C21" s="246"/>
      <c r="D21" s="246"/>
      <c r="E21" s="246"/>
      <c r="F21" s="246"/>
      <c r="G21" s="246"/>
      <c r="H21" s="246"/>
      <c r="I21" s="246"/>
      <c r="K21" s="38"/>
      <c r="L21" s="38"/>
      <c r="M21" s="39"/>
    </row>
    <row r="22" spans="1:13">
      <c r="A22" s="247"/>
      <c r="B22" s="247"/>
      <c r="C22" s="247"/>
      <c r="D22" s="247"/>
      <c r="E22" s="247"/>
      <c r="F22" s="247"/>
      <c r="G22" s="247"/>
      <c r="H22" s="247"/>
      <c r="I22" s="247"/>
      <c r="K22" s="48"/>
    </row>
    <row r="23" spans="1:13">
      <c r="A23" s="247"/>
      <c r="B23" s="247"/>
      <c r="C23" s="247"/>
      <c r="D23" s="247"/>
      <c r="E23" s="247"/>
      <c r="F23" s="247"/>
      <c r="G23" s="247"/>
      <c r="H23" s="247"/>
      <c r="I23" s="247"/>
    </row>
    <row r="24" spans="1:13">
      <c r="A24" s="67"/>
      <c r="B24" s="67"/>
      <c r="C24" s="67"/>
      <c r="D24" s="67"/>
      <c r="E24" s="67"/>
      <c r="F24" s="67"/>
      <c r="G24" s="67"/>
      <c r="H24" s="67"/>
      <c r="I24" s="67"/>
    </row>
    <row r="25" spans="1:13">
      <c r="A25" s="67"/>
      <c r="B25" s="67"/>
      <c r="C25" s="67"/>
      <c r="D25" s="67"/>
    </row>
    <row r="28" spans="1:13">
      <c r="A28" s="66"/>
    </row>
  </sheetData>
  <mergeCells count="21"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38"/>
  <sheetViews>
    <sheetView zoomScaleNormal="100" zoomScaleSheetLayoutView="90" workbookViewId="0">
      <selection activeCell="D17" sqref="D17"/>
    </sheetView>
  </sheetViews>
  <sheetFormatPr defaultColWidth="9.140625" defaultRowHeight="15.75"/>
  <cols>
    <col min="1" max="1" width="29" style="192" customWidth="1"/>
    <col min="2" max="2" width="13.5703125" style="191" customWidth="1"/>
    <col min="3" max="17" width="7.7109375" style="191" customWidth="1"/>
    <col min="18" max="18" width="12.7109375" style="191" customWidth="1"/>
    <col min="19" max="24" width="7.7109375" style="191" customWidth="1"/>
    <col min="25" max="16384" width="9.140625" style="191"/>
  </cols>
  <sheetData>
    <row r="1" spans="1:25" s="169" customFormat="1" ht="20.45" customHeight="1">
      <c r="A1" s="332" t="s">
        <v>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5" s="169" customFormat="1" ht="20.45" customHeight="1">
      <c r="A2" s="332" t="s">
        <v>129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5" s="169" customFormat="1" ht="15" customHeight="1">
      <c r="B3" s="170"/>
      <c r="C3" s="170"/>
      <c r="D3" s="170"/>
      <c r="E3" s="170"/>
      <c r="F3" s="170"/>
      <c r="G3" s="170"/>
      <c r="H3" s="170"/>
      <c r="I3" s="170"/>
      <c r="J3" s="170"/>
      <c r="K3" s="131"/>
      <c r="L3" s="170"/>
      <c r="M3" s="170"/>
      <c r="N3" s="170"/>
      <c r="O3" s="170"/>
      <c r="P3" s="170"/>
      <c r="Q3" s="171"/>
      <c r="R3" s="171"/>
      <c r="V3" s="270" t="s">
        <v>5</v>
      </c>
      <c r="W3" s="270"/>
      <c r="X3" s="270"/>
    </row>
    <row r="4" spans="1:25" s="174" customFormat="1" ht="21.6" customHeight="1">
      <c r="A4" s="172"/>
      <c r="B4" s="330" t="s">
        <v>101</v>
      </c>
      <c r="C4" s="324" t="s">
        <v>79</v>
      </c>
      <c r="D4" s="325"/>
      <c r="E4" s="326"/>
      <c r="F4" s="333" t="s">
        <v>78</v>
      </c>
      <c r="G4" s="333"/>
      <c r="H4" s="333"/>
      <c r="I4" s="324" t="s">
        <v>12</v>
      </c>
      <c r="J4" s="325"/>
      <c r="K4" s="326"/>
      <c r="L4" s="324" t="s">
        <v>14</v>
      </c>
      <c r="M4" s="325"/>
      <c r="N4" s="325"/>
      <c r="O4" s="324" t="s">
        <v>8</v>
      </c>
      <c r="P4" s="325"/>
      <c r="Q4" s="326"/>
      <c r="R4" s="330" t="s">
        <v>89</v>
      </c>
      <c r="S4" s="324" t="s">
        <v>13</v>
      </c>
      <c r="T4" s="325"/>
      <c r="U4" s="326"/>
      <c r="V4" s="324" t="s">
        <v>111</v>
      </c>
      <c r="W4" s="325"/>
      <c r="X4" s="326"/>
      <c r="Y4" s="173"/>
    </row>
    <row r="5" spans="1:25" s="176" customFormat="1" ht="52.5" customHeight="1">
      <c r="A5" s="175"/>
      <c r="B5" s="331"/>
      <c r="C5" s="327"/>
      <c r="D5" s="328"/>
      <c r="E5" s="329"/>
      <c r="F5" s="333"/>
      <c r="G5" s="333"/>
      <c r="H5" s="333"/>
      <c r="I5" s="327"/>
      <c r="J5" s="328"/>
      <c r="K5" s="329"/>
      <c r="L5" s="327"/>
      <c r="M5" s="328"/>
      <c r="N5" s="328"/>
      <c r="O5" s="327"/>
      <c r="P5" s="328"/>
      <c r="Q5" s="329"/>
      <c r="R5" s="331"/>
      <c r="S5" s="327"/>
      <c r="T5" s="328"/>
      <c r="U5" s="329"/>
      <c r="V5" s="327"/>
      <c r="W5" s="328"/>
      <c r="X5" s="329"/>
      <c r="Y5" s="173"/>
    </row>
    <row r="6" spans="1:25" s="181" customFormat="1" ht="25.15" customHeight="1">
      <c r="A6" s="177"/>
      <c r="B6" s="178">
        <v>2022</v>
      </c>
      <c r="C6" s="178">
        <v>2021</v>
      </c>
      <c r="D6" s="178">
        <v>2022</v>
      </c>
      <c r="E6" s="179" t="s">
        <v>2</v>
      </c>
      <c r="F6" s="178">
        <v>2021</v>
      </c>
      <c r="G6" s="178">
        <v>2022</v>
      </c>
      <c r="H6" s="179" t="s">
        <v>2</v>
      </c>
      <c r="I6" s="178">
        <v>2021</v>
      </c>
      <c r="J6" s="178">
        <v>2022</v>
      </c>
      <c r="K6" s="179" t="s">
        <v>2</v>
      </c>
      <c r="L6" s="178">
        <v>2021</v>
      </c>
      <c r="M6" s="178">
        <v>2022</v>
      </c>
      <c r="N6" s="179" t="s">
        <v>2</v>
      </c>
      <c r="O6" s="178">
        <v>2021</v>
      </c>
      <c r="P6" s="178">
        <v>2022</v>
      </c>
      <c r="Q6" s="179" t="s">
        <v>2</v>
      </c>
      <c r="R6" s="178">
        <v>2022</v>
      </c>
      <c r="S6" s="178">
        <v>2021</v>
      </c>
      <c r="T6" s="178">
        <v>2022</v>
      </c>
      <c r="U6" s="179" t="s">
        <v>2</v>
      </c>
      <c r="V6" s="178">
        <v>2021</v>
      </c>
      <c r="W6" s="178">
        <v>2022</v>
      </c>
      <c r="X6" s="179" t="s">
        <v>2</v>
      </c>
      <c r="Y6" s="180"/>
    </row>
    <row r="7" spans="1:25" s="174" customFormat="1" ht="12.75" customHeight="1">
      <c r="A7" s="182" t="s">
        <v>3</v>
      </c>
      <c r="B7" s="182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  <c r="H7" s="182">
        <v>7</v>
      </c>
      <c r="I7" s="182">
        <v>8</v>
      </c>
      <c r="J7" s="182">
        <v>9</v>
      </c>
      <c r="K7" s="182">
        <v>10</v>
      </c>
      <c r="L7" s="182">
        <v>11</v>
      </c>
      <c r="M7" s="182">
        <v>12</v>
      </c>
      <c r="N7" s="182">
        <v>13</v>
      </c>
      <c r="O7" s="182">
        <v>14</v>
      </c>
      <c r="P7" s="182">
        <v>15</v>
      </c>
      <c r="Q7" s="182">
        <v>16</v>
      </c>
      <c r="R7" s="182">
        <v>17</v>
      </c>
      <c r="S7" s="182">
        <v>18</v>
      </c>
      <c r="T7" s="182">
        <v>19</v>
      </c>
      <c r="U7" s="182">
        <v>20</v>
      </c>
      <c r="V7" s="182">
        <v>21</v>
      </c>
      <c r="W7" s="182">
        <v>22</v>
      </c>
      <c r="X7" s="182">
        <v>23</v>
      </c>
      <c r="Y7" s="183"/>
    </row>
    <row r="8" spans="1:25" s="187" customFormat="1" ht="22.5" customHeight="1">
      <c r="A8" s="91" t="s">
        <v>21</v>
      </c>
      <c r="B8" s="184">
        <f>SUM(B9:B34)</f>
        <v>32014</v>
      </c>
      <c r="C8" s="184">
        <f>SUM(C9:C34)</f>
        <v>32354</v>
      </c>
      <c r="D8" s="184">
        <f>SUM(D9:D34)</f>
        <v>26663</v>
      </c>
      <c r="E8" s="185">
        <f>D8/C8*100</f>
        <v>82.410212029424486</v>
      </c>
      <c r="F8" s="184">
        <f>SUM(F9:F34)</f>
        <v>10586</v>
      </c>
      <c r="G8" s="184">
        <f>SUM(G9:G34)</f>
        <v>7979</v>
      </c>
      <c r="H8" s="185">
        <f>G8/F8*100</f>
        <v>75.373134328358205</v>
      </c>
      <c r="I8" s="184">
        <f>SUM(I9:I34)</f>
        <v>1005</v>
      </c>
      <c r="J8" s="184">
        <f>SUM(J9:J34)</f>
        <v>805</v>
      </c>
      <c r="K8" s="185">
        <f>J8/I8*100</f>
        <v>80.099502487562191</v>
      </c>
      <c r="L8" s="184">
        <f>SUM(L9:L34)</f>
        <v>862</v>
      </c>
      <c r="M8" s="184">
        <f>SUM(M9:M34)</f>
        <v>1479</v>
      </c>
      <c r="N8" s="185">
        <f>M8/L8*100</f>
        <v>171.57772621809744</v>
      </c>
      <c r="O8" s="184">
        <f>SUM(O9:O34)</f>
        <v>24490</v>
      </c>
      <c r="P8" s="184">
        <f>SUM(P9:P34)</f>
        <v>24271</v>
      </c>
      <c r="Q8" s="185">
        <f>P8/O8*100</f>
        <v>99.105757452021237</v>
      </c>
      <c r="R8" s="184">
        <f>SUM(R9:R34)</f>
        <v>5510</v>
      </c>
      <c r="S8" s="184">
        <f>SUM(S9:S34)</f>
        <v>7964</v>
      </c>
      <c r="T8" s="184">
        <f>SUM(T9:T34)</f>
        <v>4698</v>
      </c>
      <c r="U8" s="185">
        <f>T8/S8*100</f>
        <v>58.990457056755396</v>
      </c>
      <c r="V8" s="184">
        <f>SUM(V9:V34)</f>
        <v>7226</v>
      </c>
      <c r="W8" s="184">
        <f>SUM(W9:W34)</f>
        <v>2866</v>
      </c>
      <c r="X8" s="185">
        <f>W8/V8*100</f>
        <v>39.662330473290893</v>
      </c>
      <c r="Y8" s="186"/>
    </row>
    <row r="9" spans="1:25" ht="16.149999999999999" customHeight="1">
      <c r="A9" s="121" t="s">
        <v>22</v>
      </c>
      <c r="B9" s="188">
        <v>595</v>
      </c>
      <c r="C9" s="188">
        <v>601</v>
      </c>
      <c r="D9" s="188">
        <v>537</v>
      </c>
      <c r="E9" s="189">
        <f t="shared" ref="E9:E34" si="0">D9/C9*100</f>
        <v>89.351081530782025</v>
      </c>
      <c r="F9" s="188">
        <v>207</v>
      </c>
      <c r="G9" s="188">
        <v>155</v>
      </c>
      <c r="H9" s="189">
        <f t="shared" ref="H9:H34" si="1">G9/F9*100</f>
        <v>74.879227053140099</v>
      </c>
      <c r="I9" s="188">
        <v>16</v>
      </c>
      <c r="J9" s="188">
        <v>23</v>
      </c>
      <c r="K9" s="189">
        <f t="shared" ref="K9:K34" si="2">J9/I9*100</f>
        <v>143.75</v>
      </c>
      <c r="L9" s="188">
        <v>8</v>
      </c>
      <c r="M9" s="188">
        <v>15</v>
      </c>
      <c r="N9" s="189">
        <f>M9/L9*100</f>
        <v>187.5</v>
      </c>
      <c r="O9" s="188">
        <v>574</v>
      </c>
      <c r="P9" s="188">
        <v>528</v>
      </c>
      <c r="Q9" s="189">
        <f t="shared" ref="Q9:Q34" si="3">P9/O9*100</f>
        <v>91.986062717770039</v>
      </c>
      <c r="R9" s="188">
        <v>105</v>
      </c>
      <c r="S9" s="188">
        <v>195</v>
      </c>
      <c r="T9" s="188">
        <v>105</v>
      </c>
      <c r="U9" s="189">
        <f t="shared" ref="U9:U34" si="4">T9/S9*100</f>
        <v>53.846153846153847</v>
      </c>
      <c r="V9" s="188">
        <v>166</v>
      </c>
      <c r="W9" s="188">
        <v>59</v>
      </c>
      <c r="X9" s="189">
        <f t="shared" ref="X9:X34" si="5">W9/V9*100</f>
        <v>35.542168674698793</v>
      </c>
      <c r="Y9" s="190"/>
    </row>
    <row r="10" spans="1:25" ht="16.149999999999999" customHeight="1">
      <c r="A10" s="121" t="s">
        <v>23</v>
      </c>
      <c r="B10" s="188">
        <v>1382</v>
      </c>
      <c r="C10" s="188">
        <v>1432</v>
      </c>
      <c r="D10" s="188">
        <v>1062</v>
      </c>
      <c r="E10" s="189">
        <f t="shared" si="0"/>
        <v>74.162011173184368</v>
      </c>
      <c r="F10" s="188">
        <v>499</v>
      </c>
      <c r="G10" s="188">
        <v>332</v>
      </c>
      <c r="H10" s="189">
        <f t="shared" si="1"/>
        <v>66.533066132264523</v>
      </c>
      <c r="I10" s="188">
        <v>139</v>
      </c>
      <c r="J10" s="188">
        <v>98</v>
      </c>
      <c r="K10" s="189">
        <f t="shared" si="2"/>
        <v>70.503597122302153</v>
      </c>
      <c r="L10" s="188">
        <v>23</v>
      </c>
      <c r="M10" s="188">
        <v>27</v>
      </c>
      <c r="N10" s="189">
        <f>M10/L10*100</f>
        <v>117.39130434782609</v>
      </c>
      <c r="O10" s="188">
        <v>1273</v>
      </c>
      <c r="P10" s="188">
        <v>1021</v>
      </c>
      <c r="Q10" s="189">
        <f t="shared" si="3"/>
        <v>80.204241948153964</v>
      </c>
      <c r="R10" s="188">
        <v>326</v>
      </c>
      <c r="S10" s="188">
        <v>331</v>
      </c>
      <c r="T10" s="188">
        <v>272</v>
      </c>
      <c r="U10" s="189">
        <f t="shared" si="4"/>
        <v>82.175226586102724</v>
      </c>
      <c r="V10" s="188">
        <v>257</v>
      </c>
      <c r="W10" s="188">
        <v>95</v>
      </c>
      <c r="X10" s="189">
        <f t="shared" si="5"/>
        <v>36.964980544747085</v>
      </c>
      <c r="Y10" s="190"/>
    </row>
    <row r="11" spans="1:25" ht="16.149999999999999" customHeight="1">
      <c r="A11" s="121" t="s">
        <v>24</v>
      </c>
      <c r="B11" s="188">
        <v>1036</v>
      </c>
      <c r="C11" s="188">
        <v>1042</v>
      </c>
      <c r="D11" s="188">
        <v>779</v>
      </c>
      <c r="E11" s="189">
        <f t="shared" si="0"/>
        <v>74.760076775431855</v>
      </c>
      <c r="F11" s="188">
        <v>493</v>
      </c>
      <c r="G11" s="188">
        <v>295</v>
      </c>
      <c r="H11" s="189">
        <f t="shared" si="1"/>
        <v>59.837728194726168</v>
      </c>
      <c r="I11" s="188">
        <v>12</v>
      </c>
      <c r="J11" s="188">
        <v>27</v>
      </c>
      <c r="K11" s="189">
        <f t="shared" si="2"/>
        <v>225</v>
      </c>
      <c r="L11" s="188">
        <v>0</v>
      </c>
      <c r="M11" s="188">
        <v>0</v>
      </c>
      <c r="N11" s="189" t="s">
        <v>64</v>
      </c>
      <c r="O11" s="188">
        <v>429</v>
      </c>
      <c r="P11" s="188">
        <v>490</v>
      </c>
      <c r="Q11" s="189">
        <f t="shared" si="3"/>
        <v>114.21911421911422</v>
      </c>
      <c r="R11" s="188">
        <v>184</v>
      </c>
      <c r="S11" s="188">
        <v>288</v>
      </c>
      <c r="T11" s="188">
        <v>100</v>
      </c>
      <c r="U11" s="189">
        <f t="shared" si="4"/>
        <v>34.722222222222221</v>
      </c>
      <c r="V11" s="188">
        <v>268</v>
      </c>
      <c r="W11" s="188">
        <v>69</v>
      </c>
      <c r="X11" s="189">
        <f t="shared" si="5"/>
        <v>25.746268656716421</v>
      </c>
      <c r="Y11" s="190"/>
    </row>
    <row r="12" spans="1:25" ht="16.149999999999999" customHeight="1">
      <c r="A12" s="121" t="s">
        <v>25</v>
      </c>
      <c r="B12" s="188">
        <v>494</v>
      </c>
      <c r="C12" s="188">
        <v>456</v>
      </c>
      <c r="D12" s="188">
        <v>404</v>
      </c>
      <c r="E12" s="189">
        <f t="shared" si="0"/>
        <v>88.596491228070178</v>
      </c>
      <c r="F12" s="188">
        <v>232</v>
      </c>
      <c r="G12" s="188">
        <v>188</v>
      </c>
      <c r="H12" s="189">
        <f t="shared" si="1"/>
        <v>81.034482758620683</v>
      </c>
      <c r="I12" s="188">
        <v>42</v>
      </c>
      <c r="J12" s="188">
        <v>43</v>
      </c>
      <c r="K12" s="189">
        <f t="shared" si="2"/>
        <v>102.38095238095238</v>
      </c>
      <c r="L12" s="188">
        <v>61</v>
      </c>
      <c r="M12" s="188">
        <v>65</v>
      </c>
      <c r="N12" s="189">
        <f t="shared" ref="N12:N20" si="6">M12/L12*100</f>
        <v>106.55737704918033</v>
      </c>
      <c r="O12" s="188">
        <v>400</v>
      </c>
      <c r="P12" s="188">
        <v>385</v>
      </c>
      <c r="Q12" s="189">
        <f t="shared" si="3"/>
        <v>96.25</v>
      </c>
      <c r="R12" s="188">
        <v>97</v>
      </c>
      <c r="S12" s="188">
        <v>115</v>
      </c>
      <c r="T12" s="188">
        <v>83</v>
      </c>
      <c r="U12" s="189">
        <f t="shared" si="4"/>
        <v>72.173913043478265</v>
      </c>
      <c r="V12" s="188">
        <v>101</v>
      </c>
      <c r="W12" s="188">
        <v>43</v>
      </c>
      <c r="X12" s="189">
        <f t="shared" si="5"/>
        <v>42.574257425742573</v>
      </c>
      <c r="Y12" s="190"/>
    </row>
    <row r="13" spans="1:25" ht="16.149999999999999" customHeight="1">
      <c r="A13" s="121" t="s">
        <v>26</v>
      </c>
      <c r="B13" s="188">
        <v>636</v>
      </c>
      <c r="C13" s="188">
        <v>580</v>
      </c>
      <c r="D13" s="188">
        <v>528</v>
      </c>
      <c r="E13" s="189">
        <f t="shared" si="0"/>
        <v>91.034482758620697</v>
      </c>
      <c r="F13" s="188">
        <v>228</v>
      </c>
      <c r="G13" s="188">
        <v>222</v>
      </c>
      <c r="H13" s="189">
        <f t="shared" si="1"/>
        <v>97.368421052631575</v>
      </c>
      <c r="I13" s="188">
        <v>46</v>
      </c>
      <c r="J13" s="188">
        <v>30</v>
      </c>
      <c r="K13" s="189">
        <f t="shared" si="2"/>
        <v>65.217391304347828</v>
      </c>
      <c r="L13" s="188">
        <v>36</v>
      </c>
      <c r="M13" s="188">
        <v>50</v>
      </c>
      <c r="N13" s="189">
        <f t="shared" si="6"/>
        <v>138.88888888888889</v>
      </c>
      <c r="O13" s="188">
        <v>457</v>
      </c>
      <c r="P13" s="188">
        <v>510</v>
      </c>
      <c r="Q13" s="189">
        <f t="shared" si="3"/>
        <v>111.59737417943107</v>
      </c>
      <c r="R13" s="188">
        <v>110</v>
      </c>
      <c r="S13" s="188">
        <v>173</v>
      </c>
      <c r="T13" s="188">
        <v>109</v>
      </c>
      <c r="U13" s="189">
        <f t="shared" si="4"/>
        <v>63.005780346820806</v>
      </c>
      <c r="V13" s="188">
        <v>166</v>
      </c>
      <c r="W13" s="188">
        <v>73</v>
      </c>
      <c r="X13" s="189">
        <f t="shared" si="5"/>
        <v>43.975903614457827</v>
      </c>
      <c r="Y13" s="190"/>
    </row>
    <row r="14" spans="1:25" ht="16.149999999999999" customHeight="1">
      <c r="A14" s="121" t="s">
        <v>27</v>
      </c>
      <c r="B14" s="188">
        <v>830</v>
      </c>
      <c r="C14" s="188">
        <v>746</v>
      </c>
      <c r="D14" s="188">
        <v>665</v>
      </c>
      <c r="E14" s="189">
        <f t="shared" si="0"/>
        <v>89.142091152815013</v>
      </c>
      <c r="F14" s="188">
        <v>241</v>
      </c>
      <c r="G14" s="188">
        <v>232</v>
      </c>
      <c r="H14" s="189">
        <f t="shared" si="1"/>
        <v>96.265560165975103</v>
      </c>
      <c r="I14" s="188">
        <v>10</v>
      </c>
      <c r="J14" s="188">
        <v>9</v>
      </c>
      <c r="K14" s="189">
        <f t="shared" si="2"/>
        <v>90</v>
      </c>
      <c r="L14" s="188">
        <v>49</v>
      </c>
      <c r="M14" s="188">
        <v>120</v>
      </c>
      <c r="N14" s="189">
        <f t="shared" si="6"/>
        <v>244.89795918367346</v>
      </c>
      <c r="O14" s="188">
        <v>583</v>
      </c>
      <c r="P14" s="188">
        <v>631</v>
      </c>
      <c r="Q14" s="189">
        <f t="shared" si="3"/>
        <v>108.23327615780447</v>
      </c>
      <c r="R14" s="188">
        <v>173</v>
      </c>
      <c r="S14" s="188">
        <v>234</v>
      </c>
      <c r="T14" s="188">
        <v>164</v>
      </c>
      <c r="U14" s="189">
        <f t="shared" si="4"/>
        <v>70.085470085470078</v>
      </c>
      <c r="V14" s="188">
        <v>221</v>
      </c>
      <c r="W14" s="188">
        <v>61</v>
      </c>
      <c r="X14" s="189">
        <f t="shared" si="5"/>
        <v>27.601809954751133</v>
      </c>
      <c r="Y14" s="190"/>
    </row>
    <row r="15" spans="1:25" ht="16.149999999999999" customHeight="1">
      <c r="A15" s="121" t="s">
        <v>28</v>
      </c>
      <c r="B15" s="188">
        <v>1203</v>
      </c>
      <c r="C15" s="188">
        <v>873</v>
      </c>
      <c r="D15" s="188">
        <v>871</v>
      </c>
      <c r="E15" s="189">
        <f t="shared" si="0"/>
        <v>99.770904925544102</v>
      </c>
      <c r="F15" s="188">
        <v>515</v>
      </c>
      <c r="G15" s="188">
        <v>419</v>
      </c>
      <c r="H15" s="189">
        <f t="shared" si="1"/>
        <v>81.359223300970868</v>
      </c>
      <c r="I15" s="188">
        <v>50</v>
      </c>
      <c r="J15" s="188">
        <v>50</v>
      </c>
      <c r="K15" s="189">
        <f t="shared" si="2"/>
        <v>100</v>
      </c>
      <c r="L15" s="188">
        <v>4</v>
      </c>
      <c r="M15" s="188">
        <v>6</v>
      </c>
      <c r="N15" s="189">
        <f t="shared" si="6"/>
        <v>150</v>
      </c>
      <c r="O15" s="188">
        <v>697</v>
      </c>
      <c r="P15" s="188">
        <v>833</v>
      </c>
      <c r="Q15" s="189">
        <f t="shared" si="3"/>
        <v>119.51219512195121</v>
      </c>
      <c r="R15" s="188">
        <v>163</v>
      </c>
      <c r="S15" s="188">
        <v>162</v>
      </c>
      <c r="T15" s="188">
        <v>151</v>
      </c>
      <c r="U15" s="189">
        <f t="shared" si="4"/>
        <v>93.209876543209873</v>
      </c>
      <c r="V15" s="188">
        <v>140</v>
      </c>
      <c r="W15" s="188">
        <v>89</v>
      </c>
      <c r="X15" s="189">
        <f t="shared" si="5"/>
        <v>63.571428571428569</v>
      </c>
      <c r="Y15" s="190"/>
    </row>
    <row r="16" spans="1:25" ht="16.149999999999999" customHeight="1">
      <c r="A16" s="121" t="s">
        <v>29</v>
      </c>
      <c r="B16" s="188">
        <v>992</v>
      </c>
      <c r="C16" s="188">
        <v>947</v>
      </c>
      <c r="D16" s="188">
        <v>817</v>
      </c>
      <c r="E16" s="189">
        <f t="shared" si="0"/>
        <v>86.27243928194298</v>
      </c>
      <c r="F16" s="188">
        <v>426</v>
      </c>
      <c r="G16" s="188">
        <v>291</v>
      </c>
      <c r="H16" s="189">
        <f t="shared" si="1"/>
        <v>68.309859154929569</v>
      </c>
      <c r="I16" s="188">
        <v>24</v>
      </c>
      <c r="J16" s="188">
        <v>29</v>
      </c>
      <c r="K16" s="189">
        <f t="shared" si="2"/>
        <v>120.83333333333333</v>
      </c>
      <c r="L16" s="188">
        <v>2</v>
      </c>
      <c r="M16" s="188">
        <v>0</v>
      </c>
      <c r="N16" s="189">
        <f t="shared" si="6"/>
        <v>0</v>
      </c>
      <c r="O16" s="188">
        <v>713</v>
      </c>
      <c r="P16" s="188">
        <v>771</v>
      </c>
      <c r="Q16" s="189">
        <f t="shared" si="3"/>
        <v>108.13464235624124</v>
      </c>
      <c r="R16" s="188">
        <v>157</v>
      </c>
      <c r="S16" s="188">
        <v>277</v>
      </c>
      <c r="T16" s="188">
        <v>120</v>
      </c>
      <c r="U16" s="189">
        <f t="shared" si="4"/>
        <v>43.321299638989167</v>
      </c>
      <c r="V16" s="188">
        <v>260</v>
      </c>
      <c r="W16" s="188">
        <v>80</v>
      </c>
      <c r="X16" s="189">
        <f t="shared" si="5"/>
        <v>30.76923076923077</v>
      </c>
      <c r="Y16" s="190"/>
    </row>
    <row r="17" spans="1:25" ht="16.149999999999999" customHeight="1">
      <c r="A17" s="121" t="s">
        <v>30</v>
      </c>
      <c r="B17" s="188">
        <v>347</v>
      </c>
      <c r="C17" s="188">
        <v>357</v>
      </c>
      <c r="D17" s="188">
        <v>274</v>
      </c>
      <c r="E17" s="189">
        <f t="shared" si="0"/>
        <v>76.750700280112056</v>
      </c>
      <c r="F17" s="188">
        <v>126</v>
      </c>
      <c r="G17" s="188">
        <v>69</v>
      </c>
      <c r="H17" s="189">
        <f t="shared" si="1"/>
        <v>54.761904761904766</v>
      </c>
      <c r="I17" s="188">
        <v>2</v>
      </c>
      <c r="J17" s="188">
        <v>0</v>
      </c>
      <c r="K17" s="189">
        <f t="shared" si="2"/>
        <v>0</v>
      </c>
      <c r="L17" s="188">
        <v>24</v>
      </c>
      <c r="M17" s="188">
        <v>20</v>
      </c>
      <c r="N17" s="189">
        <f t="shared" si="6"/>
        <v>83.333333333333343</v>
      </c>
      <c r="O17" s="188">
        <v>248</v>
      </c>
      <c r="P17" s="188">
        <v>266</v>
      </c>
      <c r="Q17" s="189">
        <f t="shared" si="3"/>
        <v>107.25806451612902</v>
      </c>
      <c r="R17" s="188">
        <v>55</v>
      </c>
      <c r="S17" s="188">
        <v>109</v>
      </c>
      <c r="T17" s="188">
        <v>47</v>
      </c>
      <c r="U17" s="189">
        <f t="shared" si="4"/>
        <v>43.119266055045877</v>
      </c>
      <c r="V17" s="188">
        <v>93</v>
      </c>
      <c r="W17" s="188">
        <v>35</v>
      </c>
      <c r="X17" s="189">
        <f t="shared" si="5"/>
        <v>37.634408602150536</v>
      </c>
      <c r="Y17" s="190"/>
    </row>
    <row r="18" spans="1:25" ht="16.149999999999999" customHeight="1">
      <c r="A18" s="121" t="s">
        <v>31</v>
      </c>
      <c r="B18" s="188">
        <v>585</v>
      </c>
      <c r="C18" s="188">
        <v>587</v>
      </c>
      <c r="D18" s="188">
        <v>487</v>
      </c>
      <c r="E18" s="189">
        <f t="shared" si="0"/>
        <v>82.964224872231682</v>
      </c>
      <c r="F18" s="188">
        <v>286</v>
      </c>
      <c r="G18" s="188">
        <v>209</v>
      </c>
      <c r="H18" s="189">
        <f t="shared" si="1"/>
        <v>73.076923076923066</v>
      </c>
      <c r="I18" s="188">
        <v>70</v>
      </c>
      <c r="J18" s="188">
        <v>61</v>
      </c>
      <c r="K18" s="189">
        <f t="shared" si="2"/>
        <v>87.142857142857139</v>
      </c>
      <c r="L18" s="188">
        <v>27</v>
      </c>
      <c r="M18" s="188">
        <v>12</v>
      </c>
      <c r="N18" s="189">
        <f t="shared" si="6"/>
        <v>44.444444444444443</v>
      </c>
      <c r="O18" s="188">
        <v>587</v>
      </c>
      <c r="P18" s="188">
        <v>486</v>
      </c>
      <c r="Q18" s="189">
        <f t="shared" si="3"/>
        <v>82.793867120954005</v>
      </c>
      <c r="R18" s="188">
        <v>134</v>
      </c>
      <c r="S18" s="188">
        <v>189</v>
      </c>
      <c r="T18" s="188">
        <v>126</v>
      </c>
      <c r="U18" s="189">
        <f t="shared" si="4"/>
        <v>66.666666666666657</v>
      </c>
      <c r="V18" s="188">
        <v>177</v>
      </c>
      <c r="W18" s="188">
        <v>71</v>
      </c>
      <c r="X18" s="189">
        <f t="shared" si="5"/>
        <v>40.112994350282491</v>
      </c>
      <c r="Y18" s="190"/>
    </row>
    <row r="19" spans="1:25" ht="16.149999999999999" customHeight="1">
      <c r="A19" s="121" t="s">
        <v>32</v>
      </c>
      <c r="B19" s="188">
        <v>1166</v>
      </c>
      <c r="C19" s="188">
        <v>974</v>
      </c>
      <c r="D19" s="188">
        <v>1044</v>
      </c>
      <c r="E19" s="189">
        <f t="shared" si="0"/>
        <v>107.18685831622177</v>
      </c>
      <c r="F19" s="188">
        <v>372</v>
      </c>
      <c r="G19" s="188">
        <v>399</v>
      </c>
      <c r="H19" s="189">
        <f t="shared" si="1"/>
        <v>107.25806451612902</v>
      </c>
      <c r="I19" s="188">
        <v>22</v>
      </c>
      <c r="J19" s="188">
        <v>15</v>
      </c>
      <c r="K19" s="189">
        <f t="shared" si="2"/>
        <v>68.181818181818173</v>
      </c>
      <c r="L19" s="188">
        <v>48</v>
      </c>
      <c r="M19" s="188">
        <v>2</v>
      </c>
      <c r="N19" s="189">
        <f t="shared" si="6"/>
        <v>4.1666666666666661</v>
      </c>
      <c r="O19" s="188">
        <v>734</v>
      </c>
      <c r="P19" s="188">
        <v>952</v>
      </c>
      <c r="Q19" s="189">
        <f t="shared" si="3"/>
        <v>129.70027247956403</v>
      </c>
      <c r="R19" s="188">
        <v>137</v>
      </c>
      <c r="S19" s="188">
        <v>277</v>
      </c>
      <c r="T19" s="188">
        <v>132</v>
      </c>
      <c r="U19" s="189">
        <f t="shared" si="4"/>
        <v>47.653429602888089</v>
      </c>
      <c r="V19" s="188">
        <v>261</v>
      </c>
      <c r="W19" s="188">
        <v>81</v>
      </c>
      <c r="X19" s="189">
        <f t="shared" si="5"/>
        <v>31.03448275862069</v>
      </c>
      <c r="Y19" s="190"/>
    </row>
    <row r="20" spans="1:25" ht="16.149999999999999" customHeight="1">
      <c r="A20" s="121" t="s">
        <v>33</v>
      </c>
      <c r="B20" s="188">
        <v>331</v>
      </c>
      <c r="C20" s="188">
        <v>297</v>
      </c>
      <c r="D20" s="188">
        <v>264</v>
      </c>
      <c r="E20" s="189">
        <f t="shared" si="0"/>
        <v>88.888888888888886</v>
      </c>
      <c r="F20" s="188">
        <v>157</v>
      </c>
      <c r="G20" s="188">
        <v>201</v>
      </c>
      <c r="H20" s="189">
        <f t="shared" si="1"/>
        <v>128.02547770700636</v>
      </c>
      <c r="I20" s="188">
        <v>11</v>
      </c>
      <c r="J20" s="188">
        <v>9</v>
      </c>
      <c r="K20" s="189">
        <f t="shared" si="2"/>
        <v>81.818181818181827</v>
      </c>
      <c r="L20" s="188">
        <v>2</v>
      </c>
      <c r="M20" s="188">
        <v>3</v>
      </c>
      <c r="N20" s="189">
        <f t="shared" si="6"/>
        <v>150</v>
      </c>
      <c r="O20" s="188">
        <v>164</v>
      </c>
      <c r="P20" s="188">
        <v>241</v>
      </c>
      <c r="Q20" s="189">
        <f t="shared" si="3"/>
        <v>146.95121951219511</v>
      </c>
      <c r="R20" s="188">
        <v>29</v>
      </c>
      <c r="S20" s="188">
        <v>101</v>
      </c>
      <c r="T20" s="188">
        <v>28</v>
      </c>
      <c r="U20" s="189">
        <f t="shared" si="4"/>
        <v>27.722772277227726</v>
      </c>
      <c r="V20" s="188">
        <v>95</v>
      </c>
      <c r="W20" s="188">
        <v>22</v>
      </c>
      <c r="X20" s="189">
        <f t="shared" si="5"/>
        <v>23.157894736842106</v>
      </c>
      <c r="Y20" s="190"/>
    </row>
    <row r="21" spans="1:25" ht="16.149999999999999" customHeight="1">
      <c r="A21" s="121" t="s">
        <v>34</v>
      </c>
      <c r="B21" s="188">
        <v>508</v>
      </c>
      <c r="C21" s="188">
        <v>452</v>
      </c>
      <c r="D21" s="188">
        <v>361</v>
      </c>
      <c r="E21" s="189">
        <f t="shared" si="0"/>
        <v>79.86725663716814</v>
      </c>
      <c r="F21" s="188">
        <v>192</v>
      </c>
      <c r="G21" s="188">
        <v>183</v>
      </c>
      <c r="H21" s="189">
        <f t="shared" si="1"/>
        <v>95.3125</v>
      </c>
      <c r="I21" s="188">
        <v>13</v>
      </c>
      <c r="J21" s="188">
        <v>14</v>
      </c>
      <c r="K21" s="189">
        <f t="shared" si="2"/>
        <v>107.69230769230769</v>
      </c>
      <c r="L21" s="188">
        <v>3</v>
      </c>
      <c r="M21" s="188">
        <v>6</v>
      </c>
      <c r="N21" s="189">
        <f t="shared" ref="N21:N27" si="7">M21/L21*100</f>
        <v>200</v>
      </c>
      <c r="O21" s="188">
        <v>437</v>
      </c>
      <c r="P21" s="188">
        <v>332</v>
      </c>
      <c r="Q21" s="189">
        <f t="shared" si="3"/>
        <v>75.972540045766593</v>
      </c>
      <c r="R21" s="188">
        <v>59</v>
      </c>
      <c r="S21" s="188">
        <v>120</v>
      </c>
      <c r="T21" s="188">
        <v>48</v>
      </c>
      <c r="U21" s="189">
        <f t="shared" si="4"/>
        <v>40</v>
      </c>
      <c r="V21" s="188">
        <v>113</v>
      </c>
      <c r="W21" s="188">
        <v>40</v>
      </c>
      <c r="X21" s="189">
        <f t="shared" si="5"/>
        <v>35.398230088495573</v>
      </c>
      <c r="Y21" s="190"/>
    </row>
    <row r="22" spans="1:25" ht="16.149999999999999" customHeight="1">
      <c r="A22" s="121" t="s">
        <v>35</v>
      </c>
      <c r="B22" s="188">
        <v>452</v>
      </c>
      <c r="C22" s="188">
        <v>595</v>
      </c>
      <c r="D22" s="188">
        <v>423</v>
      </c>
      <c r="E22" s="189">
        <f t="shared" si="0"/>
        <v>71.092436974789919</v>
      </c>
      <c r="F22" s="188">
        <v>251</v>
      </c>
      <c r="G22" s="188">
        <v>162</v>
      </c>
      <c r="H22" s="189">
        <f t="shared" si="1"/>
        <v>64.541832669322702</v>
      </c>
      <c r="I22" s="188">
        <v>4</v>
      </c>
      <c r="J22" s="188">
        <v>8</v>
      </c>
      <c r="K22" s="189">
        <f t="shared" si="2"/>
        <v>200</v>
      </c>
      <c r="L22" s="188">
        <v>9</v>
      </c>
      <c r="M22" s="188">
        <v>0</v>
      </c>
      <c r="N22" s="189">
        <f t="shared" si="7"/>
        <v>0</v>
      </c>
      <c r="O22" s="188">
        <v>525</v>
      </c>
      <c r="P22" s="188">
        <v>359</v>
      </c>
      <c r="Q22" s="189">
        <f t="shared" si="3"/>
        <v>68.38095238095238</v>
      </c>
      <c r="R22" s="188">
        <v>93</v>
      </c>
      <c r="S22" s="188">
        <v>225</v>
      </c>
      <c r="T22" s="188">
        <v>88</v>
      </c>
      <c r="U22" s="189">
        <f t="shared" si="4"/>
        <v>39.111111111111114</v>
      </c>
      <c r="V22" s="188">
        <v>207</v>
      </c>
      <c r="W22" s="188">
        <v>58</v>
      </c>
      <c r="X22" s="189">
        <f t="shared" si="5"/>
        <v>28.019323671497588</v>
      </c>
      <c r="Y22" s="190"/>
    </row>
    <row r="23" spans="1:25" ht="16.149999999999999" customHeight="1">
      <c r="A23" s="121" t="s">
        <v>36</v>
      </c>
      <c r="B23" s="188">
        <v>999</v>
      </c>
      <c r="C23" s="188">
        <v>803</v>
      </c>
      <c r="D23" s="188">
        <v>690</v>
      </c>
      <c r="E23" s="189">
        <f t="shared" si="0"/>
        <v>85.927770859277715</v>
      </c>
      <c r="F23" s="188">
        <v>442</v>
      </c>
      <c r="G23" s="188">
        <v>378</v>
      </c>
      <c r="H23" s="189">
        <f t="shared" si="1"/>
        <v>85.520361990950221</v>
      </c>
      <c r="I23" s="188">
        <v>32</v>
      </c>
      <c r="J23" s="188">
        <v>38</v>
      </c>
      <c r="K23" s="189">
        <f t="shared" si="2"/>
        <v>118.75</v>
      </c>
      <c r="L23" s="188">
        <v>1</v>
      </c>
      <c r="M23" s="188">
        <v>21</v>
      </c>
      <c r="N23" s="189">
        <f t="shared" si="7"/>
        <v>2100</v>
      </c>
      <c r="O23" s="188">
        <v>699</v>
      </c>
      <c r="P23" s="188">
        <v>647</v>
      </c>
      <c r="Q23" s="189">
        <f t="shared" si="3"/>
        <v>92.560801144492132</v>
      </c>
      <c r="R23" s="188">
        <v>139</v>
      </c>
      <c r="S23" s="188">
        <v>214</v>
      </c>
      <c r="T23" s="188">
        <v>96</v>
      </c>
      <c r="U23" s="189">
        <f t="shared" si="4"/>
        <v>44.859813084112147</v>
      </c>
      <c r="V23" s="188">
        <v>202</v>
      </c>
      <c r="W23" s="188">
        <v>67</v>
      </c>
      <c r="X23" s="189">
        <f t="shared" si="5"/>
        <v>33.168316831683171</v>
      </c>
      <c r="Y23" s="190"/>
    </row>
    <row r="24" spans="1:25" ht="16.149999999999999" customHeight="1">
      <c r="A24" s="121" t="s">
        <v>37</v>
      </c>
      <c r="B24" s="188">
        <v>566</v>
      </c>
      <c r="C24" s="188">
        <v>558</v>
      </c>
      <c r="D24" s="188">
        <v>534</v>
      </c>
      <c r="E24" s="189">
        <f t="shared" si="0"/>
        <v>95.6989247311828</v>
      </c>
      <c r="F24" s="188">
        <v>199</v>
      </c>
      <c r="G24" s="188">
        <v>149</v>
      </c>
      <c r="H24" s="189">
        <f t="shared" si="1"/>
        <v>74.874371859296488</v>
      </c>
      <c r="I24" s="188">
        <v>39</v>
      </c>
      <c r="J24" s="188">
        <v>23</v>
      </c>
      <c r="K24" s="189">
        <f t="shared" si="2"/>
        <v>58.974358974358978</v>
      </c>
      <c r="L24" s="188">
        <v>7</v>
      </c>
      <c r="M24" s="188">
        <v>1</v>
      </c>
      <c r="N24" s="189">
        <f t="shared" si="7"/>
        <v>14.285714285714285</v>
      </c>
      <c r="O24" s="188">
        <v>547</v>
      </c>
      <c r="P24" s="188">
        <v>511</v>
      </c>
      <c r="Q24" s="189">
        <f t="shared" si="3"/>
        <v>93.418647166361978</v>
      </c>
      <c r="R24" s="188">
        <v>70</v>
      </c>
      <c r="S24" s="188">
        <v>200</v>
      </c>
      <c r="T24" s="188">
        <v>69</v>
      </c>
      <c r="U24" s="189">
        <f t="shared" si="4"/>
        <v>34.5</v>
      </c>
      <c r="V24" s="188">
        <v>193</v>
      </c>
      <c r="W24" s="188">
        <v>41</v>
      </c>
      <c r="X24" s="189">
        <f t="shared" si="5"/>
        <v>21.243523316062177</v>
      </c>
      <c r="Y24" s="190"/>
    </row>
    <row r="25" spans="1:25" ht="16.149999999999999" customHeight="1">
      <c r="A25" s="121" t="s">
        <v>38</v>
      </c>
      <c r="B25" s="188">
        <v>596</v>
      </c>
      <c r="C25" s="188">
        <v>705</v>
      </c>
      <c r="D25" s="188">
        <v>513</v>
      </c>
      <c r="E25" s="189">
        <f t="shared" si="0"/>
        <v>72.765957446808514</v>
      </c>
      <c r="F25" s="188">
        <v>268</v>
      </c>
      <c r="G25" s="188">
        <v>185</v>
      </c>
      <c r="H25" s="189">
        <f t="shared" si="1"/>
        <v>69.029850746268664</v>
      </c>
      <c r="I25" s="188">
        <v>31</v>
      </c>
      <c r="J25" s="188">
        <v>19</v>
      </c>
      <c r="K25" s="189">
        <f t="shared" si="2"/>
        <v>61.29032258064516</v>
      </c>
      <c r="L25" s="188">
        <v>15</v>
      </c>
      <c r="M25" s="188">
        <v>14</v>
      </c>
      <c r="N25" s="189">
        <f t="shared" si="7"/>
        <v>93.333333333333329</v>
      </c>
      <c r="O25" s="188">
        <v>514</v>
      </c>
      <c r="P25" s="188">
        <v>443</v>
      </c>
      <c r="Q25" s="189">
        <f t="shared" si="3"/>
        <v>86.186770428015564</v>
      </c>
      <c r="R25" s="188">
        <v>112</v>
      </c>
      <c r="S25" s="188">
        <v>213</v>
      </c>
      <c r="T25" s="188">
        <v>101</v>
      </c>
      <c r="U25" s="189">
        <f t="shared" si="4"/>
        <v>47.417840375586856</v>
      </c>
      <c r="V25" s="188">
        <v>195</v>
      </c>
      <c r="W25" s="188">
        <v>63</v>
      </c>
      <c r="X25" s="189">
        <f t="shared" si="5"/>
        <v>32.307692307692307</v>
      </c>
      <c r="Y25" s="190"/>
    </row>
    <row r="26" spans="1:25" ht="16.149999999999999" customHeight="1">
      <c r="A26" s="121" t="s">
        <v>39</v>
      </c>
      <c r="B26" s="188">
        <v>531</v>
      </c>
      <c r="C26" s="188">
        <v>681</v>
      </c>
      <c r="D26" s="188">
        <v>453</v>
      </c>
      <c r="E26" s="189">
        <f t="shared" si="0"/>
        <v>66.519823788546248</v>
      </c>
      <c r="F26" s="188">
        <v>263</v>
      </c>
      <c r="G26" s="188">
        <v>157</v>
      </c>
      <c r="H26" s="189">
        <f t="shared" si="1"/>
        <v>59.695817490494299</v>
      </c>
      <c r="I26" s="188">
        <v>22</v>
      </c>
      <c r="J26" s="188">
        <v>21</v>
      </c>
      <c r="K26" s="189">
        <f t="shared" si="2"/>
        <v>95.454545454545453</v>
      </c>
      <c r="L26" s="188">
        <v>10</v>
      </c>
      <c r="M26" s="188">
        <v>38</v>
      </c>
      <c r="N26" s="189">
        <f t="shared" si="7"/>
        <v>380</v>
      </c>
      <c r="O26" s="188">
        <v>441</v>
      </c>
      <c r="P26" s="188">
        <v>400</v>
      </c>
      <c r="Q26" s="189">
        <f t="shared" si="3"/>
        <v>90.702947845804999</v>
      </c>
      <c r="R26" s="188">
        <v>45</v>
      </c>
      <c r="S26" s="188">
        <v>173</v>
      </c>
      <c r="T26" s="188">
        <v>40</v>
      </c>
      <c r="U26" s="189">
        <f t="shared" si="4"/>
        <v>23.121387283236995</v>
      </c>
      <c r="V26" s="188">
        <v>170</v>
      </c>
      <c r="W26" s="188">
        <v>27</v>
      </c>
      <c r="X26" s="189">
        <f t="shared" si="5"/>
        <v>15.882352941176469</v>
      </c>
      <c r="Y26" s="190"/>
    </row>
    <row r="27" spans="1:25" ht="16.149999999999999" customHeight="1">
      <c r="A27" s="121" t="s">
        <v>40</v>
      </c>
      <c r="B27" s="188">
        <v>208</v>
      </c>
      <c r="C27" s="188">
        <v>211</v>
      </c>
      <c r="D27" s="188">
        <v>178</v>
      </c>
      <c r="E27" s="189">
        <f t="shared" si="0"/>
        <v>84.360189573459721</v>
      </c>
      <c r="F27" s="188">
        <v>86</v>
      </c>
      <c r="G27" s="188">
        <v>103</v>
      </c>
      <c r="H27" s="189">
        <f t="shared" si="1"/>
        <v>119.76744186046511</v>
      </c>
      <c r="I27" s="188">
        <v>33</v>
      </c>
      <c r="J27" s="188">
        <v>22</v>
      </c>
      <c r="K27" s="189">
        <f t="shared" si="2"/>
        <v>66.666666666666657</v>
      </c>
      <c r="L27" s="188">
        <v>16</v>
      </c>
      <c r="M27" s="188">
        <v>5</v>
      </c>
      <c r="N27" s="189">
        <f t="shared" si="7"/>
        <v>31.25</v>
      </c>
      <c r="O27" s="188">
        <v>210</v>
      </c>
      <c r="P27" s="188">
        <v>178</v>
      </c>
      <c r="Q27" s="189">
        <f t="shared" si="3"/>
        <v>84.761904761904759</v>
      </c>
      <c r="R27" s="188">
        <v>23</v>
      </c>
      <c r="S27" s="188">
        <v>52</v>
      </c>
      <c r="T27" s="188">
        <v>18</v>
      </c>
      <c r="U27" s="189">
        <f t="shared" si="4"/>
        <v>34.615384615384613</v>
      </c>
      <c r="V27" s="188">
        <v>50</v>
      </c>
      <c r="W27" s="188">
        <v>12</v>
      </c>
      <c r="X27" s="189">
        <f t="shared" si="5"/>
        <v>24</v>
      </c>
      <c r="Y27" s="190"/>
    </row>
    <row r="28" spans="1:25" ht="16.149999999999999" customHeight="1">
      <c r="A28" s="121" t="s">
        <v>41</v>
      </c>
      <c r="B28" s="188">
        <v>630</v>
      </c>
      <c r="C28" s="188">
        <v>581</v>
      </c>
      <c r="D28" s="188">
        <v>572</v>
      </c>
      <c r="E28" s="189">
        <f t="shared" si="0"/>
        <v>98.450946643717728</v>
      </c>
      <c r="F28" s="188">
        <v>249</v>
      </c>
      <c r="G28" s="188">
        <v>221</v>
      </c>
      <c r="H28" s="189">
        <f t="shared" si="1"/>
        <v>88.755020080321287</v>
      </c>
      <c r="I28" s="188">
        <v>9</v>
      </c>
      <c r="J28" s="188">
        <v>19</v>
      </c>
      <c r="K28" s="189">
        <f t="shared" si="2"/>
        <v>211.11111111111111</v>
      </c>
      <c r="L28" s="188">
        <v>0</v>
      </c>
      <c r="M28" s="188">
        <v>24</v>
      </c>
      <c r="N28" s="189" t="s">
        <v>64</v>
      </c>
      <c r="O28" s="188">
        <v>568</v>
      </c>
      <c r="P28" s="188">
        <v>551</v>
      </c>
      <c r="Q28" s="189">
        <f t="shared" si="3"/>
        <v>97.007042253521121</v>
      </c>
      <c r="R28" s="188">
        <v>107</v>
      </c>
      <c r="S28" s="188">
        <v>162</v>
      </c>
      <c r="T28" s="188">
        <v>105</v>
      </c>
      <c r="U28" s="189">
        <f t="shared" si="4"/>
        <v>64.81481481481481</v>
      </c>
      <c r="V28" s="188">
        <v>154</v>
      </c>
      <c r="W28" s="188">
        <v>63</v>
      </c>
      <c r="X28" s="189">
        <f t="shared" si="5"/>
        <v>40.909090909090914</v>
      </c>
      <c r="Y28" s="190"/>
    </row>
    <row r="29" spans="1:25" ht="16.149999999999999" customHeight="1">
      <c r="A29" s="121" t="s">
        <v>42</v>
      </c>
      <c r="B29" s="188">
        <v>133</v>
      </c>
      <c r="C29" s="188">
        <v>43</v>
      </c>
      <c r="D29" s="188">
        <v>104</v>
      </c>
      <c r="E29" s="189">
        <f t="shared" si="0"/>
        <v>241.86046511627904</v>
      </c>
      <c r="F29" s="188">
        <v>38</v>
      </c>
      <c r="G29" s="188">
        <v>37</v>
      </c>
      <c r="H29" s="189">
        <f t="shared" si="1"/>
        <v>97.368421052631575</v>
      </c>
      <c r="I29" s="188">
        <v>3</v>
      </c>
      <c r="J29" s="188">
        <v>2</v>
      </c>
      <c r="K29" s="189">
        <f t="shared" si="2"/>
        <v>66.666666666666657</v>
      </c>
      <c r="L29" s="188">
        <v>3</v>
      </c>
      <c r="M29" s="188">
        <v>1</v>
      </c>
      <c r="N29" s="189">
        <f>M29/L29*100</f>
        <v>33.333333333333329</v>
      </c>
      <c r="O29" s="188">
        <v>32</v>
      </c>
      <c r="P29" s="188">
        <v>104</v>
      </c>
      <c r="Q29" s="189">
        <f t="shared" si="3"/>
        <v>325</v>
      </c>
      <c r="R29" s="188">
        <v>24</v>
      </c>
      <c r="S29" s="188">
        <v>10</v>
      </c>
      <c r="T29" s="188">
        <v>23</v>
      </c>
      <c r="U29" s="189">
        <f t="shared" si="4"/>
        <v>229.99999999999997</v>
      </c>
      <c r="V29" s="188">
        <v>8</v>
      </c>
      <c r="W29" s="188">
        <v>12</v>
      </c>
      <c r="X29" s="189">
        <f t="shared" si="5"/>
        <v>150</v>
      </c>
      <c r="Y29" s="190"/>
    </row>
    <row r="30" spans="1:25" ht="16.149999999999999" customHeight="1">
      <c r="A30" s="121" t="s">
        <v>43</v>
      </c>
      <c r="B30" s="188">
        <v>7212</v>
      </c>
      <c r="C30" s="188">
        <v>7542</v>
      </c>
      <c r="D30" s="188">
        <v>6386</v>
      </c>
      <c r="E30" s="189">
        <f t="shared" si="0"/>
        <v>84.672500662954121</v>
      </c>
      <c r="F30" s="188">
        <v>1789</v>
      </c>
      <c r="G30" s="188">
        <v>1288</v>
      </c>
      <c r="H30" s="189">
        <f t="shared" si="1"/>
        <v>71.995528228060365</v>
      </c>
      <c r="I30" s="188">
        <v>208</v>
      </c>
      <c r="J30" s="188">
        <v>149</v>
      </c>
      <c r="K30" s="189">
        <f t="shared" si="2"/>
        <v>71.634615384615387</v>
      </c>
      <c r="L30" s="188">
        <v>377</v>
      </c>
      <c r="M30" s="188">
        <v>798</v>
      </c>
      <c r="N30" s="189">
        <f>M30/L30*100</f>
        <v>211.67108753315648</v>
      </c>
      <c r="O30" s="188">
        <v>5007</v>
      </c>
      <c r="P30" s="188">
        <v>5475</v>
      </c>
      <c r="Q30" s="189">
        <f t="shared" si="3"/>
        <v>109.34691431995208</v>
      </c>
      <c r="R30" s="188">
        <v>1210</v>
      </c>
      <c r="S30" s="188">
        <v>1673</v>
      </c>
      <c r="T30" s="188">
        <v>1106</v>
      </c>
      <c r="U30" s="189">
        <f t="shared" si="4"/>
        <v>66.108786610878653</v>
      </c>
      <c r="V30" s="188">
        <v>1506</v>
      </c>
      <c r="W30" s="188">
        <v>645</v>
      </c>
      <c r="X30" s="189">
        <f t="shared" si="5"/>
        <v>42.828685258964143</v>
      </c>
      <c r="Y30" s="190"/>
    </row>
    <row r="31" spans="1:25" ht="16.149999999999999" customHeight="1">
      <c r="A31" s="121" t="s">
        <v>44</v>
      </c>
      <c r="B31" s="188">
        <v>6265</v>
      </c>
      <c r="C31" s="188">
        <v>7064</v>
      </c>
      <c r="D31" s="188">
        <v>5180</v>
      </c>
      <c r="E31" s="189">
        <f t="shared" si="0"/>
        <v>73.32955832389581</v>
      </c>
      <c r="F31" s="188">
        <v>1551</v>
      </c>
      <c r="G31" s="188">
        <v>1000</v>
      </c>
      <c r="H31" s="189">
        <f t="shared" si="1"/>
        <v>64.474532559638945</v>
      </c>
      <c r="I31" s="188">
        <v>45</v>
      </c>
      <c r="J31" s="188">
        <v>35</v>
      </c>
      <c r="K31" s="189">
        <f t="shared" si="2"/>
        <v>77.777777777777786</v>
      </c>
      <c r="L31" s="188">
        <v>1</v>
      </c>
      <c r="M31" s="188">
        <v>137</v>
      </c>
      <c r="N31" s="189">
        <f>M31/L31*100</f>
        <v>13700</v>
      </c>
      <c r="O31" s="188">
        <v>4763</v>
      </c>
      <c r="P31" s="188">
        <v>4781</v>
      </c>
      <c r="Q31" s="189">
        <f t="shared" si="3"/>
        <v>100.3779130799916</v>
      </c>
      <c r="R31" s="188">
        <v>1031</v>
      </c>
      <c r="S31" s="188">
        <v>1435</v>
      </c>
      <c r="T31" s="188">
        <v>746</v>
      </c>
      <c r="U31" s="189">
        <f t="shared" si="4"/>
        <v>51.986062717770032</v>
      </c>
      <c r="V31" s="188">
        <v>1299</v>
      </c>
      <c r="W31" s="188">
        <v>582</v>
      </c>
      <c r="X31" s="189">
        <f t="shared" si="5"/>
        <v>44.803695150115473</v>
      </c>
      <c r="Y31" s="190"/>
    </row>
    <row r="32" spans="1:25" ht="16.149999999999999" customHeight="1">
      <c r="A32" s="121" t="s">
        <v>45</v>
      </c>
      <c r="B32" s="188">
        <v>1900</v>
      </c>
      <c r="C32" s="188">
        <v>2056</v>
      </c>
      <c r="D32" s="188">
        <v>1694</v>
      </c>
      <c r="E32" s="189">
        <f t="shared" si="0"/>
        <v>82.392996108949418</v>
      </c>
      <c r="F32" s="188">
        <v>692</v>
      </c>
      <c r="G32" s="188">
        <v>529</v>
      </c>
      <c r="H32" s="189">
        <f t="shared" si="1"/>
        <v>76.445086705202314</v>
      </c>
      <c r="I32" s="188">
        <v>76</v>
      </c>
      <c r="J32" s="188">
        <v>50</v>
      </c>
      <c r="K32" s="189">
        <f t="shared" si="2"/>
        <v>65.789473684210535</v>
      </c>
      <c r="L32" s="188">
        <v>39</v>
      </c>
      <c r="M32" s="188">
        <v>28</v>
      </c>
      <c r="N32" s="189">
        <f>M32/L32*100</f>
        <v>71.794871794871796</v>
      </c>
      <c r="O32" s="188">
        <v>1833</v>
      </c>
      <c r="P32" s="188">
        <v>1580</v>
      </c>
      <c r="Q32" s="189">
        <f t="shared" si="3"/>
        <v>86.197490452809603</v>
      </c>
      <c r="R32" s="188">
        <v>409</v>
      </c>
      <c r="S32" s="188">
        <v>554</v>
      </c>
      <c r="T32" s="188">
        <v>367</v>
      </c>
      <c r="U32" s="189">
        <f t="shared" si="4"/>
        <v>66.245487364620942</v>
      </c>
      <c r="V32" s="188">
        <v>476</v>
      </c>
      <c r="W32" s="188">
        <v>193</v>
      </c>
      <c r="X32" s="189">
        <f t="shared" si="5"/>
        <v>40.54621848739496</v>
      </c>
      <c r="Y32" s="190"/>
    </row>
    <row r="33" spans="1:25" ht="16.149999999999999" customHeight="1">
      <c r="A33" s="121" t="s">
        <v>46</v>
      </c>
      <c r="B33" s="188">
        <v>1583</v>
      </c>
      <c r="C33" s="188">
        <v>1681</v>
      </c>
      <c r="D33" s="188">
        <v>1329</v>
      </c>
      <c r="E33" s="189">
        <f t="shared" si="0"/>
        <v>79.060083283759667</v>
      </c>
      <c r="F33" s="188">
        <v>557</v>
      </c>
      <c r="G33" s="188">
        <v>329</v>
      </c>
      <c r="H33" s="189">
        <f t="shared" si="1"/>
        <v>59.066427289048477</v>
      </c>
      <c r="I33" s="188">
        <v>36</v>
      </c>
      <c r="J33" s="188">
        <v>5</v>
      </c>
      <c r="K33" s="189">
        <f t="shared" si="2"/>
        <v>13.888888888888889</v>
      </c>
      <c r="L33" s="188">
        <v>91</v>
      </c>
      <c r="M33" s="188">
        <v>86</v>
      </c>
      <c r="N33" s="189">
        <f t="shared" ref="N33:N34" si="8">M33/L33*100</f>
        <v>94.505494505494497</v>
      </c>
      <c r="O33" s="188">
        <v>1633</v>
      </c>
      <c r="P33" s="188">
        <v>1304</v>
      </c>
      <c r="Q33" s="189">
        <f t="shared" si="3"/>
        <v>79.853031230863436</v>
      </c>
      <c r="R33" s="188">
        <v>303</v>
      </c>
      <c r="S33" s="188">
        <v>390</v>
      </c>
      <c r="T33" s="188">
        <v>292</v>
      </c>
      <c r="U33" s="189">
        <f t="shared" si="4"/>
        <v>74.871794871794876</v>
      </c>
      <c r="V33" s="188">
        <v>362</v>
      </c>
      <c r="W33" s="188">
        <v>154</v>
      </c>
      <c r="X33" s="189">
        <f t="shared" si="5"/>
        <v>42.541436464088399</v>
      </c>
      <c r="Y33" s="190"/>
    </row>
    <row r="34" spans="1:25" ht="16.149999999999999" customHeight="1">
      <c r="A34" s="104" t="s">
        <v>47</v>
      </c>
      <c r="B34" s="188">
        <v>834</v>
      </c>
      <c r="C34" s="188">
        <v>490</v>
      </c>
      <c r="D34" s="188">
        <v>514</v>
      </c>
      <c r="E34" s="189">
        <f t="shared" si="0"/>
        <v>104.89795918367346</v>
      </c>
      <c r="F34" s="188">
        <v>227</v>
      </c>
      <c r="G34" s="188">
        <v>246</v>
      </c>
      <c r="H34" s="189">
        <f t="shared" si="1"/>
        <v>108.37004405286343</v>
      </c>
      <c r="I34" s="188">
        <v>10</v>
      </c>
      <c r="J34" s="188">
        <v>6</v>
      </c>
      <c r="K34" s="189">
        <f t="shared" si="2"/>
        <v>60</v>
      </c>
      <c r="L34" s="188">
        <v>6</v>
      </c>
      <c r="M34" s="188">
        <v>0</v>
      </c>
      <c r="N34" s="189">
        <f t="shared" si="8"/>
        <v>0</v>
      </c>
      <c r="O34" s="188">
        <v>422</v>
      </c>
      <c r="P34" s="188">
        <v>492</v>
      </c>
      <c r="Q34" s="189">
        <f t="shared" si="3"/>
        <v>116.58767772511848</v>
      </c>
      <c r="R34" s="188">
        <v>215</v>
      </c>
      <c r="S34" s="188">
        <v>92</v>
      </c>
      <c r="T34" s="188">
        <v>162</v>
      </c>
      <c r="U34" s="189">
        <f t="shared" si="4"/>
        <v>176.08695652173913</v>
      </c>
      <c r="V34" s="188">
        <v>86</v>
      </c>
      <c r="W34" s="188">
        <v>131</v>
      </c>
      <c r="X34" s="189">
        <f t="shared" si="5"/>
        <v>152.32558139534885</v>
      </c>
    </row>
    <row r="35" spans="1:25" ht="15.75" customHeight="1">
      <c r="B35" s="239" t="s">
        <v>103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5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1:25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</sheetData>
  <mergeCells count="13">
    <mergeCell ref="V4:X5"/>
    <mergeCell ref="B35:U37"/>
    <mergeCell ref="V3:X3"/>
    <mergeCell ref="R4:R5"/>
    <mergeCell ref="A1:U1"/>
    <mergeCell ref="A2:U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38"/>
  <sheetViews>
    <sheetView zoomScale="85" zoomScaleNormal="85" zoomScaleSheetLayoutView="85" workbookViewId="0">
      <selection activeCell="A5" sqref="A5"/>
    </sheetView>
  </sheetViews>
  <sheetFormatPr defaultColWidth="9.140625" defaultRowHeight="15.75"/>
  <cols>
    <col min="1" max="1" width="29.85546875" style="192" customWidth="1"/>
    <col min="2" max="2" width="13" style="191" customWidth="1"/>
    <col min="3" max="17" width="7.7109375" style="191" customWidth="1"/>
    <col min="18" max="18" width="12.7109375" style="191" customWidth="1"/>
    <col min="19" max="24" width="7.7109375" style="191" customWidth="1"/>
    <col min="25" max="16384" width="9.140625" style="191"/>
  </cols>
  <sheetData>
    <row r="1" spans="1:25" s="169" customFormat="1" ht="20.45" customHeight="1">
      <c r="A1" s="332" t="s">
        <v>62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5" s="169" customFormat="1" ht="20.45" customHeight="1">
      <c r="A2" s="332" t="s">
        <v>130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5" s="169" customFormat="1" ht="15" customHeight="1">
      <c r="B3" s="170"/>
      <c r="C3" s="170"/>
      <c r="D3" s="170"/>
      <c r="E3" s="170"/>
      <c r="F3" s="170"/>
      <c r="G3" s="170"/>
      <c r="H3" s="170"/>
      <c r="I3" s="170"/>
      <c r="J3" s="170"/>
      <c r="K3" s="131"/>
      <c r="L3" s="170"/>
      <c r="M3" s="170"/>
      <c r="N3" s="170"/>
      <c r="O3" s="170"/>
      <c r="P3" s="170"/>
      <c r="Q3" s="171"/>
      <c r="R3" s="171"/>
      <c r="V3" s="270" t="s">
        <v>5</v>
      </c>
      <c r="W3" s="270"/>
      <c r="X3" s="270"/>
    </row>
    <row r="4" spans="1:25" s="174" customFormat="1" ht="21.6" customHeight="1">
      <c r="A4" s="172"/>
      <c r="B4" s="330" t="s">
        <v>101</v>
      </c>
      <c r="C4" s="324" t="s">
        <v>79</v>
      </c>
      <c r="D4" s="325"/>
      <c r="E4" s="326"/>
      <c r="F4" s="333" t="s">
        <v>78</v>
      </c>
      <c r="G4" s="333"/>
      <c r="H4" s="333"/>
      <c r="I4" s="324" t="s">
        <v>12</v>
      </c>
      <c r="J4" s="325"/>
      <c r="K4" s="326"/>
      <c r="L4" s="324" t="s">
        <v>14</v>
      </c>
      <c r="M4" s="325"/>
      <c r="N4" s="325"/>
      <c r="O4" s="324" t="s">
        <v>8</v>
      </c>
      <c r="P4" s="325"/>
      <c r="Q4" s="326"/>
      <c r="R4" s="330" t="s">
        <v>88</v>
      </c>
      <c r="S4" s="324" t="s">
        <v>13</v>
      </c>
      <c r="T4" s="325"/>
      <c r="U4" s="326"/>
      <c r="V4" s="324" t="s">
        <v>111</v>
      </c>
      <c r="W4" s="325"/>
      <c r="X4" s="326"/>
      <c r="Y4" s="173"/>
    </row>
    <row r="5" spans="1:25" s="176" customFormat="1" ht="36.75" customHeight="1">
      <c r="A5" s="175"/>
      <c r="B5" s="331"/>
      <c r="C5" s="327"/>
      <c r="D5" s="328"/>
      <c r="E5" s="329"/>
      <c r="F5" s="333"/>
      <c r="G5" s="333"/>
      <c r="H5" s="333"/>
      <c r="I5" s="327"/>
      <c r="J5" s="328"/>
      <c r="K5" s="329"/>
      <c r="L5" s="327"/>
      <c r="M5" s="328"/>
      <c r="N5" s="328"/>
      <c r="O5" s="327"/>
      <c r="P5" s="328"/>
      <c r="Q5" s="329"/>
      <c r="R5" s="331"/>
      <c r="S5" s="327"/>
      <c r="T5" s="328"/>
      <c r="U5" s="329"/>
      <c r="V5" s="327"/>
      <c r="W5" s="328"/>
      <c r="X5" s="329"/>
      <c r="Y5" s="173"/>
    </row>
    <row r="6" spans="1:25" s="181" customFormat="1" ht="25.15" customHeight="1">
      <c r="A6" s="177"/>
      <c r="B6" s="178">
        <v>2022</v>
      </c>
      <c r="C6" s="178">
        <v>2021</v>
      </c>
      <c r="D6" s="178">
        <v>2022</v>
      </c>
      <c r="E6" s="179" t="s">
        <v>2</v>
      </c>
      <c r="F6" s="178">
        <v>2021</v>
      </c>
      <c r="G6" s="178">
        <v>2022</v>
      </c>
      <c r="H6" s="179" t="s">
        <v>2</v>
      </c>
      <c r="I6" s="178">
        <v>2021</v>
      </c>
      <c r="J6" s="178">
        <v>2022</v>
      </c>
      <c r="K6" s="179" t="s">
        <v>2</v>
      </c>
      <c r="L6" s="178">
        <v>2021</v>
      </c>
      <c r="M6" s="178">
        <v>2022</v>
      </c>
      <c r="N6" s="179" t="s">
        <v>2</v>
      </c>
      <c r="O6" s="178">
        <v>2021</v>
      </c>
      <c r="P6" s="178">
        <v>2022</v>
      </c>
      <c r="Q6" s="179" t="s">
        <v>2</v>
      </c>
      <c r="R6" s="178">
        <v>2022</v>
      </c>
      <c r="S6" s="178">
        <v>2021</v>
      </c>
      <c r="T6" s="178">
        <v>2022</v>
      </c>
      <c r="U6" s="179" t="s">
        <v>2</v>
      </c>
      <c r="V6" s="178">
        <v>2021</v>
      </c>
      <c r="W6" s="178">
        <v>2022</v>
      </c>
      <c r="X6" s="179" t="s">
        <v>2</v>
      </c>
      <c r="Y6" s="180"/>
    </row>
    <row r="7" spans="1:25" s="174" customFormat="1" ht="12.75" customHeight="1">
      <c r="A7" s="182" t="s">
        <v>3</v>
      </c>
      <c r="B7" s="182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  <c r="H7" s="182">
        <v>7</v>
      </c>
      <c r="I7" s="182">
        <v>8</v>
      </c>
      <c r="J7" s="182">
        <v>9</v>
      </c>
      <c r="K7" s="182">
        <v>10</v>
      </c>
      <c r="L7" s="182">
        <v>11</v>
      </c>
      <c r="M7" s="182">
        <v>12</v>
      </c>
      <c r="N7" s="182">
        <v>13</v>
      </c>
      <c r="O7" s="182">
        <v>14</v>
      </c>
      <c r="P7" s="182">
        <v>15</v>
      </c>
      <c r="Q7" s="182">
        <v>16</v>
      </c>
      <c r="R7" s="182">
        <v>17</v>
      </c>
      <c r="S7" s="182">
        <v>18</v>
      </c>
      <c r="T7" s="182">
        <v>19</v>
      </c>
      <c r="U7" s="182">
        <v>20</v>
      </c>
      <c r="V7" s="182">
        <v>21</v>
      </c>
      <c r="W7" s="182">
        <v>22</v>
      </c>
      <c r="X7" s="182">
        <v>23</v>
      </c>
      <c r="Y7" s="183"/>
    </row>
    <row r="8" spans="1:25" s="187" customFormat="1" ht="17.25" customHeight="1">
      <c r="A8" s="91" t="s">
        <v>21</v>
      </c>
      <c r="B8" s="184">
        <f>SUM(B9:B34)</f>
        <v>24722</v>
      </c>
      <c r="C8" s="184">
        <f>SUM(C9:C34)</f>
        <v>31875</v>
      </c>
      <c r="D8" s="184">
        <f>SUM(D9:D34)</f>
        <v>22012</v>
      </c>
      <c r="E8" s="185">
        <f>D8/C8*100</f>
        <v>69.057254901960789</v>
      </c>
      <c r="F8" s="184">
        <f>SUM(F9:F34)</f>
        <v>12350</v>
      </c>
      <c r="G8" s="184">
        <f>SUM(G9:G34)</f>
        <v>8782</v>
      </c>
      <c r="H8" s="185">
        <f>G8/F8*100</f>
        <v>71.109311740890689</v>
      </c>
      <c r="I8" s="184">
        <f>SUM(I9:I34)</f>
        <v>2986</v>
      </c>
      <c r="J8" s="184">
        <f>SUM(J9:J34)</f>
        <v>2371</v>
      </c>
      <c r="K8" s="185">
        <f>J8/I8*100</f>
        <v>79.403884795713324</v>
      </c>
      <c r="L8" s="184">
        <f>SUM(L9:L34)</f>
        <v>1621</v>
      </c>
      <c r="M8" s="184">
        <f>SUM(M9:M34)</f>
        <v>1983</v>
      </c>
      <c r="N8" s="185">
        <f>M8/L8*100</f>
        <v>122.33189389265885</v>
      </c>
      <c r="O8" s="184">
        <f>SUM(O9:O34)</f>
        <v>24457</v>
      </c>
      <c r="P8" s="184">
        <f>SUM(P9:P34)</f>
        <v>20217</v>
      </c>
      <c r="Q8" s="185">
        <f>P8/O8*100</f>
        <v>82.663450136975101</v>
      </c>
      <c r="R8" s="184">
        <f>SUM(R9:R34)</f>
        <v>4153</v>
      </c>
      <c r="S8" s="184">
        <f>SUM(S9:S34)</f>
        <v>9979</v>
      </c>
      <c r="T8" s="184">
        <f>SUM(T9:T34)</f>
        <v>3693</v>
      </c>
      <c r="U8" s="185">
        <f>T8/S8*100</f>
        <v>37.007716204028462</v>
      </c>
      <c r="V8" s="184">
        <f>SUM(V9:V34)</f>
        <v>9362</v>
      </c>
      <c r="W8" s="184">
        <f>SUM(W9:W34)</f>
        <v>2279</v>
      </c>
      <c r="X8" s="185">
        <f>W8/V8*100</f>
        <v>24.343089083529161</v>
      </c>
      <c r="Y8" s="186"/>
    </row>
    <row r="9" spans="1:25" ht="18" customHeight="1">
      <c r="A9" s="121" t="s">
        <v>22</v>
      </c>
      <c r="B9" s="188">
        <v>947</v>
      </c>
      <c r="C9" s="188">
        <v>1293</v>
      </c>
      <c r="D9" s="188">
        <v>906</v>
      </c>
      <c r="E9" s="189">
        <f t="shared" ref="E9:E34" si="0">D9/C9*100</f>
        <v>70.069605568445482</v>
      </c>
      <c r="F9" s="193">
        <v>473</v>
      </c>
      <c r="G9" s="193">
        <v>380</v>
      </c>
      <c r="H9" s="189">
        <f t="shared" ref="H9:H34" si="1">G9/F9*100</f>
        <v>80.338266384778009</v>
      </c>
      <c r="I9" s="188">
        <v>230</v>
      </c>
      <c r="J9" s="188">
        <v>151</v>
      </c>
      <c r="K9" s="189">
        <f t="shared" ref="K9:K34" si="2">J9/I9*100</f>
        <v>65.65217391304347</v>
      </c>
      <c r="L9" s="193">
        <v>79</v>
      </c>
      <c r="M9" s="193">
        <v>96</v>
      </c>
      <c r="N9" s="189">
        <f t="shared" ref="N9:N34" si="3">M9/L9*100</f>
        <v>121.51898734177216</v>
      </c>
      <c r="O9" s="193">
        <v>1236</v>
      </c>
      <c r="P9" s="193">
        <v>893</v>
      </c>
      <c r="Q9" s="189">
        <f t="shared" ref="Q9:Q34" si="4">P9/O9*100</f>
        <v>72.249190938511333</v>
      </c>
      <c r="R9" s="193">
        <v>165</v>
      </c>
      <c r="S9" s="188">
        <v>463</v>
      </c>
      <c r="T9" s="188">
        <v>164</v>
      </c>
      <c r="U9" s="189">
        <f t="shared" ref="U9:U34" si="5">T9/S9*100</f>
        <v>35.421166306695461</v>
      </c>
      <c r="V9" s="188">
        <v>391</v>
      </c>
      <c r="W9" s="188">
        <v>85</v>
      </c>
      <c r="X9" s="189">
        <f t="shared" ref="X9:X34" si="6">W9/V9*100</f>
        <v>21.739130434782609</v>
      </c>
      <c r="Y9" s="190"/>
    </row>
    <row r="10" spans="1:25" ht="18" customHeight="1">
      <c r="A10" s="121" t="s">
        <v>23</v>
      </c>
      <c r="B10" s="188">
        <v>1505</v>
      </c>
      <c r="C10" s="188">
        <v>1960</v>
      </c>
      <c r="D10" s="188">
        <v>1282</v>
      </c>
      <c r="E10" s="189">
        <f t="shared" si="0"/>
        <v>65.408163265306115</v>
      </c>
      <c r="F10" s="193">
        <v>598</v>
      </c>
      <c r="G10" s="193">
        <v>414</v>
      </c>
      <c r="H10" s="189">
        <f t="shared" si="1"/>
        <v>69.230769230769226</v>
      </c>
      <c r="I10" s="188">
        <v>251</v>
      </c>
      <c r="J10" s="188">
        <v>165</v>
      </c>
      <c r="K10" s="189">
        <f t="shared" si="2"/>
        <v>65.73705179282868</v>
      </c>
      <c r="L10" s="193">
        <v>326</v>
      </c>
      <c r="M10" s="193">
        <v>478</v>
      </c>
      <c r="N10" s="189">
        <f t="shared" si="3"/>
        <v>146.62576687116564</v>
      </c>
      <c r="O10" s="193">
        <v>1756</v>
      </c>
      <c r="P10" s="193">
        <v>1245</v>
      </c>
      <c r="Q10" s="189">
        <f t="shared" si="4"/>
        <v>70.899772209567203</v>
      </c>
      <c r="R10" s="193">
        <v>412</v>
      </c>
      <c r="S10" s="188">
        <v>550</v>
      </c>
      <c r="T10" s="188">
        <v>364</v>
      </c>
      <c r="U10" s="189">
        <f t="shared" si="5"/>
        <v>66.181818181818187</v>
      </c>
      <c r="V10" s="188">
        <v>465</v>
      </c>
      <c r="W10" s="188">
        <v>144</v>
      </c>
      <c r="X10" s="189">
        <f t="shared" si="6"/>
        <v>30.967741935483872</v>
      </c>
      <c r="Y10" s="190"/>
    </row>
    <row r="11" spans="1:25" ht="18" customHeight="1">
      <c r="A11" s="121" t="s">
        <v>24</v>
      </c>
      <c r="B11" s="188">
        <v>1305</v>
      </c>
      <c r="C11" s="188">
        <v>1743</v>
      </c>
      <c r="D11" s="188">
        <v>1125</v>
      </c>
      <c r="E11" s="189">
        <f t="shared" si="0"/>
        <v>64.543889845094654</v>
      </c>
      <c r="F11" s="193">
        <v>797</v>
      </c>
      <c r="G11" s="193">
        <v>559</v>
      </c>
      <c r="H11" s="189">
        <f t="shared" si="1"/>
        <v>70.138017565872019</v>
      </c>
      <c r="I11" s="188">
        <v>204</v>
      </c>
      <c r="J11" s="188">
        <v>194</v>
      </c>
      <c r="K11" s="189">
        <f t="shared" si="2"/>
        <v>95.098039215686271</v>
      </c>
      <c r="L11" s="193">
        <v>0</v>
      </c>
      <c r="M11" s="193">
        <v>0</v>
      </c>
      <c r="N11" s="189" t="s">
        <v>64</v>
      </c>
      <c r="O11" s="193">
        <v>499</v>
      </c>
      <c r="P11" s="193">
        <v>741</v>
      </c>
      <c r="Q11" s="189">
        <f t="shared" si="4"/>
        <v>148.49699398797597</v>
      </c>
      <c r="R11" s="193">
        <v>237</v>
      </c>
      <c r="S11" s="188">
        <v>561</v>
      </c>
      <c r="T11" s="188">
        <v>167</v>
      </c>
      <c r="U11" s="189">
        <f t="shared" si="5"/>
        <v>29.768270944741531</v>
      </c>
      <c r="V11" s="188">
        <v>544</v>
      </c>
      <c r="W11" s="188">
        <v>138</v>
      </c>
      <c r="X11" s="189">
        <f t="shared" si="6"/>
        <v>25.367647058823529</v>
      </c>
      <c r="Y11" s="190"/>
    </row>
    <row r="12" spans="1:25" ht="18" customHeight="1">
      <c r="A12" s="121" t="s">
        <v>25</v>
      </c>
      <c r="B12" s="188">
        <v>506</v>
      </c>
      <c r="C12" s="188">
        <v>539</v>
      </c>
      <c r="D12" s="188">
        <v>437</v>
      </c>
      <c r="E12" s="189">
        <f t="shared" si="0"/>
        <v>81.076066790352513</v>
      </c>
      <c r="F12" s="193">
        <v>274</v>
      </c>
      <c r="G12" s="193">
        <v>190</v>
      </c>
      <c r="H12" s="189">
        <f t="shared" si="1"/>
        <v>69.34306569343066</v>
      </c>
      <c r="I12" s="188">
        <v>77</v>
      </c>
      <c r="J12" s="188">
        <v>86</v>
      </c>
      <c r="K12" s="189">
        <f t="shared" si="2"/>
        <v>111.68831168831169</v>
      </c>
      <c r="L12" s="193">
        <v>34</v>
      </c>
      <c r="M12" s="193">
        <v>34</v>
      </c>
      <c r="N12" s="189">
        <f t="shared" si="3"/>
        <v>100</v>
      </c>
      <c r="O12" s="193">
        <v>484</v>
      </c>
      <c r="P12" s="193">
        <v>433</v>
      </c>
      <c r="Q12" s="189">
        <f t="shared" si="4"/>
        <v>89.462809917355372</v>
      </c>
      <c r="R12" s="193">
        <v>115</v>
      </c>
      <c r="S12" s="188">
        <v>144</v>
      </c>
      <c r="T12" s="188">
        <v>99</v>
      </c>
      <c r="U12" s="189">
        <f t="shared" si="5"/>
        <v>68.75</v>
      </c>
      <c r="V12" s="188">
        <v>135</v>
      </c>
      <c r="W12" s="188">
        <v>46</v>
      </c>
      <c r="X12" s="189">
        <f t="shared" si="6"/>
        <v>34.074074074074076</v>
      </c>
      <c r="Y12" s="190"/>
    </row>
    <row r="13" spans="1:25" ht="18" customHeight="1">
      <c r="A13" s="121" t="s">
        <v>26</v>
      </c>
      <c r="B13" s="188">
        <v>589</v>
      </c>
      <c r="C13" s="188">
        <v>793</v>
      </c>
      <c r="D13" s="188">
        <v>535</v>
      </c>
      <c r="E13" s="189">
        <f t="shared" si="0"/>
        <v>67.465321563682224</v>
      </c>
      <c r="F13" s="193">
        <v>344</v>
      </c>
      <c r="G13" s="193">
        <v>258</v>
      </c>
      <c r="H13" s="189">
        <f t="shared" si="1"/>
        <v>75</v>
      </c>
      <c r="I13" s="188">
        <v>85</v>
      </c>
      <c r="J13" s="188">
        <v>71</v>
      </c>
      <c r="K13" s="189">
        <f t="shared" si="2"/>
        <v>83.529411764705884</v>
      </c>
      <c r="L13" s="193">
        <v>96</v>
      </c>
      <c r="M13" s="193">
        <v>91</v>
      </c>
      <c r="N13" s="189">
        <f t="shared" si="3"/>
        <v>94.791666666666657</v>
      </c>
      <c r="O13" s="193">
        <v>601</v>
      </c>
      <c r="P13" s="193">
        <v>518</v>
      </c>
      <c r="Q13" s="189">
        <f t="shared" si="4"/>
        <v>86.189683860232947</v>
      </c>
      <c r="R13" s="193">
        <v>97</v>
      </c>
      <c r="S13" s="188">
        <v>251</v>
      </c>
      <c r="T13" s="188">
        <v>96</v>
      </c>
      <c r="U13" s="189">
        <f t="shared" si="5"/>
        <v>38.247011952191237</v>
      </c>
      <c r="V13" s="188">
        <v>246</v>
      </c>
      <c r="W13" s="188">
        <v>75</v>
      </c>
      <c r="X13" s="189">
        <f t="shared" si="6"/>
        <v>30.487804878048781</v>
      </c>
      <c r="Y13" s="190"/>
    </row>
    <row r="14" spans="1:25" ht="18" customHeight="1">
      <c r="A14" s="121" t="s">
        <v>27</v>
      </c>
      <c r="B14" s="188">
        <v>881</v>
      </c>
      <c r="C14" s="188">
        <v>1138</v>
      </c>
      <c r="D14" s="188">
        <v>773</v>
      </c>
      <c r="E14" s="189">
        <f t="shared" si="0"/>
        <v>67.926186291739896</v>
      </c>
      <c r="F14" s="193">
        <v>433</v>
      </c>
      <c r="G14" s="193">
        <v>367</v>
      </c>
      <c r="H14" s="189">
        <f t="shared" si="1"/>
        <v>84.757505773672065</v>
      </c>
      <c r="I14" s="188">
        <v>122</v>
      </c>
      <c r="J14" s="188">
        <v>86</v>
      </c>
      <c r="K14" s="189">
        <f t="shared" si="2"/>
        <v>70.491803278688522</v>
      </c>
      <c r="L14" s="193">
        <v>86</v>
      </c>
      <c r="M14" s="193">
        <v>165</v>
      </c>
      <c r="N14" s="189">
        <f t="shared" si="3"/>
        <v>191.86046511627907</v>
      </c>
      <c r="O14" s="193">
        <v>888</v>
      </c>
      <c r="P14" s="193">
        <v>730</v>
      </c>
      <c r="Q14" s="189">
        <f t="shared" si="4"/>
        <v>82.207207207207205</v>
      </c>
      <c r="R14" s="193">
        <v>163</v>
      </c>
      <c r="S14" s="188">
        <v>376</v>
      </c>
      <c r="T14" s="188">
        <v>159</v>
      </c>
      <c r="U14" s="189">
        <f t="shared" si="5"/>
        <v>42.287234042553187</v>
      </c>
      <c r="V14" s="188">
        <v>366</v>
      </c>
      <c r="W14" s="188">
        <v>71</v>
      </c>
      <c r="X14" s="189">
        <f t="shared" si="6"/>
        <v>19.398907103825135</v>
      </c>
      <c r="Y14" s="190"/>
    </row>
    <row r="15" spans="1:25" ht="18" customHeight="1">
      <c r="A15" s="121" t="s">
        <v>28</v>
      </c>
      <c r="B15" s="188">
        <v>1153</v>
      </c>
      <c r="C15" s="188">
        <v>1300</v>
      </c>
      <c r="D15" s="188">
        <v>950</v>
      </c>
      <c r="E15" s="189">
        <f t="shared" si="0"/>
        <v>73.076923076923066</v>
      </c>
      <c r="F15" s="193">
        <v>754</v>
      </c>
      <c r="G15" s="193">
        <v>481</v>
      </c>
      <c r="H15" s="189">
        <f t="shared" si="1"/>
        <v>63.793103448275865</v>
      </c>
      <c r="I15" s="188">
        <v>149</v>
      </c>
      <c r="J15" s="188">
        <v>144</v>
      </c>
      <c r="K15" s="189">
        <f t="shared" si="2"/>
        <v>96.644295302013433</v>
      </c>
      <c r="L15" s="193">
        <v>35</v>
      </c>
      <c r="M15" s="193">
        <v>51</v>
      </c>
      <c r="N15" s="189">
        <f t="shared" si="3"/>
        <v>145.71428571428569</v>
      </c>
      <c r="O15" s="193">
        <v>1047</v>
      </c>
      <c r="P15" s="193">
        <v>914</v>
      </c>
      <c r="Q15" s="189">
        <f t="shared" si="4"/>
        <v>87.297039159503342</v>
      </c>
      <c r="R15" s="193">
        <v>207</v>
      </c>
      <c r="S15" s="188">
        <v>339</v>
      </c>
      <c r="T15" s="188">
        <v>175</v>
      </c>
      <c r="U15" s="189">
        <f t="shared" si="5"/>
        <v>51.622418879056042</v>
      </c>
      <c r="V15" s="188">
        <v>317</v>
      </c>
      <c r="W15" s="188">
        <v>71</v>
      </c>
      <c r="X15" s="189">
        <f t="shared" si="6"/>
        <v>22.397476340694006</v>
      </c>
      <c r="Y15" s="190"/>
    </row>
    <row r="16" spans="1:25" ht="18" customHeight="1">
      <c r="A16" s="121" t="s">
        <v>29</v>
      </c>
      <c r="B16" s="188">
        <v>1272</v>
      </c>
      <c r="C16" s="188">
        <v>1647</v>
      </c>
      <c r="D16" s="188">
        <v>1156</v>
      </c>
      <c r="E16" s="189">
        <f t="shared" si="0"/>
        <v>70.188221007893134</v>
      </c>
      <c r="F16" s="193">
        <v>789</v>
      </c>
      <c r="G16" s="193">
        <v>514</v>
      </c>
      <c r="H16" s="189">
        <f t="shared" si="1"/>
        <v>65.145754119138161</v>
      </c>
      <c r="I16" s="188">
        <v>240</v>
      </c>
      <c r="J16" s="188">
        <v>220</v>
      </c>
      <c r="K16" s="189">
        <f t="shared" si="2"/>
        <v>91.666666666666657</v>
      </c>
      <c r="L16" s="193">
        <v>38</v>
      </c>
      <c r="M16" s="193">
        <v>39</v>
      </c>
      <c r="N16" s="189">
        <f t="shared" si="3"/>
        <v>102.63157894736842</v>
      </c>
      <c r="O16" s="193">
        <v>1290</v>
      </c>
      <c r="P16" s="193">
        <v>1123</v>
      </c>
      <c r="Q16" s="189">
        <f t="shared" si="4"/>
        <v>87.054263565891475</v>
      </c>
      <c r="R16" s="193">
        <v>246</v>
      </c>
      <c r="S16" s="188">
        <v>574</v>
      </c>
      <c r="T16" s="188">
        <v>211</v>
      </c>
      <c r="U16" s="189">
        <f t="shared" si="5"/>
        <v>36.759581881533101</v>
      </c>
      <c r="V16" s="188">
        <v>557</v>
      </c>
      <c r="W16" s="188">
        <v>149</v>
      </c>
      <c r="X16" s="189">
        <f t="shared" si="6"/>
        <v>26.750448833034113</v>
      </c>
      <c r="Y16" s="190"/>
    </row>
    <row r="17" spans="1:25" ht="18" customHeight="1">
      <c r="A17" s="121" t="s">
        <v>30</v>
      </c>
      <c r="B17" s="188">
        <v>513</v>
      </c>
      <c r="C17" s="188">
        <v>621</v>
      </c>
      <c r="D17" s="188">
        <v>457</v>
      </c>
      <c r="E17" s="189">
        <f t="shared" si="0"/>
        <v>73.590982286634471</v>
      </c>
      <c r="F17" s="193">
        <v>322</v>
      </c>
      <c r="G17" s="193">
        <v>219</v>
      </c>
      <c r="H17" s="189">
        <f t="shared" si="1"/>
        <v>68.012422360248451</v>
      </c>
      <c r="I17" s="188">
        <v>28</v>
      </c>
      <c r="J17" s="188">
        <v>10</v>
      </c>
      <c r="K17" s="189">
        <f t="shared" si="2"/>
        <v>35.714285714285715</v>
      </c>
      <c r="L17" s="193">
        <v>76</v>
      </c>
      <c r="M17" s="193">
        <v>68</v>
      </c>
      <c r="N17" s="189">
        <f t="shared" si="3"/>
        <v>89.473684210526315</v>
      </c>
      <c r="O17" s="193">
        <v>399</v>
      </c>
      <c r="P17" s="193">
        <v>442</v>
      </c>
      <c r="Q17" s="189">
        <f t="shared" si="4"/>
        <v>110.77694235588973</v>
      </c>
      <c r="R17" s="193">
        <v>84</v>
      </c>
      <c r="S17" s="188">
        <v>191</v>
      </c>
      <c r="T17" s="188">
        <v>82</v>
      </c>
      <c r="U17" s="189">
        <f t="shared" si="5"/>
        <v>42.931937172774873</v>
      </c>
      <c r="V17" s="188">
        <v>166</v>
      </c>
      <c r="W17" s="188">
        <v>64</v>
      </c>
      <c r="X17" s="189">
        <f t="shared" si="6"/>
        <v>38.554216867469883</v>
      </c>
      <c r="Y17" s="190"/>
    </row>
    <row r="18" spans="1:25" ht="18" customHeight="1">
      <c r="A18" s="121" t="s">
        <v>31</v>
      </c>
      <c r="B18" s="188">
        <v>321</v>
      </c>
      <c r="C18" s="188">
        <v>330</v>
      </c>
      <c r="D18" s="188">
        <v>260</v>
      </c>
      <c r="E18" s="189">
        <f t="shared" si="0"/>
        <v>78.787878787878782</v>
      </c>
      <c r="F18" s="193">
        <v>172</v>
      </c>
      <c r="G18" s="193">
        <v>128</v>
      </c>
      <c r="H18" s="189">
        <f t="shared" si="1"/>
        <v>74.418604651162795</v>
      </c>
      <c r="I18" s="188">
        <v>59</v>
      </c>
      <c r="J18" s="188">
        <v>38</v>
      </c>
      <c r="K18" s="189">
        <f t="shared" si="2"/>
        <v>64.406779661016941</v>
      </c>
      <c r="L18" s="193">
        <v>32</v>
      </c>
      <c r="M18" s="193">
        <v>15</v>
      </c>
      <c r="N18" s="189">
        <f t="shared" si="3"/>
        <v>46.875</v>
      </c>
      <c r="O18" s="193">
        <v>330</v>
      </c>
      <c r="P18" s="193">
        <v>259</v>
      </c>
      <c r="Q18" s="189">
        <f t="shared" si="4"/>
        <v>78.484848484848484</v>
      </c>
      <c r="R18" s="193">
        <v>61</v>
      </c>
      <c r="S18" s="188">
        <v>107</v>
      </c>
      <c r="T18" s="188">
        <v>58</v>
      </c>
      <c r="U18" s="189">
        <f t="shared" si="5"/>
        <v>54.205607476635507</v>
      </c>
      <c r="V18" s="188">
        <v>101</v>
      </c>
      <c r="W18" s="188">
        <v>34</v>
      </c>
      <c r="X18" s="189">
        <f t="shared" si="6"/>
        <v>33.663366336633665</v>
      </c>
      <c r="Y18" s="190"/>
    </row>
    <row r="19" spans="1:25" ht="18" customHeight="1">
      <c r="A19" s="121" t="s">
        <v>32</v>
      </c>
      <c r="B19" s="188">
        <v>973</v>
      </c>
      <c r="C19" s="188">
        <v>1063</v>
      </c>
      <c r="D19" s="188">
        <v>864</v>
      </c>
      <c r="E19" s="189">
        <f t="shared" si="0"/>
        <v>81.279397930385699</v>
      </c>
      <c r="F19" s="193">
        <v>321</v>
      </c>
      <c r="G19" s="193">
        <v>284</v>
      </c>
      <c r="H19" s="189">
        <f t="shared" si="1"/>
        <v>88.473520249221181</v>
      </c>
      <c r="I19" s="188">
        <v>46</v>
      </c>
      <c r="J19" s="188">
        <v>32</v>
      </c>
      <c r="K19" s="189">
        <f t="shared" si="2"/>
        <v>69.565217391304344</v>
      </c>
      <c r="L19" s="193">
        <v>391</v>
      </c>
      <c r="M19" s="193">
        <v>264</v>
      </c>
      <c r="N19" s="189">
        <f t="shared" si="3"/>
        <v>67.519181585677742</v>
      </c>
      <c r="O19" s="193">
        <v>809</v>
      </c>
      <c r="P19" s="193">
        <v>783</v>
      </c>
      <c r="Q19" s="189">
        <f t="shared" si="4"/>
        <v>96.78615574783683</v>
      </c>
      <c r="R19" s="193">
        <v>141</v>
      </c>
      <c r="S19" s="188">
        <v>307</v>
      </c>
      <c r="T19" s="188">
        <v>127</v>
      </c>
      <c r="U19" s="189">
        <f t="shared" si="5"/>
        <v>41.368078175895768</v>
      </c>
      <c r="V19" s="188">
        <v>282</v>
      </c>
      <c r="W19" s="188">
        <v>67</v>
      </c>
      <c r="X19" s="189">
        <f t="shared" si="6"/>
        <v>23.75886524822695</v>
      </c>
      <c r="Y19" s="190"/>
    </row>
    <row r="20" spans="1:25" ht="18" customHeight="1">
      <c r="A20" s="121" t="s">
        <v>33</v>
      </c>
      <c r="B20" s="188">
        <v>952</v>
      </c>
      <c r="C20" s="188">
        <v>1513</v>
      </c>
      <c r="D20" s="188">
        <v>885</v>
      </c>
      <c r="E20" s="189">
        <f t="shared" si="0"/>
        <v>58.493060145406474</v>
      </c>
      <c r="F20" s="193">
        <v>783</v>
      </c>
      <c r="G20" s="193">
        <v>596</v>
      </c>
      <c r="H20" s="189">
        <f t="shared" si="1"/>
        <v>76.11749680715198</v>
      </c>
      <c r="I20" s="188">
        <v>58</v>
      </c>
      <c r="J20" s="188">
        <v>90</v>
      </c>
      <c r="K20" s="189">
        <f t="shared" si="2"/>
        <v>155.17241379310346</v>
      </c>
      <c r="L20" s="193">
        <v>2</v>
      </c>
      <c r="M20" s="193">
        <v>0</v>
      </c>
      <c r="N20" s="189">
        <f t="shared" si="3"/>
        <v>0</v>
      </c>
      <c r="O20" s="193">
        <v>624</v>
      </c>
      <c r="P20" s="193">
        <v>771</v>
      </c>
      <c r="Q20" s="189">
        <f t="shared" si="4"/>
        <v>123.55769230769231</v>
      </c>
      <c r="R20" s="193">
        <v>84</v>
      </c>
      <c r="S20" s="188">
        <v>504</v>
      </c>
      <c r="T20" s="188">
        <v>80</v>
      </c>
      <c r="U20" s="189">
        <f t="shared" si="5"/>
        <v>15.873015873015872</v>
      </c>
      <c r="V20" s="188">
        <v>499</v>
      </c>
      <c r="W20" s="188">
        <v>53</v>
      </c>
      <c r="X20" s="189">
        <f t="shared" si="6"/>
        <v>10.62124248496994</v>
      </c>
      <c r="Y20" s="190"/>
    </row>
    <row r="21" spans="1:25" ht="18" customHeight="1">
      <c r="A21" s="121" t="s">
        <v>34</v>
      </c>
      <c r="B21" s="188">
        <v>1480</v>
      </c>
      <c r="C21" s="188">
        <v>2412</v>
      </c>
      <c r="D21" s="188">
        <v>1346</v>
      </c>
      <c r="E21" s="189">
        <f t="shared" si="0"/>
        <v>55.804311774461027</v>
      </c>
      <c r="F21" s="193">
        <v>1074</v>
      </c>
      <c r="G21" s="193">
        <v>825</v>
      </c>
      <c r="H21" s="189">
        <f t="shared" si="1"/>
        <v>76.815642458100569</v>
      </c>
      <c r="I21" s="188">
        <v>253</v>
      </c>
      <c r="J21" s="188">
        <v>124</v>
      </c>
      <c r="K21" s="189">
        <f t="shared" si="2"/>
        <v>49.011857707509883</v>
      </c>
      <c r="L21" s="193">
        <v>15</v>
      </c>
      <c r="M21" s="193">
        <v>28</v>
      </c>
      <c r="N21" s="189">
        <f t="shared" si="3"/>
        <v>186.66666666666666</v>
      </c>
      <c r="O21" s="193">
        <v>2322</v>
      </c>
      <c r="P21" s="193">
        <v>1303</v>
      </c>
      <c r="Q21" s="189">
        <f t="shared" si="4"/>
        <v>56.115417743324727</v>
      </c>
      <c r="R21" s="193">
        <v>120</v>
      </c>
      <c r="S21" s="188">
        <v>916</v>
      </c>
      <c r="T21" s="188">
        <v>104</v>
      </c>
      <c r="U21" s="189">
        <f t="shared" si="5"/>
        <v>11.353711790393014</v>
      </c>
      <c r="V21" s="188">
        <v>891</v>
      </c>
      <c r="W21" s="188">
        <v>92</v>
      </c>
      <c r="X21" s="189">
        <f t="shared" si="6"/>
        <v>10.32547699214366</v>
      </c>
      <c r="Y21" s="190"/>
    </row>
    <row r="22" spans="1:25" ht="18" customHeight="1">
      <c r="A22" s="121" t="s">
        <v>35</v>
      </c>
      <c r="B22" s="188">
        <v>1212</v>
      </c>
      <c r="C22" s="188">
        <v>1739</v>
      </c>
      <c r="D22" s="188">
        <v>1177</v>
      </c>
      <c r="E22" s="189">
        <f t="shared" si="0"/>
        <v>67.682576193214487</v>
      </c>
      <c r="F22" s="193">
        <v>457</v>
      </c>
      <c r="G22" s="193">
        <v>328</v>
      </c>
      <c r="H22" s="189">
        <f t="shared" si="1"/>
        <v>71.772428884026269</v>
      </c>
      <c r="I22" s="188">
        <v>22</v>
      </c>
      <c r="J22" s="188">
        <v>36</v>
      </c>
      <c r="K22" s="189">
        <f t="shared" si="2"/>
        <v>163.63636363636365</v>
      </c>
      <c r="L22" s="193">
        <v>0</v>
      </c>
      <c r="M22" s="193">
        <v>0</v>
      </c>
      <c r="N22" s="189" t="s">
        <v>64</v>
      </c>
      <c r="O22" s="193">
        <v>1520</v>
      </c>
      <c r="P22" s="193">
        <v>959</v>
      </c>
      <c r="Q22" s="189">
        <f t="shared" si="4"/>
        <v>63.09210526315789</v>
      </c>
      <c r="R22" s="193">
        <v>262</v>
      </c>
      <c r="S22" s="188">
        <v>655</v>
      </c>
      <c r="T22" s="188">
        <v>254</v>
      </c>
      <c r="U22" s="189">
        <f t="shared" si="5"/>
        <v>38.778625954198475</v>
      </c>
      <c r="V22" s="188">
        <v>612</v>
      </c>
      <c r="W22" s="188">
        <v>187</v>
      </c>
      <c r="X22" s="189">
        <f t="shared" si="6"/>
        <v>30.555555555555557</v>
      </c>
      <c r="Y22" s="190"/>
    </row>
    <row r="23" spans="1:25" ht="18" customHeight="1">
      <c r="A23" s="121" t="s">
        <v>36</v>
      </c>
      <c r="B23" s="188">
        <v>836</v>
      </c>
      <c r="C23" s="188">
        <v>759</v>
      </c>
      <c r="D23" s="188">
        <v>648</v>
      </c>
      <c r="E23" s="189">
        <f t="shared" si="0"/>
        <v>85.375494071146235</v>
      </c>
      <c r="F23" s="193">
        <v>365</v>
      </c>
      <c r="G23" s="193">
        <v>331</v>
      </c>
      <c r="H23" s="189">
        <f t="shared" si="1"/>
        <v>90.684931506849324</v>
      </c>
      <c r="I23" s="188">
        <v>104</v>
      </c>
      <c r="J23" s="188">
        <v>90</v>
      </c>
      <c r="K23" s="189">
        <f t="shared" si="2"/>
        <v>86.538461538461547</v>
      </c>
      <c r="L23" s="193">
        <v>0</v>
      </c>
      <c r="M23" s="193">
        <v>91</v>
      </c>
      <c r="N23" s="189" t="s">
        <v>64</v>
      </c>
      <c r="O23" s="193">
        <v>694</v>
      </c>
      <c r="P23" s="193">
        <v>616</v>
      </c>
      <c r="Q23" s="189">
        <f t="shared" si="4"/>
        <v>88.760806916426517</v>
      </c>
      <c r="R23" s="193">
        <v>169</v>
      </c>
      <c r="S23" s="188">
        <v>239</v>
      </c>
      <c r="T23" s="188">
        <v>139</v>
      </c>
      <c r="U23" s="189">
        <f t="shared" si="5"/>
        <v>58.158995815899587</v>
      </c>
      <c r="V23" s="188">
        <v>234</v>
      </c>
      <c r="W23" s="188">
        <v>66</v>
      </c>
      <c r="X23" s="189">
        <f t="shared" si="6"/>
        <v>28.205128205128204</v>
      </c>
      <c r="Y23" s="190"/>
    </row>
    <row r="24" spans="1:25" ht="18" customHeight="1">
      <c r="A24" s="121" t="s">
        <v>37</v>
      </c>
      <c r="B24" s="188">
        <v>804</v>
      </c>
      <c r="C24" s="188">
        <v>1121</v>
      </c>
      <c r="D24" s="188">
        <v>777</v>
      </c>
      <c r="E24" s="189">
        <f t="shared" si="0"/>
        <v>69.313113291703829</v>
      </c>
      <c r="F24" s="193">
        <v>414</v>
      </c>
      <c r="G24" s="193">
        <v>287</v>
      </c>
      <c r="H24" s="189">
        <f t="shared" si="1"/>
        <v>69.323671497584542</v>
      </c>
      <c r="I24" s="188">
        <v>153</v>
      </c>
      <c r="J24" s="188">
        <v>124</v>
      </c>
      <c r="K24" s="189">
        <f t="shared" si="2"/>
        <v>81.045751633986924</v>
      </c>
      <c r="L24" s="193">
        <v>5</v>
      </c>
      <c r="M24" s="193">
        <v>7</v>
      </c>
      <c r="N24" s="189">
        <f t="shared" si="3"/>
        <v>140</v>
      </c>
      <c r="O24" s="193">
        <v>1097</v>
      </c>
      <c r="P24" s="193">
        <v>755</v>
      </c>
      <c r="Q24" s="189">
        <f t="shared" si="4"/>
        <v>68.824065633546041</v>
      </c>
      <c r="R24" s="193">
        <v>120</v>
      </c>
      <c r="S24" s="188">
        <v>397</v>
      </c>
      <c r="T24" s="188">
        <v>118</v>
      </c>
      <c r="U24" s="189">
        <f t="shared" si="5"/>
        <v>29.722921914357681</v>
      </c>
      <c r="V24" s="188">
        <v>388</v>
      </c>
      <c r="W24" s="188">
        <v>91</v>
      </c>
      <c r="X24" s="189">
        <f t="shared" si="6"/>
        <v>23.453608247422679</v>
      </c>
      <c r="Y24" s="190"/>
    </row>
    <row r="25" spans="1:25" ht="18" customHeight="1">
      <c r="A25" s="121" t="s">
        <v>38</v>
      </c>
      <c r="B25" s="188">
        <v>1312</v>
      </c>
      <c r="C25" s="188">
        <v>1922</v>
      </c>
      <c r="D25" s="188">
        <v>1213</v>
      </c>
      <c r="E25" s="189">
        <f t="shared" si="0"/>
        <v>63.111342351716957</v>
      </c>
      <c r="F25" s="193">
        <v>639</v>
      </c>
      <c r="G25" s="193">
        <v>458</v>
      </c>
      <c r="H25" s="189">
        <f t="shared" si="1"/>
        <v>71.674491392801258</v>
      </c>
      <c r="I25" s="188">
        <v>129</v>
      </c>
      <c r="J25" s="188">
        <v>99</v>
      </c>
      <c r="K25" s="189">
        <f t="shared" si="2"/>
        <v>76.744186046511629</v>
      </c>
      <c r="L25" s="193">
        <v>112</v>
      </c>
      <c r="M25" s="193">
        <v>75</v>
      </c>
      <c r="N25" s="189">
        <f t="shared" si="3"/>
        <v>66.964285714285708</v>
      </c>
      <c r="O25" s="193">
        <v>1269</v>
      </c>
      <c r="P25" s="193">
        <v>1057</v>
      </c>
      <c r="Q25" s="189">
        <f t="shared" si="4"/>
        <v>83.293932230102442</v>
      </c>
      <c r="R25" s="193">
        <v>233</v>
      </c>
      <c r="S25" s="188">
        <v>709</v>
      </c>
      <c r="T25" s="188">
        <v>225</v>
      </c>
      <c r="U25" s="189">
        <f t="shared" si="5"/>
        <v>31.734837799717912</v>
      </c>
      <c r="V25" s="188">
        <v>635</v>
      </c>
      <c r="W25" s="188">
        <v>134</v>
      </c>
      <c r="X25" s="189">
        <f t="shared" si="6"/>
        <v>21.102362204724407</v>
      </c>
      <c r="Y25" s="190"/>
    </row>
    <row r="26" spans="1:25" ht="18" customHeight="1">
      <c r="A26" s="121" t="s">
        <v>39</v>
      </c>
      <c r="B26" s="188">
        <v>550</v>
      </c>
      <c r="C26" s="188">
        <v>847</v>
      </c>
      <c r="D26" s="188">
        <v>478</v>
      </c>
      <c r="E26" s="189">
        <f t="shared" si="0"/>
        <v>56.434474616292796</v>
      </c>
      <c r="F26" s="193">
        <v>373</v>
      </c>
      <c r="G26" s="193">
        <v>185</v>
      </c>
      <c r="H26" s="189">
        <f t="shared" si="1"/>
        <v>49.597855227882036</v>
      </c>
      <c r="I26" s="188">
        <v>22</v>
      </c>
      <c r="J26" s="188">
        <v>25</v>
      </c>
      <c r="K26" s="189">
        <f t="shared" si="2"/>
        <v>113.63636363636364</v>
      </c>
      <c r="L26" s="193">
        <v>10</v>
      </c>
      <c r="M26" s="193">
        <v>23</v>
      </c>
      <c r="N26" s="189">
        <f t="shared" si="3"/>
        <v>229.99999999999997</v>
      </c>
      <c r="O26" s="193">
        <v>522</v>
      </c>
      <c r="P26" s="193">
        <v>438</v>
      </c>
      <c r="Q26" s="189">
        <f t="shared" si="4"/>
        <v>83.908045977011497</v>
      </c>
      <c r="R26" s="193">
        <v>77</v>
      </c>
      <c r="S26" s="188">
        <v>203</v>
      </c>
      <c r="T26" s="188">
        <v>74</v>
      </c>
      <c r="U26" s="189">
        <f t="shared" si="5"/>
        <v>36.453201970443352</v>
      </c>
      <c r="V26" s="188">
        <v>199</v>
      </c>
      <c r="W26" s="188">
        <v>62</v>
      </c>
      <c r="X26" s="189">
        <f t="shared" si="6"/>
        <v>31.155778894472363</v>
      </c>
      <c r="Y26" s="190"/>
    </row>
    <row r="27" spans="1:25" ht="18" customHeight="1">
      <c r="A27" s="121" t="s">
        <v>40</v>
      </c>
      <c r="B27" s="188">
        <v>468</v>
      </c>
      <c r="C27" s="188">
        <v>566</v>
      </c>
      <c r="D27" s="188">
        <v>432</v>
      </c>
      <c r="E27" s="189">
        <f t="shared" si="0"/>
        <v>76.325088339222617</v>
      </c>
      <c r="F27" s="193">
        <v>275</v>
      </c>
      <c r="G27" s="193">
        <v>261</v>
      </c>
      <c r="H27" s="189">
        <f t="shared" si="1"/>
        <v>94.909090909090907</v>
      </c>
      <c r="I27" s="188">
        <v>144</v>
      </c>
      <c r="J27" s="188">
        <v>75</v>
      </c>
      <c r="K27" s="189">
        <f t="shared" si="2"/>
        <v>52.083333333333336</v>
      </c>
      <c r="L27" s="193">
        <v>35</v>
      </c>
      <c r="M27" s="193">
        <v>58</v>
      </c>
      <c r="N27" s="189">
        <f t="shared" si="3"/>
        <v>165.71428571428572</v>
      </c>
      <c r="O27" s="193">
        <v>559</v>
      </c>
      <c r="P27" s="193">
        <v>428</v>
      </c>
      <c r="Q27" s="189">
        <f t="shared" si="4"/>
        <v>76.565295169946339</v>
      </c>
      <c r="R27" s="193">
        <v>74</v>
      </c>
      <c r="S27" s="188">
        <v>141</v>
      </c>
      <c r="T27" s="188">
        <v>63</v>
      </c>
      <c r="U27" s="189">
        <f t="shared" si="5"/>
        <v>44.680851063829785</v>
      </c>
      <c r="V27" s="188">
        <v>138</v>
      </c>
      <c r="W27" s="188">
        <v>36</v>
      </c>
      <c r="X27" s="189">
        <f t="shared" si="6"/>
        <v>26.086956521739129</v>
      </c>
      <c r="Y27" s="190"/>
    </row>
    <row r="28" spans="1:25" ht="18" customHeight="1">
      <c r="A28" s="121" t="s">
        <v>41</v>
      </c>
      <c r="B28" s="188">
        <v>596</v>
      </c>
      <c r="C28" s="188">
        <v>771</v>
      </c>
      <c r="D28" s="188">
        <v>570</v>
      </c>
      <c r="E28" s="189">
        <f t="shared" si="0"/>
        <v>73.929961089494171</v>
      </c>
      <c r="F28" s="193">
        <v>337</v>
      </c>
      <c r="G28" s="193">
        <v>205</v>
      </c>
      <c r="H28" s="189">
        <f t="shared" si="1"/>
        <v>60.830860534124632</v>
      </c>
      <c r="I28" s="188">
        <v>29</v>
      </c>
      <c r="J28" s="188">
        <v>31</v>
      </c>
      <c r="K28" s="189">
        <f t="shared" si="2"/>
        <v>106.89655172413792</v>
      </c>
      <c r="L28" s="193">
        <v>0</v>
      </c>
      <c r="M28" s="193">
        <v>120</v>
      </c>
      <c r="N28" s="189" t="s">
        <v>64</v>
      </c>
      <c r="O28" s="193">
        <v>753</v>
      </c>
      <c r="P28" s="193">
        <v>542</v>
      </c>
      <c r="Q28" s="189">
        <f t="shared" si="4"/>
        <v>71.97875166002656</v>
      </c>
      <c r="R28" s="193">
        <v>78</v>
      </c>
      <c r="S28" s="188">
        <v>245</v>
      </c>
      <c r="T28" s="188">
        <v>78</v>
      </c>
      <c r="U28" s="189">
        <f t="shared" si="5"/>
        <v>31.836734693877549</v>
      </c>
      <c r="V28" s="188">
        <v>230</v>
      </c>
      <c r="W28" s="188">
        <v>51</v>
      </c>
      <c r="X28" s="189">
        <f t="shared" si="6"/>
        <v>22.173913043478262</v>
      </c>
      <c r="Y28" s="190"/>
    </row>
    <row r="29" spans="1:25" ht="18" customHeight="1">
      <c r="A29" s="121" t="s">
        <v>42</v>
      </c>
      <c r="B29" s="188">
        <v>1233</v>
      </c>
      <c r="C29" s="188">
        <v>1572</v>
      </c>
      <c r="D29" s="188">
        <v>1136</v>
      </c>
      <c r="E29" s="189">
        <f t="shared" si="0"/>
        <v>72.264631043256998</v>
      </c>
      <c r="F29" s="193">
        <v>726</v>
      </c>
      <c r="G29" s="193">
        <v>532</v>
      </c>
      <c r="H29" s="189">
        <f t="shared" si="1"/>
        <v>73.278236914600541</v>
      </c>
      <c r="I29" s="188">
        <v>327</v>
      </c>
      <c r="J29" s="188">
        <v>328</v>
      </c>
      <c r="K29" s="189">
        <f t="shared" si="2"/>
        <v>100.3058103975535</v>
      </c>
      <c r="L29" s="193">
        <v>49</v>
      </c>
      <c r="M29" s="193">
        <v>31</v>
      </c>
      <c r="N29" s="189">
        <f t="shared" si="3"/>
        <v>63.265306122448983</v>
      </c>
      <c r="O29" s="193">
        <v>1080</v>
      </c>
      <c r="P29" s="193">
        <v>1095</v>
      </c>
      <c r="Q29" s="189">
        <f t="shared" si="4"/>
        <v>101.38888888888889</v>
      </c>
      <c r="R29" s="193">
        <v>151</v>
      </c>
      <c r="S29" s="188">
        <v>575</v>
      </c>
      <c r="T29" s="188">
        <v>148</v>
      </c>
      <c r="U29" s="189">
        <f t="shared" si="5"/>
        <v>25.739130434782609</v>
      </c>
      <c r="V29" s="188">
        <v>541</v>
      </c>
      <c r="W29" s="188">
        <v>99</v>
      </c>
      <c r="X29" s="189">
        <f t="shared" si="6"/>
        <v>18.299445471349355</v>
      </c>
      <c r="Y29" s="190"/>
    </row>
    <row r="30" spans="1:25" ht="18" customHeight="1">
      <c r="A30" s="121" t="s">
        <v>43</v>
      </c>
      <c r="B30" s="188">
        <v>2093</v>
      </c>
      <c r="C30" s="188">
        <v>2390</v>
      </c>
      <c r="D30" s="188">
        <v>1844</v>
      </c>
      <c r="E30" s="189">
        <f t="shared" si="0"/>
        <v>77.154811715481173</v>
      </c>
      <c r="F30" s="193">
        <v>547</v>
      </c>
      <c r="G30" s="193">
        <v>264</v>
      </c>
      <c r="H30" s="189">
        <f t="shared" si="1"/>
        <v>48.263254113345525</v>
      </c>
      <c r="I30" s="188">
        <v>132</v>
      </c>
      <c r="J30" s="188">
        <v>84</v>
      </c>
      <c r="K30" s="189">
        <f t="shared" si="2"/>
        <v>63.636363636363633</v>
      </c>
      <c r="L30" s="193">
        <v>97</v>
      </c>
      <c r="M30" s="193">
        <v>144</v>
      </c>
      <c r="N30" s="189">
        <f t="shared" si="3"/>
        <v>148.45360824742269</v>
      </c>
      <c r="O30" s="193">
        <v>1533</v>
      </c>
      <c r="P30" s="193">
        <v>1582</v>
      </c>
      <c r="Q30" s="189">
        <f t="shared" si="4"/>
        <v>103.19634703196347</v>
      </c>
      <c r="R30" s="193">
        <v>348</v>
      </c>
      <c r="S30" s="188">
        <v>507</v>
      </c>
      <c r="T30" s="188">
        <v>303</v>
      </c>
      <c r="U30" s="189">
        <f t="shared" si="5"/>
        <v>59.76331360946746</v>
      </c>
      <c r="V30" s="188">
        <v>462</v>
      </c>
      <c r="W30" s="188">
        <v>210</v>
      </c>
      <c r="X30" s="189">
        <f t="shared" si="6"/>
        <v>45.454545454545453</v>
      </c>
      <c r="Y30" s="190"/>
    </row>
    <row r="31" spans="1:25" ht="18" customHeight="1">
      <c r="A31" s="121" t="s">
        <v>44</v>
      </c>
      <c r="B31" s="188">
        <v>1290</v>
      </c>
      <c r="C31" s="188">
        <v>1610</v>
      </c>
      <c r="D31" s="188">
        <v>1077</v>
      </c>
      <c r="E31" s="189">
        <f t="shared" si="0"/>
        <v>66.894409937888199</v>
      </c>
      <c r="F31" s="193">
        <v>320</v>
      </c>
      <c r="G31" s="193">
        <v>202</v>
      </c>
      <c r="H31" s="189">
        <f t="shared" si="1"/>
        <v>63.125</v>
      </c>
      <c r="I31" s="188">
        <v>7</v>
      </c>
      <c r="J31" s="188">
        <v>8</v>
      </c>
      <c r="K31" s="189">
        <f t="shared" si="2"/>
        <v>114.28571428571428</v>
      </c>
      <c r="L31" s="193">
        <v>0</v>
      </c>
      <c r="M31" s="193">
        <v>33</v>
      </c>
      <c r="N31" s="189" t="s">
        <v>64</v>
      </c>
      <c r="O31" s="193">
        <v>1103</v>
      </c>
      <c r="P31" s="193">
        <v>989</v>
      </c>
      <c r="Q31" s="189">
        <f t="shared" si="4"/>
        <v>89.664551223934723</v>
      </c>
      <c r="R31" s="193">
        <v>196</v>
      </c>
      <c r="S31" s="188">
        <v>320</v>
      </c>
      <c r="T31" s="188">
        <v>127</v>
      </c>
      <c r="U31" s="189">
        <f t="shared" si="5"/>
        <v>39.6875</v>
      </c>
      <c r="V31" s="188">
        <v>300</v>
      </c>
      <c r="W31" s="188">
        <v>97</v>
      </c>
      <c r="X31" s="189">
        <f t="shared" si="6"/>
        <v>32.333333333333329</v>
      </c>
      <c r="Y31" s="190"/>
    </row>
    <row r="32" spans="1:25" ht="18" customHeight="1">
      <c r="A32" s="121" t="s">
        <v>45</v>
      </c>
      <c r="B32" s="188">
        <v>1013</v>
      </c>
      <c r="C32" s="188">
        <v>1085</v>
      </c>
      <c r="D32" s="188">
        <v>922</v>
      </c>
      <c r="E32" s="189">
        <f t="shared" si="0"/>
        <v>84.976958525345623</v>
      </c>
      <c r="F32" s="193">
        <v>327</v>
      </c>
      <c r="G32" s="193">
        <v>224</v>
      </c>
      <c r="H32" s="189">
        <f t="shared" si="1"/>
        <v>68.50152905198776</v>
      </c>
      <c r="I32" s="188">
        <v>98</v>
      </c>
      <c r="J32" s="188">
        <v>55</v>
      </c>
      <c r="K32" s="189">
        <f t="shared" si="2"/>
        <v>56.12244897959183</v>
      </c>
      <c r="L32" s="193">
        <v>11</v>
      </c>
      <c r="M32" s="193">
        <v>7</v>
      </c>
      <c r="N32" s="189">
        <f t="shared" si="3"/>
        <v>63.636363636363633</v>
      </c>
      <c r="O32" s="193">
        <v>956</v>
      </c>
      <c r="P32" s="193">
        <v>869</v>
      </c>
      <c r="Q32" s="189">
        <f t="shared" si="4"/>
        <v>90.89958158995816</v>
      </c>
      <c r="R32" s="193">
        <v>159</v>
      </c>
      <c r="S32" s="188">
        <v>331</v>
      </c>
      <c r="T32" s="188">
        <v>144</v>
      </c>
      <c r="U32" s="189">
        <f t="shared" si="5"/>
        <v>43.504531722054381</v>
      </c>
      <c r="V32" s="188">
        <v>299</v>
      </c>
      <c r="W32" s="188">
        <v>86</v>
      </c>
      <c r="X32" s="189">
        <f t="shared" si="6"/>
        <v>28.762541806020064</v>
      </c>
      <c r="Y32" s="190"/>
    </row>
    <row r="33" spans="1:25" ht="18" customHeight="1">
      <c r="A33" s="121" t="s">
        <v>46</v>
      </c>
      <c r="B33" s="188">
        <v>788</v>
      </c>
      <c r="C33" s="188">
        <v>1073</v>
      </c>
      <c r="D33" s="188">
        <v>700</v>
      </c>
      <c r="E33" s="189">
        <f t="shared" si="0"/>
        <v>65.237651444547993</v>
      </c>
      <c r="F33" s="193">
        <v>413</v>
      </c>
      <c r="G33" s="193">
        <v>247</v>
      </c>
      <c r="H33" s="189">
        <f t="shared" si="1"/>
        <v>59.80629539951574</v>
      </c>
      <c r="I33" s="188">
        <v>16</v>
      </c>
      <c r="J33" s="188">
        <v>2</v>
      </c>
      <c r="K33" s="189">
        <f t="shared" si="2"/>
        <v>12.5</v>
      </c>
      <c r="L33" s="193">
        <v>91</v>
      </c>
      <c r="M33" s="193">
        <v>65</v>
      </c>
      <c r="N33" s="189">
        <f t="shared" si="3"/>
        <v>71.428571428571431</v>
      </c>
      <c r="O33" s="193">
        <v>1031</v>
      </c>
      <c r="P33" s="193">
        <v>672</v>
      </c>
      <c r="Q33" s="189">
        <f t="shared" si="4"/>
        <v>65.179437439379242</v>
      </c>
      <c r="R33" s="193">
        <v>129</v>
      </c>
      <c r="S33" s="188">
        <v>362</v>
      </c>
      <c r="T33" s="188">
        <v>121</v>
      </c>
      <c r="U33" s="189">
        <f t="shared" si="5"/>
        <v>33.425414364640879</v>
      </c>
      <c r="V33" s="188">
        <v>352</v>
      </c>
      <c r="W33" s="188">
        <v>59</v>
      </c>
      <c r="X33" s="189">
        <f t="shared" si="6"/>
        <v>16.761363636363637</v>
      </c>
      <c r="Y33" s="190"/>
    </row>
    <row r="34" spans="1:25" ht="18" customHeight="1">
      <c r="A34" s="104" t="s">
        <v>47</v>
      </c>
      <c r="B34" s="194">
        <v>130</v>
      </c>
      <c r="C34" s="195">
        <v>68</v>
      </c>
      <c r="D34" s="195">
        <v>62</v>
      </c>
      <c r="E34" s="189">
        <f t="shared" si="0"/>
        <v>91.17647058823529</v>
      </c>
      <c r="F34" s="194">
        <v>23</v>
      </c>
      <c r="G34" s="194">
        <v>43</v>
      </c>
      <c r="H34" s="189">
        <f t="shared" si="1"/>
        <v>186.95652173913044</v>
      </c>
      <c r="I34" s="194">
        <v>1</v>
      </c>
      <c r="J34" s="194">
        <v>3</v>
      </c>
      <c r="K34" s="189">
        <f t="shared" si="2"/>
        <v>300</v>
      </c>
      <c r="L34" s="194">
        <v>1</v>
      </c>
      <c r="M34" s="194">
        <v>0</v>
      </c>
      <c r="N34" s="189">
        <f t="shared" si="3"/>
        <v>0</v>
      </c>
      <c r="O34" s="194">
        <v>55</v>
      </c>
      <c r="P34" s="194">
        <v>60</v>
      </c>
      <c r="Q34" s="189">
        <f t="shared" si="4"/>
        <v>109.09090909090908</v>
      </c>
      <c r="R34" s="194">
        <v>25</v>
      </c>
      <c r="S34" s="194">
        <v>12</v>
      </c>
      <c r="T34" s="196">
        <v>13</v>
      </c>
      <c r="U34" s="189">
        <f t="shared" si="5"/>
        <v>108.33333333333333</v>
      </c>
      <c r="V34" s="188">
        <v>12</v>
      </c>
      <c r="W34" s="188">
        <v>12</v>
      </c>
      <c r="X34" s="189">
        <f t="shared" si="6"/>
        <v>100</v>
      </c>
    </row>
    <row r="35" spans="1:25" ht="15.75" customHeight="1">
      <c r="B35" s="219" t="s">
        <v>103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</row>
    <row r="36" spans="1:25"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</row>
    <row r="37" spans="1:25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</row>
    <row r="38" spans="1:25">
      <c r="L38" s="197"/>
      <c r="M38" s="197"/>
      <c r="N38" s="197"/>
      <c r="O38" s="197"/>
      <c r="P38" s="197"/>
      <c r="Q38" s="197"/>
      <c r="R38" s="197"/>
      <c r="S38" s="197"/>
      <c r="T38" s="197"/>
      <c r="U38" s="197"/>
    </row>
  </sheetData>
  <mergeCells count="13">
    <mergeCell ref="V4:X5"/>
    <mergeCell ref="B35:U37"/>
    <mergeCell ref="V3:X3"/>
    <mergeCell ref="R4:R5"/>
    <mergeCell ref="A1:U1"/>
    <mergeCell ref="A2:U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90"/>
  <sheetViews>
    <sheetView zoomScale="90" zoomScaleNormal="90" zoomScaleSheetLayoutView="87" workbookViewId="0">
      <selection activeCell="I5" sqref="I5:K5"/>
    </sheetView>
  </sheetViews>
  <sheetFormatPr defaultRowHeight="14.25"/>
  <cols>
    <col min="1" max="1" width="35" style="107" customWidth="1"/>
    <col min="2" max="2" width="14" style="107" customWidth="1"/>
    <col min="3" max="3" width="7.7109375" style="107" customWidth="1"/>
    <col min="4" max="4" width="10.28515625" style="107" customWidth="1"/>
    <col min="5" max="17" width="7.7109375" style="107" customWidth="1"/>
    <col min="18" max="18" width="12.5703125" style="107" customWidth="1"/>
    <col min="19" max="21" width="7.7109375" style="107" customWidth="1"/>
    <col min="22" max="22" width="7.85546875" style="107" customWidth="1"/>
    <col min="23" max="24" width="7.7109375" style="107" customWidth="1"/>
    <col min="25" max="16384" width="9.140625" style="107"/>
  </cols>
  <sheetData>
    <row r="1" spans="1:24" s="79" customFormat="1" ht="20.100000000000001" customHeight="1">
      <c r="A1" s="233" t="s">
        <v>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4" s="79" customFormat="1" ht="20.100000000000001" customHeight="1">
      <c r="A2" s="233" t="s">
        <v>132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4" s="79" customFormat="1" ht="20.100000000000001" customHeight="1">
      <c r="A3" s="243" t="s">
        <v>91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4" s="83" customFormat="1" ht="14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1"/>
      <c r="L4" s="81"/>
      <c r="M4" s="80"/>
      <c r="N4" s="80"/>
      <c r="O4" s="82"/>
      <c r="P4" s="82"/>
      <c r="Q4" s="82"/>
      <c r="R4" s="82"/>
      <c r="V4" s="245" t="s">
        <v>5</v>
      </c>
      <c r="W4" s="245"/>
      <c r="X4" s="245"/>
    </row>
    <row r="5" spans="1:24" s="86" customFormat="1" ht="67.5" customHeight="1">
      <c r="A5" s="241"/>
      <c r="B5" s="84" t="s">
        <v>101</v>
      </c>
      <c r="C5" s="242" t="s">
        <v>6</v>
      </c>
      <c r="D5" s="242"/>
      <c r="E5" s="242"/>
      <c r="F5" s="242" t="s">
        <v>71</v>
      </c>
      <c r="G5" s="242"/>
      <c r="H5" s="242"/>
      <c r="I5" s="242" t="s">
        <v>9</v>
      </c>
      <c r="J5" s="242"/>
      <c r="K5" s="242"/>
      <c r="L5" s="242" t="s">
        <v>10</v>
      </c>
      <c r="M5" s="242"/>
      <c r="N5" s="242"/>
      <c r="O5" s="236" t="s">
        <v>8</v>
      </c>
      <c r="P5" s="237"/>
      <c r="Q5" s="238"/>
      <c r="R5" s="85" t="s">
        <v>81</v>
      </c>
      <c r="S5" s="242" t="s">
        <v>11</v>
      </c>
      <c r="T5" s="242"/>
      <c r="U5" s="242"/>
      <c r="V5" s="242" t="s">
        <v>111</v>
      </c>
      <c r="W5" s="242"/>
      <c r="X5" s="242"/>
    </row>
    <row r="6" spans="1:24" s="87" customFormat="1" ht="19.5" customHeight="1">
      <c r="A6" s="241"/>
      <c r="B6" s="234" t="s">
        <v>104</v>
      </c>
      <c r="C6" s="234" t="s">
        <v>20</v>
      </c>
      <c r="D6" s="234" t="s">
        <v>104</v>
      </c>
      <c r="E6" s="235" t="s">
        <v>2</v>
      </c>
      <c r="F6" s="234" t="s">
        <v>20</v>
      </c>
      <c r="G6" s="234" t="s">
        <v>104</v>
      </c>
      <c r="H6" s="235" t="s">
        <v>2</v>
      </c>
      <c r="I6" s="234" t="s">
        <v>20</v>
      </c>
      <c r="J6" s="234" t="s">
        <v>104</v>
      </c>
      <c r="K6" s="235" t="s">
        <v>2</v>
      </c>
      <c r="L6" s="234" t="s">
        <v>20</v>
      </c>
      <c r="M6" s="234" t="s">
        <v>104</v>
      </c>
      <c r="N6" s="235" t="s">
        <v>2</v>
      </c>
      <c r="O6" s="234" t="s">
        <v>20</v>
      </c>
      <c r="P6" s="234" t="s">
        <v>104</v>
      </c>
      <c r="Q6" s="235" t="s">
        <v>2</v>
      </c>
      <c r="R6" s="244">
        <v>2022</v>
      </c>
      <c r="S6" s="234" t="s">
        <v>20</v>
      </c>
      <c r="T6" s="234" t="s">
        <v>104</v>
      </c>
      <c r="U6" s="235" t="s">
        <v>2</v>
      </c>
      <c r="V6" s="234" t="s">
        <v>20</v>
      </c>
      <c r="W6" s="234" t="s">
        <v>104</v>
      </c>
      <c r="X6" s="235" t="s">
        <v>2</v>
      </c>
    </row>
    <row r="7" spans="1:24" s="87" customFormat="1" ht="15.75" customHeight="1">
      <c r="A7" s="241"/>
      <c r="B7" s="234"/>
      <c r="C7" s="234"/>
      <c r="D7" s="234"/>
      <c r="E7" s="235"/>
      <c r="F7" s="234"/>
      <c r="G7" s="234"/>
      <c r="H7" s="235"/>
      <c r="I7" s="234"/>
      <c r="J7" s="234"/>
      <c r="K7" s="235"/>
      <c r="L7" s="234"/>
      <c r="M7" s="234"/>
      <c r="N7" s="235"/>
      <c r="O7" s="234"/>
      <c r="P7" s="234"/>
      <c r="Q7" s="235"/>
      <c r="R7" s="244"/>
      <c r="S7" s="234"/>
      <c r="T7" s="234"/>
      <c r="U7" s="235"/>
      <c r="V7" s="234"/>
      <c r="W7" s="234"/>
      <c r="X7" s="235"/>
    </row>
    <row r="8" spans="1:24" s="90" customFormat="1" ht="11.25" customHeight="1">
      <c r="A8" s="88" t="s">
        <v>3</v>
      </c>
      <c r="B8" s="89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89">
        <v>21</v>
      </c>
      <c r="W8" s="89">
        <v>22</v>
      </c>
      <c r="X8" s="89">
        <v>23</v>
      </c>
    </row>
    <row r="9" spans="1:24" s="94" customFormat="1" ht="18" customHeight="1">
      <c r="A9" s="91" t="s">
        <v>21</v>
      </c>
      <c r="B9" s="92">
        <f>SUM(B10:B35)</f>
        <v>13015</v>
      </c>
      <c r="C9" s="92">
        <f>SUM(C10:C35)</f>
        <v>14649</v>
      </c>
      <c r="D9" s="92">
        <f>SUM(D10:D35)</f>
        <v>11985</v>
      </c>
      <c r="E9" s="93">
        <f>D9/C9*100</f>
        <v>81.814458324800327</v>
      </c>
      <c r="F9" s="92">
        <f>SUM(F10:F35)</f>
        <v>3270</v>
      </c>
      <c r="G9" s="92">
        <f>SUM(G10:G35)</f>
        <v>2432</v>
      </c>
      <c r="H9" s="93">
        <f>G9/F9*100</f>
        <v>74.37308868501529</v>
      </c>
      <c r="I9" s="92">
        <f>SUM(I10:I35)</f>
        <v>726</v>
      </c>
      <c r="J9" s="92">
        <f>SUM(J10:J35)</f>
        <v>664</v>
      </c>
      <c r="K9" s="93">
        <f>J9/I9*100</f>
        <v>91.460055096418742</v>
      </c>
      <c r="L9" s="92">
        <f>SUM(L10:L35)</f>
        <v>540</v>
      </c>
      <c r="M9" s="92">
        <f>SUM(M10:M35)</f>
        <v>816</v>
      </c>
      <c r="N9" s="93">
        <f>M9/L9*100</f>
        <v>151.11111111111111</v>
      </c>
      <c r="O9" s="92">
        <f>SUM(O10:O35)</f>
        <v>11730</v>
      </c>
      <c r="P9" s="92">
        <f>SUM(P10:P35)</f>
        <v>10800</v>
      </c>
      <c r="Q9" s="93">
        <f>P9/O9*100</f>
        <v>92.071611253196934</v>
      </c>
      <c r="R9" s="92">
        <f>SUM(R10:R35)</f>
        <v>2446</v>
      </c>
      <c r="S9" s="92">
        <f>SUM(S10:S35)</f>
        <v>4486</v>
      </c>
      <c r="T9" s="92">
        <f>SUM(T10:T35)</f>
        <v>2348</v>
      </c>
      <c r="U9" s="93">
        <f>T9/S9*100</f>
        <v>52.340615247436475</v>
      </c>
      <c r="V9" s="92">
        <f>SUM(V10:V35)</f>
        <v>4123</v>
      </c>
      <c r="W9" s="92">
        <f>SUM(W10:W35)</f>
        <v>1537</v>
      </c>
      <c r="X9" s="93">
        <f>W9/V9*100</f>
        <v>37.278680572398734</v>
      </c>
    </row>
    <row r="10" spans="1:24" s="95" customFormat="1" ht="18" customHeight="1">
      <c r="A10" s="96" t="s">
        <v>22</v>
      </c>
      <c r="B10" s="97">
        <v>506</v>
      </c>
      <c r="C10" s="97">
        <v>584</v>
      </c>
      <c r="D10" s="98">
        <v>497</v>
      </c>
      <c r="E10" s="99">
        <f t="shared" ref="E10:E35" si="0">D10/C10*100</f>
        <v>85.102739726027394</v>
      </c>
      <c r="F10" s="97">
        <v>146</v>
      </c>
      <c r="G10" s="97">
        <v>135</v>
      </c>
      <c r="H10" s="99">
        <f t="shared" ref="H10:H35" si="1">G10/F10*100</f>
        <v>92.465753424657535</v>
      </c>
      <c r="I10" s="97">
        <v>53</v>
      </c>
      <c r="J10" s="97">
        <v>46</v>
      </c>
      <c r="K10" s="99">
        <f t="shared" ref="K10:K34" si="2">J10/I10*100</f>
        <v>86.79245283018868</v>
      </c>
      <c r="L10" s="97">
        <v>17</v>
      </c>
      <c r="M10" s="97">
        <v>44</v>
      </c>
      <c r="N10" s="99">
        <f t="shared" ref="N10:N35" si="3">M10/L10*100</f>
        <v>258.8235294117647</v>
      </c>
      <c r="O10" s="100">
        <v>556</v>
      </c>
      <c r="P10" s="100">
        <v>491</v>
      </c>
      <c r="Q10" s="99">
        <f t="shared" ref="Q10:Q35" si="4">P10/O10*100</f>
        <v>88.309352517985602</v>
      </c>
      <c r="R10" s="97">
        <v>96</v>
      </c>
      <c r="S10" s="97">
        <v>224</v>
      </c>
      <c r="T10" s="100">
        <v>96</v>
      </c>
      <c r="U10" s="99">
        <f t="shared" ref="U10:U35" si="5">T10/S10*100</f>
        <v>42.857142857142854</v>
      </c>
      <c r="V10" s="100">
        <v>190</v>
      </c>
      <c r="W10" s="100">
        <v>59</v>
      </c>
      <c r="X10" s="99">
        <f t="shared" ref="X10:X35" si="6">W10/V10*100</f>
        <v>31.05263157894737</v>
      </c>
    </row>
    <row r="11" spans="1:24" s="102" customFormat="1" ht="18" customHeight="1">
      <c r="A11" s="96" t="s">
        <v>23</v>
      </c>
      <c r="B11" s="97">
        <v>385</v>
      </c>
      <c r="C11" s="97">
        <v>510</v>
      </c>
      <c r="D11" s="101">
        <v>353</v>
      </c>
      <c r="E11" s="99">
        <f t="shared" si="0"/>
        <v>69.215686274509807</v>
      </c>
      <c r="F11" s="97">
        <v>92</v>
      </c>
      <c r="G11" s="97">
        <v>50</v>
      </c>
      <c r="H11" s="99">
        <f t="shared" si="1"/>
        <v>54.347826086956516</v>
      </c>
      <c r="I11" s="97">
        <v>42</v>
      </c>
      <c r="J11" s="97">
        <v>18</v>
      </c>
      <c r="K11" s="99">
        <f t="shared" si="2"/>
        <v>42.857142857142854</v>
      </c>
      <c r="L11" s="97">
        <v>32</v>
      </c>
      <c r="M11" s="97">
        <v>44</v>
      </c>
      <c r="N11" s="99">
        <f t="shared" si="3"/>
        <v>137.5</v>
      </c>
      <c r="O11" s="100">
        <v>467</v>
      </c>
      <c r="P11" s="100">
        <v>333</v>
      </c>
      <c r="Q11" s="99">
        <f t="shared" si="4"/>
        <v>71.306209850107066</v>
      </c>
      <c r="R11" s="97">
        <v>86</v>
      </c>
      <c r="S11" s="97">
        <v>143</v>
      </c>
      <c r="T11" s="100">
        <v>82</v>
      </c>
      <c r="U11" s="99">
        <f t="shared" si="5"/>
        <v>57.342657342657347</v>
      </c>
      <c r="V11" s="100">
        <v>104</v>
      </c>
      <c r="W11" s="100">
        <v>37</v>
      </c>
      <c r="X11" s="99">
        <f t="shared" si="6"/>
        <v>35.57692307692308</v>
      </c>
    </row>
    <row r="12" spans="1:24" s="95" customFormat="1" ht="18" customHeight="1">
      <c r="A12" s="96" t="s">
        <v>24</v>
      </c>
      <c r="B12" s="97">
        <v>409</v>
      </c>
      <c r="C12" s="97">
        <v>528</v>
      </c>
      <c r="D12" s="101">
        <v>376</v>
      </c>
      <c r="E12" s="99">
        <f t="shared" si="0"/>
        <v>71.212121212121218</v>
      </c>
      <c r="F12" s="97">
        <v>119</v>
      </c>
      <c r="G12" s="97">
        <v>90</v>
      </c>
      <c r="H12" s="99">
        <f t="shared" si="1"/>
        <v>75.630252100840337</v>
      </c>
      <c r="I12" s="97">
        <v>10</v>
      </c>
      <c r="J12" s="97">
        <v>17</v>
      </c>
      <c r="K12" s="99">
        <f t="shared" si="2"/>
        <v>170</v>
      </c>
      <c r="L12" s="97">
        <v>0</v>
      </c>
      <c r="M12" s="97">
        <v>0</v>
      </c>
      <c r="N12" s="99" t="s">
        <v>64</v>
      </c>
      <c r="O12" s="100">
        <v>243</v>
      </c>
      <c r="P12" s="100">
        <v>256</v>
      </c>
      <c r="Q12" s="99">
        <f t="shared" si="4"/>
        <v>105.34979423868313</v>
      </c>
      <c r="R12" s="97">
        <v>77</v>
      </c>
      <c r="S12" s="97">
        <v>166</v>
      </c>
      <c r="T12" s="100">
        <v>64</v>
      </c>
      <c r="U12" s="99">
        <f t="shared" si="5"/>
        <v>38.554216867469883</v>
      </c>
      <c r="V12" s="100">
        <v>155</v>
      </c>
      <c r="W12" s="100">
        <v>51</v>
      </c>
      <c r="X12" s="99">
        <f t="shared" si="6"/>
        <v>32.903225806451616</v>
      </c>
    </row>
    <row r="13" spans="1:24" s="95" customFormat="1" ht="18" customHeight="1">
      <c r="A13" s="96" t="s">
        <v>25</v>
      </c>
      <c r="B13" s="97">
        <v>327</v>
      </c>
      <c r="C13" s="97">
        <v>354</v>
      </c>
      <c r="D13" s="101">
        <v>302</v>
      </c>
      <c r="E13" s="99">
        <f t="shared" si="0"/>
        <v>85.310734463276845</v>
      </c>
      <c r="F13" s="97">
        <v>120</v>
      </c>
      <c r="G13" s="97">
        <v>103</v>
      </c>
      <c r="H13" s="99">
        <f t="shared" si="1"/>
        <v>85.833333333333329</v>
      </c>
      <c r="I13" s="97">
        <v>44</v>
      </c>
      <c r="J13" s="97">
        <v>47</v>
      </c>
      <c r="K13" s="99">
        <f t="shared" si="2"/>
        <v>106.81818181818181</v>
      </c>
      <c r="L13" s="97">
        <v>30</v>
      </c>
      <c r="M13" s="97">
        <v>28</v>
      </c>
      <c r="N13" s="99">
        <f t="shared" si="3"/>
        <v>93.333333333333329</v>
      </c>
      <c r="O13" s="100">
        <v>325</v>
      </c>
      <c r="P13" s="100">
        <v>292</v>
      </c>
      <c r="Q13" s="99">
        <f t="shared" si="4"/>
        <v>89.84615384615384</v>
      </c>
      <c r="R13" s="97">
        <v>75</v>
      </c>
      <c r="S13" s="97">
        <v>116</v>
      </c>
      <c r="T13" s="100">
        <v>72</v>
      </c>
      <c r="U13" s="99">
        <f t="shared" si="5"/>
        <v>62.068965517241381</v>
      </c>
      <c r="V13" s="100">
        <v>104</v>
      </c>
      <c r="W13" s="100">
        <v>39</v>
      </c>
      <c r="X13" s="99">
        <f t="shared" si="6"/>
        <v>37.5</v>
      </c>
    </row>
    <row r="14" spans="1:24" s="95" customFormat="1" ht="18" customHeight="1">
      <c r="A14" s="96" t="s">
        <v>26</v>
      </c>
      <c r="B14" s="97">
        <v>192</v>
      </c>
      <c r="C14" s="97">
        <v>237</v>
      </c>
      <c r="D14" s="101">
        <v>187</v>
      </c>
      <c r="E14" s="99">
        <f t="shared" si="0"/>
        <v>78.902953586497887</v>
      </c>
      <c r="F14" s="97">
        <v>64</v>
      </c>
      <c r="G14" s="97">
        <v>50</v>
      </c>
      <c r="H14" s="99">
        <f t="shared" si="1"/>
        <v>78.125</v>
      </c>
      <c r="I14" s="97">
        <v>9</v>
      </c>
      <c r="J14" s="97">
        <v>9</v>
      </c>
      <c r="K14" s="99">
        <f t="shared" si="2"/>
        <v>100</v>
      </c>
      <c r="L14" s="97">
        <v>23</v>
      </c>
      <c r="M14" s="97">
        <v>5</v>
      </c>
      <c r="N14" s="99">
        <f t="shared" si="3"/>
        <v>21.739130434782609</v>
      </c>
      <c r="O14" s="100">
        <v>193</v>
      </c>
      <c r="P14" s="100">
        <v>182</v>
      </c>
      <c r="Q14" s="99">
        <f t="shared" si="4"/>
        <v>94.300518134715034</v>
      </c>
      <c r="R14" s="97">
        <v>35</v>
      </c>
      <c r="S14" s="97">
        <v>65</v>
      </c>
      <c r="T14" s="100">
        <v>35</v>
      </c>
      <c r="U14" s="99">
        <f t="shared" si="5"/>
        <v>53.846153846153847</v>
      </c>
      <c r="V14" s="100">
        <v>63</v>
      </c>
      <c r="W14" s="100">
        <v>25</v>
      </c>
      <c r="X14" s="99">
        <f t="shared" si="6"/>
        <v>39.682539682539684</v>
      </c>
    </row>
    <row r="15" spans="1:24" s="95" customFormat="1" ht="18" customHeight="1">
      <c r="A15" s="96" t="s">
        <v>27</v>
      </c>
      <c r="B15" s="103">
        <v>272</v>
      </c>
      <c r="C15" s="103">
        <v>346</v>
      </c>
      <c r="D15" s="101">
        <v>265</v>
      </c>
      <c r="E15" s="99">
        <f t="shared" si="0"/>
        <v>76.589595375722539</v>
      </c>
      <c r="F15" s="103">
        <v>63</v>
      </c>
      <c r="G15" s="103">
        <v>43</v>
      </c>
      <c r="H15" s="99">
        <f t="shared" si="1"/>
        <v>68.253968253968253</v>
      </c>
      <c r="I15" s="103">
        <v>9</v>
      </c>
      <c r="J15" s="103">
        <v>5</v>
      </c>
      <c r="K15" s="99">
        <f t="shared" si="2"/>
        <v>55.555555555555557</v>
      </c>
      <c r="L15" s="103">
        <v>39</v>
      </c>
      <c r="M15" s="103">
        <v>43</v>
      </c>
      <c r="N15" s="99">
        <f t="shared" si="3"/>
        <v>110.25641025641026</v>
      </c>
      <c r="O15" s="100">
        <v>263</v>
      </c>
      <c r="P15" s="100">
        <v>251</v>
      </c>
      <c r="Q15" s="99">
        <f t="shared" si="4"/>
        <v>95.437262357414454</v>
      </c>
      <c r="R15" s="97">
        <v>66</v>
      </c>
      <c r="S15" s="103">
        <v>115</v>
      </c>
      <c r="T15" s="100">
        <v>66</v>
      </c>
      <c r="U15" s="99">
        <f t="shared" si="5"/>
        <v>57.391304347826086</v>
      </c>
      <c r="V15" s="100">
        <v>113</v>
      </c>
      <c r="W15" s="100">
        <v>32</v>
      </c>
      <c r="X15" s="99">
        <f t="shared" si="6"/>
        <v>28.318584070796462</v>
      </c>
    </row>
    <row r="16" spans="1:24" s="95" customFormat="1" ht="18" customHeight="1">
      <c r="A16" s="96" t="s">
        <v>28</v>
      </c>
      <c r="B16" s="103">
        <v>512</v>
      </c>
      <c r="C16" s="103">
        <v>559</v>
      </c>
      <c r="D16" s="101">
        <v>460</v>
      </c>
      <c r="E16" s="99">
        <f t="shared" si="0"/>
        <v>82.289803220035779</v>
      </c>
      <c r="F16" s="103">
        <v>204</v>
      </c>
      <c r="G16" s="103">
        <v>133</v>
      </c>
      <c r="H16" s="99">
        <f t="shared" si="1"/>
        <v>65.196078431372555</v>
      </c>
      <c r="I16" s="103">
        <v>42</v>
      </c>
      <c r="J16" s="103">
        <v>37</v>
      </c>
      <c r="K16" s="99">
        <f t="shared" si="2"/>
        <v>88.095238095238088</v>
      </c>
      <c r="L16" s="103">
        <v>13</v>
      </c>
      <c r="M16" s="103">
        <v>12</v>
      </c>
      <c r="N16" s="99">
        <f t="shared" si="3"/>
        <v>92.307692307692307</v>
      </c>
      <c r="O16" s="100">
        <v>474</v>
      </c>
      <c r="P16" s="100">
        <v>440</v>
      </c>
      <c r="Q16" s="99">
        <f t="shared" si="4"/>
        <v>92.827004219409275</v>
      </c>
      <c r="R16" s="97">
        <v>90</v>
      </c>
      <c r="S16" s="103">
        <v>124</v>
      </c>
      <c r="T16" s="100">
        <v>86</v>
      </c>
      <c r="U16" s="99">
        <f t="shared" si="5"/>
        <v>69.354838709677423</v>
      </c>
      <c r="V16" s="100">
        <v>114</v>
      </c>
      <c r="W16" s="100">
        <v>53</v>
      </c>
      <c r="X16" s="99">
        <f t="shared" si="6"/>
        <v>46.491228070175438</v>
      </c>
    </row>
    <row r="17" spans="1:24" s="95" customFormat="1" ht="18" customHeight="1">
      <c r="A17" s="96" t="s">
        <v>29</v>
      </c>
      <c r="B17" s="103">
        <v>793</v>
      </c>
      <c r="C17" s="103">
        <v>906</v>
      </c>
      <c r="D17" s="101">
        <v>743</v>
      </c>
      <c r="E17" s="99">
        <f t="shared" si="0"/>
        <v>82.008830022075045</v>
      </c>
      <c r="F17" s="103">
        <v>283</v>
      </c>
      <c r="G17" s="103">
        <v>206</v>
      </c>
      <c r="H17" s="99">
        <f t="shared" si="1"/>
        <v>72.791519434628967</v>
      </c>
      <c r="I17" s="103">
        <v>72</v>
      </c>
      <c r="J17" s="103">
        <v>81</v>
      </c>
      <c r="K17" s="99">
        <f t="shared" si="2"/>
        <v>112.5</v>
      </c>
      <c r="L17" s="103">
        <v>15</v>
      </c>
      <c r="M17" s="103">
        <v>13</v>
      </c>
      <c r="N17" s="99">
        <f t="shared" si="3"/>
        <v>86.666666666666671</v>
      </c>
      <c r="O17" s="100">
        <v>708</v>
      </c>
      <c r="P17" s="100">
        <v>716</v>
      </c>
      <c r="Q17" s="99">
        <f t="shared" si="4"/>
        <v>101.12994350282484</v>
      </c>
      <c r="R17" s="97">
        <v>166</v>
      </c>
      <c r="S17" s="103">
        <v>350</v>
      </c>
      <c r="T17" s="100">
        <v>153</v>
      </c>
      <c r="U17" s="99">
        <f t="shared" si="5"/>
        <v>43.714285714285715</v>
      </c>
      <c r="V17" s="100">
        <v>332</v>
      </c>
      <c r="W17" s="100">
        <v>105</v>
      </c>
      <c r="X17" s="99">
        <f t="shared" si="6"/>
        <v>31.626506024096386</v>
      </c>
    </row>
    <row r="18" spans="1:24" s="95" customFormat="1" ht="18" customHeight="1">
      <c r="A18" s="96" t="s">
        <v>30</v>
      </c>
      <c r="B18" s="103">
        <v>128</v>
      </c>
      <c r="C18" s="103">
        <v>160</v>
      </c>
      <c r="D18" s="101">
        <v>122</v>
      </c>
      <c r="E18" s="99">
        <f t="shared" si="0"/>
        <v>76.25</v>
      </c>
      <c r="F18" s="103">
        <v>30</v>
      </c>
      <c r="G18" s="103">
        <v>18</v>
      </c>
      <c r="H18" s="99">
        <f t="shared" si="1"/>
        <v>60</v>
      </c>
      <c r="I18" s="103">
        <v>1</v>
      </c>
      <c r="J18" s="103">
        <v>0</v>
      </c>
      <c r="K18" s="99">
        <f t="shared" si="2"/>
        <v>0</v>
      </c>
      <c r="L18" s="103">
        <v>11</v>
      </c>
      <c r="M18" s="103">
        <v>4</v>
      </c>
      <c r="N18" s="99">
        <f t="shared" si="3"/>
        <v>36.363636363636367</v>
      </c>
      <c r="O18" s="100">
        <v>121</v>
      </c>
      <c r="P18" s="100">
        <v>115</v>
      </c>
      <c r="Q18" s="99">
        <f t="shared" si="4"/>
        <v>95.041322314049594</v>
      </c>
      <c r="R18" s="97">
        <v>20</v>
      </c>
      <c r="S18" s="103">
        <v>55</v>
      </c>
      <c r="T18" s="100">
        <v>19</v>
      </c>
      <c r="U18" s="99">
        <f t="shared" si="5"/>
        <v>34.545454545454547</v>
      </c>
      <c r="V18" s="100">
        <v>46</v>
      </c>
      <c r="W18" s="100">
        <v>13</v>
      </c>
      <c r="X18" s="99">
        <f t="shared" si="6"/>
        <v>28.260869565217391</v>
      </c>
    </row>
    <row r="19" spans="1:24" s="95" customFormat="1" ht="18" customHeight="1">
      <c r="A19" s="96" t="s">
        <v>31</v>
      </c>
      <c r="B19" s="103">
        <v>273</v>
      </c>
      <c r="C19" s="103">
        <v>307</v>
      </c>
      <c r="D19" s="101">
        <v>252</v>
      </c>
      <c r="E19" s="99">
        <f t="shared" si="0"/>
        <v>82.084690553745929</v>
      </c>
      <c r="F19" s="103">
        <v>106</v>
      </c>
      <c r="G19" s="103">
        <v>70</v>
      </c>
      <c r="H19" s="99">
        <f t="shared" si="1"/>
        <v>66.037735849056602</v>
      </c>
      <c r="I19" s="103">
        <v>34</v>
      </c>
      <c r="J19" s="103">
        <v>36</v>
      </c>
      <c r="K19" s="99">
        <f t="shared" si="2"/>
        <v>105.88235294117648</v>
      </c>
      <c r="L19" s="103">
        <v>8</v>
      </c>
      <c r="M19" s="103">
        <v>9</v>
      </c>
      <c r="N19" s="99">
        <f t="shared" si="3"/>
        <v>112.5</v>
      </c>
      <c r="O19" s="100">
        <v>307</v>
      </c>
      <c r="P19" s="100">
        <v>252</v>
      </c>
      <c r="Q19" s="99">
        <f t="shared" si="4"/>
        <v>82.084690553745929</v>
      </c>
      <c r="R19" s="97">
        <v>60</v>
      </c>
      <c r="S19" s="103">
        <v>106</v>
      </c>
      <c r="T19" s="100">
        <v>59</v>
      </c>
      <c r="U19" s="99">
        <f t="shared" si="5"/>
        <v>55.660377358490564</v>
      </c>
      <c r="V19" s="100">
        <v>99</v>
      </c>
      <c r="W19" s="100">
        <v>29</v>
      </c>
      <c r="X19" s="99">
        <f t="shared" si="6"/>
        <v>29.292929292929294</v>
      </c>
    </row>
    <row r="20" spans="1:24" s="95" customFormat="1" ht="18" customHeight="1">
      <c r="A20" s="96" t="s">
        <v>32</v>
      </c>
      <c r="B20" s="103">
        <v>238</v>
      </c>
      <c r="C20" s="103">
        <v>211</v>
      </c>
      <c r="D20" s="101">
        <v>231</v>
      </c>
      <c r="E20" s="99">
        <f t="shared" si="0"/>
        <v>109.478672985782</v>
      </c>
      <c r="F20" s="103">
        <v>28</v>
      </c>
      <c r="G20" s="103">
        <v>29</v>
      </c>
      <c r="H20" s="99">
        <f t="shared" si="1"/>
        <v>103.57142857142858</v>
      </c>
      <c r="I20" s="103">
        <v>1</v>
      </c>
      <c r="J20" s="103">
        <v>1</v>
      </c>
      <c r="K20" s="99">
        <f t="shared" si="2"/>
        <v>100</v>
      </c>
      <c r="L20" s="103">
        <v>22</v>
      </c>
      <c r="M20" s="103">
        <v>29</v>
      </c>
      <c r="N20" s="99">
        <f t="shared" si="3"/>
        <v>131.81818181818181</v>
      </c>
      <c r="O20" s="100">
        <v>156</v>
      </c>
      <c r="P20" s="100">
        <v>201</v>
      </c>
      <c r="Q20" s="99">
        <f t="shared" si="4"/>
        <v>128.84615384615387</v>
      </c>
      <c r="R20" s="97">
        <v>41</v>
      </c>
      <c r="S20" s="103">
        <v>58</v>
      </c>
      <c r="T20" s="100">
        <v>41</v>
      </c>
      <c r="U20" s="99">
        <f t="shared" si="5"/>
        <v>70.689655172413794</v>
      </c>
      <c r="V20" s="100">
        <v>55</v>
      </c>
      <c r="W20" s="100">
        <v>30</v>
      </c>
      <c r="X20" s="99">
        <f t="shared" si="6"/>
        <v>54.54545454545454</v>
      </c>
    </row>
    <row r="21" spans="1:24" s="95" customFormat="1" ht="18" customHeight="1">
      <c r="A21" s="96" t="s">
        <v>33</v>
      </c>
      <c r="B21" s="103">
        <v>158</v>
      </c>
      <c r="C21" s="103">
        <v>202</v>
      </c>
      <c r="D21" s="101">
        <v>153</v>
      </c>
      <c r="E21" s="99">
        <f t="shared" si="0"/>
        <v>75.742574257425744</v>
      </c>
      <c r="F21" s="103">
        <v>52</v>
      </c>
      <c r="G21" s="103">
        <v>39</v>
      </c>
      <c r="H21" s="99">
        <f t="shared" si="1"/>
        <v>75</v>
      </c>
      <c r="I21" s="103">
        <v>3</v>
      </c>
      <c r="J21" s="103">
        <v>8</v>
      </c>
      <c r="K21" s="99">
        <f t="shared" si="2"/>
        <v>266.66666666666663</v>
      </c>
      <c r="L21" s="103">
        <v>1</v>
      </c>
      <c r="M21" s="103">
        <v>1</v>
      </c>
      <c r="N21" s="99">
        <f t="shared" si="3"/>
        <v>100</v>
      </c>
      <c r="O21" s="100">
        <v>120</v>
      </c>
      <c r="P21" s="100">
        <v>140</v>
      </c>
      <c r="Q21" s="99">
        <f t="shared" si="4"/>
        <v>116.66666666666667</v>
      </c>
      <c r="R21" s="97">
        <v>26</v>
      </c>
      <c r="S21" s="103">
        <v>63</v>
      </c>
      <c r="T21" s="100">
        <v>26</v>
      </c>
      <c r="U21" s="99">
        <f t="shared" si="5"/>
        <v>41.269841269841265</v>
      </c>
      <c r="V21" s="100">
        <v>61</v>
      </c>
      <c r="W21" s="100">
        <v>22</v>
      </c>
      <c r="X21" s="99">
        <f t="shared" si="6"/>
        <v>36.065573770491802</v>
      </c>
    </row>
    <row r="22" spans="1:24" s="95" customFormat="1" ht="18" customHeight="1">
      <c r="A22" s="96" t="s">
        <v>34</v>
      </c>
      <c r="B22" s="103">
        <v>229</v>
      </c>
      <c r="C22" s="103">
        <v>262</v>
      </c>
      <c r="D22" s="101">
        <v>210</v>
      </c>
      <c r="E22" s="99">
        <f t="shared" si="0"/>
        <v>80.152671755725194</v>
      </c>
      <c r="F22" s="103">
        <v>55</v>
      </c>
      <c r="G22" s="103">
        <v>49</v>
      </c>
      <c r="H22" s="99">
        <f t="shared" si="1"/>
        <v>89.090909090909093</v>
      </c>
      <c r="I22" s="103">
        <v>14</v>
      </c>
      <c r="J22" s="103">
        <v>4</v>
      </c>
      <c r="K22" s="99">
        <f t="shared" si="2"/>
        <v>28.571428571428569</v>
      </c>
      <c r="L22" s="103">
        <v>4</v>
      </c>
      <c r="M22" s="103">
        <v>0</v>
      </c>
      <c r="N22" s="99">
        <f t="shared" si="3"/>
        <v>0</v>
      </c>
      <c r="O22" s="100">
        <v>256</v>
      </c>
      <c r="P22" s="100">
        <v>194</v>
      </c>
      <c r="Q22" s="99">
        <f t="shared" si="4"/>
        <v>75.78125</v>
      </c>
      <c r="R22" s="97">
        <v>26</v>
      </c>
      <c r="S22" s="103">
        <v>83</v>
      </c>
      <c r="T22" s="100">
        <v>24</v>
      </c>
      <c r="U22" s="99">
        <f t="shared" si="5"/>
        <v>28.915662650602407</v>
      </c>
      <c r="V22" s="100">
        <v>80</v>
      </c>
      <c r="W22" s="100">
        <v>22</v>
      </c>
      <c r="X22" s="99">
        <f t="shared" si="6"/>
        <v>27.500000000000004</v>
      </c>
    </row>
    <row r="23" spans="1:24" s="95" customFormat="1" ht="18" customHeight="1">
      <c r="A23" s="96" t="s">
        <v>35</v>
      </c>
      <c r="B23" s="103">
        <v>514</v>
      </c>
      <c r="C23" s="103">
        <v>696</v>
      </c>
      <c r="D23" s="101">
        <v>493</v>
      </c>
      <c r="E23" s="99">
        <f t="shared" si="0"/>
        <v>70.833333333333343</v>
      </c>
      <c r="F23" s="103">
        <v>140</v>
      </c>
      <c r="G23" s="103">
        <v>81</v>
      </c>
      <c r="H23" s="99">
        <f t="shared" si="1"/>
        <v>57.857142857142861</v>
      </c>
      <c r="I23" s="103">
        <v>8</v>
      </c>
      <c r="J23" s="103">
        <v>11</v>
      </c>
      <c r="K23" s="99">
        <f t="shared" si="2"/>
        <v>137.5</v>
      </c>
      <c r="L23" s="103">
        <v>0</v>
      </c>
      <c r="M23" s="103">
        <v>0</v>
      </c>
      <c r="N23" s="99" t="s">
        <v>64</v>
      </c>
      <c r="O23" s="100">
        <v>622</v>
      </c>
      <c r="P23" s="100">
        <v>396</v>
      </c>
      <c r="Q23" s="99">
        <f t="shared" si="4"/>
        <v>63.665594855305464</v>
      </c>
      <c r="R23" s="97">
        <v>120</v>
      </c>
      <c r="S23" s="103">
        <v>270</v>
      </c>
      <c r="T23" s="100">
        <v>120</v>
      </c>
      <c r="U23" s="99">
        <f t="shared" si="5"/>
        <v>44.444444444444443</v>
      </c>
      <c r="V23" s="100">
        <v>250</v>
      </c>
      <c r="W23" s="100">
        <v>97</v>
      </c>
      <c r="X23" s="99">
        <f t="shared" si="6"/>
        <v>38.800000000000004</v>
      </c>
    </row>
    <row r="24" spans="1:24" s="95" customFormat="1" ht="18" customHeight="1">
      <c r="A24" s="96" t="s">
        <v>36</v>
      </c>
      <c r="B24" s="103">
        <v>623</v>
      </c>
      <c r="C24" s="103">
        <v>602</v>
      </c>
      <c r="D24" s="101">
        <v>528</v>
      </c>
      <c r="E24" s="99">
        <f t="shared" si="0"/>
        <v>87.707641196013284</v>
      </c>
      <c r="F24" s="103">
        <v>210</v>
      </c>
      <c r="G24" s="103">
        <v>189</v>
      </c>
      <c r="H24" s="99">
        <f t="shared" si="1"/>
        <v>90</v>
      </c>
      <c r="I24" s="103">
        <v>50</v>
      </c>
      <c r="J24" s="103">
        <v>51</v>
      </c>
      <c r="K24" s="99">
        <f t="shared" si="2"/>
        <v>102</v>
      </c>
      <c r="L24" s="103">
        <v>0</v>
      </c>
      <c r="M24" s="103">
        <v>61</v>
      </c>
      <c r="N24" s="99" t="s">
        <v>64</v>
      </c>
      <c r="O24" s="100">
        <v>544</v>
      </c>
      <c r="P24" s="100">
        <v>496</v>
      </c>
      <c r="Q24" s="99">
        <f t="shared" si="4"/>
        <v>91.17647058823529</v>
      </c>
      <c r="R24" s="97">
        <v>129</v>
      </c>
      <c r="S24" s="103">
        <v>193</v>
      </c>
      <c r="T24" s="100">
        <v>121</v>
      </c>
      <c r="U24" s="99">
        <f t="shared" si="5"/>
        <v>62.694300518134717</v>
      </c>
      <c r="V24" s="100">
        <v>188</v>
      </c>
      <c r="W24" s="100">
        <v>69</v>
      </c>
      <c r="X24" s="99">
        <f t="shared" si="6"/>
        <v>36.702127659574465</v>
      </c>
    </row>
    <row r="25" spans="1:24" s="95" customFormat="1" ht="18" customHeight="1">
      <c r="A25" s="96" t="s">
        <v>37</v>
      </c>
      <c r="B25" s="103">
        <v>547</v>
      </c>
      <c r="C25" s="103">
        <v>640</v>
      </c>
      <c r="D25" s="101">
        <v>519</v>
      </c>
      <c r="E25" s="99">
        <f t="shared" si="0"/>
        <v>81.09375</v>
      </c>
      <c r="F25" s="103">
        <v>169</v>
      </c>
      <c r="G25" s="103">
        <v>142</v>
      </c>
      <c r="H25" s="99">
        <f t="shared" si="1"/>
        <v>84.023668639053255</v>
      </c>
      <c r="I25" s="103">
        <v>71</v>
      </c>
      <c r="J25" s="103">
        <v>59</v>
      </c>
      <c r="K25" s="99">
        <f t="shared" si="2"/>
        <v>83.098591549295776</v>
      </c>
      <c r="L25" s="103">
        <v>5</v>
      </c>
      <c r="M25" s="103">
        <v>1</v>
      </c>
      <c r="N25" s="99">
        <f t="shared" si="3"/>
        <v>20</v>
      </c>
      <c r="O25" s="100">
        <v>631</v>
      </c>
      <c r="P25" s="100">
        <v>502</v>
      </c>
      <c r="Q25" s="99">
        <f t="shared" si="4"/>
        <v>79.556259904912835</v>
      </c>
      <c r="R25" s="97">
        <v>85</v>
      </c>
      <c r="S25" s="103">
        <v>254</v>
      </c>
      <c r="T25" s="100">
        <v>83</v>
      </c>
      <c r="U25" s="99">
        <f t="shared" si="5"/>
        <v>32.677165354330704</v>
      </c>
      <c r="V25" s="100">
        <v>248</v>
      </c>
      <c r="W25" s="100">
        <v>60</v>
      </c>
      <c r="X25" s="99">
        <f t="shared" si="6"/>
        <v>24.193548387096776</v>
      </c>
    </row>
    <row r="26" spans="1:24" s="95" customFormat="1" ht="18" customHeight="1">
      <c r="A26" s="96" t="s">
        <v>38</v>
      </c>
      <c r="B26" s="103">
        <v>390</v>
      </c>
      <c r="C26" s="103">
        <v>427</v>
      </c>
      <c r="D26" s="101">
        <v>373</v>
      </c>
      <c r="E26" s="99">
        <f t="shared" si="0"/>
        <v>87.353629976580791</v>
      </c>
      <c r="F26" s="103">
        <v>67</v>
      </c>
      <c r="G26" s="103">
        <v>84</v>
      </c>
      <c r="H26" s="99">
        <f t="shared" si="1"/>
        <v>125.37313432835822</v>
      </c>
      <c r="I26" s="103">
        <v>5</v>
      </c>
      <c r="J26" s="103">
        <v>16</v>
      </c>
      <c r="K26" s="99">
        <f t="shared" si="2"/>
        <v>320</v>
      </c>
      <c r="L26" s="103">
        <v>14</v>
      </c>
      <c r="M26" s="103">
        <v>25</v>
      </c>
      <c r="N26" s="99">
        <f t="shared" si="3"/>
        <v>178.57142857142858</v>
      </c>
      <c r="O26" s="100">
        <v>321</v>
      </c>
      <c r="P26" s="100">
        <v>299</v>
      </c>
      <c r="Q26" s="99">
        <f t="shared" si="4"/>
        <v>93.146417445482868</v>
      </c>
      <c r="R26" s="97">
        <v>81</v>
      </c>
      <c r="S26" s="103">
        <v>150</v>
      </c>
      <c r="T26" s="100">
        <v>81</v>
      </c>
      <c r="U26" s="99">
        <f t="shared" si="5"/>
        <v>54</v>
      </c>
      <c r="V26" s="100">
        <v>129</v>
      </c>
      <c r="W26" s="100">
        <v>50</v>
      </c>
      <c r="X26" s="99">
        <f t="shared" si="6"/>
        <v>38.759689922480625</v>
      </c>
    </row>
    <row r="27" spans="1:24" s="95" customFormat="1" ht="18" customHeight="1">
      <c r="A27" s="96" t="s">
        <v>39</v>
      </c>
      <c r="B27" s="103">
        <v>401</v>
      </c>
      <c r="C27" s="103">
        <v>590</v>
      </c>
      <c r="D27" s="101">
        <v>360</v>
      </c>
      <c r="E27" s="99">
        <f t="shared" si="0"/>
        <v>61.016949152542374</v>
      </c>
      <c r="F27" s="103">
        <v>205</v>
      </c>
      <c r="G27" s="103">
        <v>108</v>
      </c>
      <c r="H27" s="99">
        <f t="shared" si="1"/>
        <v>52.682926829268297</v>
      </c>
      <c r="I27" s="103">
        <v>23</v>
      </c>
      <c r="J27" s="103">
        <v>28</v>
      </c>
      <c r="K27" s="99">
        <f t="shared" si="2"/>
        <v>121.73913043478262</v>
      </c>
      <c r="L27" s="103">
        <v>12</v>
      </c>
      <c r="M27" s="103">
        <v>27</v>
      </c>
      <c r="N27" s="99">
        <f t="shared" si="3"/>
        <v>225</v>
      </c>
      <c r="O27" s="100">
        <v>381</v>
      </c>
      <c r="P27" s="100">
        <v>318</v>
      </c>
      <c r="Q27" s="99">
        <f t="shared" si="4"/>
        <v>83.464566929133852</v>
      </c>
      <c r="R27" s="97">
        <v>54</v>
      </c>
      <c r="S27" s="103">
        <v>156</v>
      </c>
      <c r="T27" s="100">
        <v>51</v>
      </c>
      <c r="U27" s="99">
        <f t="shared" si="5"/>
        <v>32.692307692307693</v>
      </c>
      <c r="V27" s="100">
        <v>153</v>
      </c>
      <c r="W27" s="100">
        <v>40</v>
      </c>
      <c r="X27" s="99">
        <f t="shared" si="6"/>
        <v>26.143790849673206</v>
      </c>
    </row>
    <row r="28" spans="1:24" s="95" customFormat="1" ht="18" customHeight="1">
      <c r="A28" s="96" t="s">
        <v>40</v>
      </c>
      <c r="B28" s="103">
        <v>302</v>
      </c>
      <c r="C28" s="103">
        <v>334</v>
      </c>
      <c r="D28" s="101">
        <v>278</v>
      </c>
      <c r="E28" s="99">
        <f t="shared" si="0"/>
        <v>83.233532934131745</v>
      </c>
      <c r="F28" s="103">
        <v>111</v>
      </c>
      <c r="G28" s="103">
        <v>132</v>
      </c>
      <c r="H28" s="99">
        <f t="shared" si="1"/>
        <v>118.91891891891892</v>
      </c>
      <c r="I28" s="103">
        <v>70</v>
      </c>
      <c r="J28" s="103">
        <v>45</v>
      </c>
      <c r="K28" s="99">
        <f t="shared" si="2"/>
        <v>64.285714285714292</v>
      </c>
      <c r="L28" s="103">
        <v>29</v>
      </c>
      <c r="M28" s="103">
        <v>28</v>
      </c>
      <c r="N28" s="99">
        <f t="shared" si="3"/>
        <v>96.551724137931032</v>
      </c>
      <c r="O28" s="100">
        <v>330</v>
      </c>
      <c r="P28" s="100">
        <v>276</v>
      </c>
      <c r="Q28" s="99">
        <f t="shared" si="4"/>
        <v>83.636363636363626</v>
      </c>
      <c r="R28" s="97">
        <v>39</v>
      </c>
      <c r="S28" s="103">
        <v>92</v>
      </c>
      <c r="T28" s="100">
        <v>38</v>
      </c>
      <c r="U28" s="99">
        <f t="shared" si="5"/>
        <v>41.304347826086953</v>
      </c>
      <c r="V28" s="100">
        <v>91</v>
      </c>
      <c r="W28" s="100">
        <v>20</v>
      </c>
      <c r="X28" s="99">
        <f t="shared" si="6"/>
        <v>21.978021978021978</v>
      </c>
    </row>
    <row r="29" spans="1:24" s="95" customFormat="1" ht="18" customHeight="1">
      <c r="A29" s="96" t="s">
        <v>41</v>
      </c>
      <c r="B29" s="103">
        <v>220</v>
      </c>
      <c r="C29" s="103">
        <v>252</v>
      </c>
      <c r="D29" s="101">
        <v>212</v>
      </c>
      <c r="E29" s="99">
        <f t="shared" si="0"/>
        <v>84.126984126984127</v>
      </c>
      <c r="F29" s="103">
        <v>52</v>
      </c>
      <c r="G29" s="103">
        <v>40</v>
      </c>
      <c r="H29" s="99">
        <f t="shared" si="1"/>
        <v>76.923076923076934</v>
      </c>
      <c r="I29" s="103">
        <v>8</v>
      </c>
      <c r="J29" s="103">
        <v>9</v>
      </c>
      <c r="K29" s="99">
        <f t="shared" si="2"/>
        <v>112.5</v>
      </c>
      <c r="L29" s="103">
        <v>0</v>
      </c>
      <c r="M29" s="103">
        <v>22</v>
      </c>
      <c r="N29" s="99" t="s">
        <v>64</v>
      </c>
      <c r="O29" s="100">
        <v>244</v>
      </c>
      <c r="P29" s="100">
        <v>199</v>
      </c>
      <c r="Q29" s="99">
        <f t="shared" si="4"/>
        <v>81.557377049180317</v>
      </c>
      <c r="R29" s="97">
        <v>34</v>
      </c>
      <c r="S29" s="103">
        <v>87</v>
      </c>
      <c r="T29" s="100">
        <v>34</v>
      </c>
      <c r="U29" s="99">
        <f t="shared" si="5"/>
        <v>39.080459770114942</v>
      </c>
      <c r="V29" s="100">
        <v>79</v>
      </c>
      <c r="W29" s="100">
        <v>21</v>
      </c>
      <c r="X29" s="99">
        <f t="shared" si="6"/>
        <v>26.582278481012654</v>
      </c>
    </row>
    <row r="30" spans="1:24" s="95" customFormat="1" ht="18" customHeight="1">
      <c r="A30" s="96" t="s">
        <v>42</v>
      </c>
      <c r="B30" s="103">
        <v>189</v>
      </c>
      <c r="C30" s="103">
        <v>239</v>
      </c>
      <c r="D30" s="101">
        <v>187</v>
      </c>
      <c r="E30" s="99">
        <f t="shared" si="0"/>
        <v>78.242677824267787</v>
      </c>
      <c r="F30" s="103">
        <v>63</v>
      </c>
      <c r="G30" s="103">
        <v>45</v>
      </c>
      <c r="H30" s="99">
        <f t="shared" si="1"/>
        <v>71.428571428571431</v>
      </c>
      <c r="I30" s="103">
        <v>26</v>
      </c>
      <c r="J30" s="103">
        <v>22</v>
      </c>
      <c r="K30" s="99">
        <f t="shared" si="2"/>
        <v>84.615384615384613</v>
      </c>
      <c r="L30" s="103">
        <v>11</v>
      </c>
      <c r="M30" s="103">
        <v>9</v>
      </c>
      <c r="N30" s="99">
        <f t="shared" si="3"/>
        <v>81.818181818181827</v>
      </c>
      <c r="O30" s="100">
        <v>172</v>
      </c>
      <c r="P30" s="100">
        <v>183</v>
      </c>
      <c r="Q30" s="99">
        <f t="shared" si="4"/>
        <v>106.3953488372093</v>
      </c>
      <c r="R30" s="97">
        <v>32</v>
      </c>
      <c r="S30" s="103">
        <v>76</v>
      </c>
      <c r="T30" s="100">
        <v>32</v>
      </c>
      <c r="U30" s="99">
        <f t="shared" si="5"/>
        <v>42.105263157894733</v>
      </c>
      <c r="V30" s="100">
        <v>69</v>
      </c>
      <c r="W30" s="100">
        <v>24</v>
      </c>
      <c r="X30" s="99">
        <f t="shared" si="6"/>
        <v>34.782608695652172</v>
      </c>
    </row>
    <row r="31" spans="1:24" s="95" customFormat="1" ht="18" customHeight="1">
      <c r="A31" s="96" t="s">
        <v>43</v>
      </c>
      <c r="B31" s="103">
        <v>3062</v>
      </c>
      <c r="C31" s="103">
        <v>3145</v>
      </c>
      <c r="D31" s="101">
        <v>2706</v>
      </c>
      <c r="E31" s="99">
        <f t="shared" si="0"/>
        <v>86.04133545310016</v>
      </c>
      <c r="F31" s="103">
        <v>491</v>
      </c>
      <c r="G31" s="103">
        <v>328</v>
      </c>
      <c r="H31" s="99">
        <f t="shared" si="1"/>
        <v>66.802443991853352</v>
      </c>
      <c r="I31" s="103">
        <v>77</v>
      </c>
      <c r="J31" s="103">
        <v>80</v>
      </c>
      <c r="K31" s="99">
        <f t="shared" si="2"/>
        <v>103.89610389610388</v>
      </c>
      <c r="L31" s="103">
        <v>229</v>
      </c>
      <c r="M31" s="103">
        <v>391</v>
      </c>
      <c r="N31" s="99">
        <f t="shared" si="3"/>
        <v>170.74235807860262</v>
      </c>
      <c r="O31" s="100">
        <v>2177</v>
      </c>
      <c r="P31" s="100">
        <v>2274</v>
      </c>
      <c r="Q31" s="99">
        <f t="shared" si="4"/>
        <v>104.45567294441894</v>
      </c>
      <c r="R31" s="97">
        <v>550</v>
      </c>
      <c r="S31" s="103">
        <v>775</v>
      </c>
      <c r="T31" s="100">
        <v>531</v>
      </c>
      <c r="U31" s="99">
        <f t="shared" si="5"/>
        <v>68.516129032258064</v>
      </c>
      <c r="V31" s="100">
        <v>706</v>
      </c>
      <c r="W31" s="100">
        <v>325</v>
      </c>
      <c r="X31" s="99">
        <f t="shared" si="6"/>
        <v>46.033994334277622</v>
      </c>
    </row>
    <row r="32" spans="1:24" s="95" customFormat="1" ht="18" customHeight="1">
      <c r="A32" s="96" t="s">
        <v>44</v>
      </c>
      <c r="B32" s="103">
        <v>1001</v>
      </c>
      <c r="C32" s="103">
        <v>1083</v>
      </c>
      <c r="D32" s="101">
        <v>903</v>
      </c>
      <c r="E32" s="99">
        <f t="shared" si="0"/>
        <v>83.37950138504155</v>
      </c>
      <c r="F32" s="103">
        <v>133</v>
      </c>
      <c r="G32" s="103">
        <v>80</v>
      </c>
      <c r="H32" s="99">
        <f t="shared" si="1"/>
        <v>60.150375939849624</v>
      </c>
      <c r="I32" s="103">
        <v>3</v>
      </c>
      <c r="J32" s="103">
        <v>4</v>
      </c>
      <c r="K32" s="99">
        <f t="shared" si="2"/>
        <v>133.33333333333331</v>
      </c>
      <c r="L32" s="103">
        <v>0</v>
      </c>
      <c r="M32" s="103">
        <v>12</v>
      </c>
      <c r="N32" s="99" t="s">
        <v>64</v>
      </c>
      <c r="O32" s="100">
        <v>783</v>
      </c>
      <c r="P32" s="100">
        <v>818</v>
      </c>
      <c r="Q32" s="99">
        <f t="shared" si="4"/>
        <v>104.46998722860792</v>
      </c>
      <c r="R32" s="97">
        <v>163</v>
      </c>
      <c r="S32" s="103">
        <v>302</v>
      </c>
      <c r="T32" s="100">
        <v>148</v>
      </c>
      <c r="U32" s="99">
        <f t="shared" si="5"/>
        <v>49.006622516556291</v>
      </c>
      <c r="V32" s="100">
        <v>278</v>
      </c>
      <c r="W32" s="100">
        <v>119</v>
      </c>
      <c r="X32" s="99">
        <f t="shared" si="6"/>
        <v>42.805755395683455</v>
      </c>
    </row>
    <row r="33" spans="1:24" s="95" customFormat="1" ht="18" customHeight="1">
      <c r="A33" s="96" t="s">
        <v>45</v>
      </c>
      <c r="B33" s="103">
        <v>980</v>
      </c>
      <c r="C33" s="103">
        <v>1114</v>
      </c>
      <c r="D33" s="101">
        <v>933</v>
      </c>
      <c r="E33" s="99">
        <f t="shared" si="0"/>
        <v>83.752244165170552</v>
      </c>
      <c r="F33" s="103">
        <v>193</v>
      </c>
      <c r="G33" s="103">
        <v>139</v>
      </c>
      <c r="H33" s="99">
        <f t="shared" si="1"/>
        <v>72.020725388601036</v>
      </c>
      <c r="I33" s="103">
        <v>48</v>
      </c>
      <c r="J33" s="103">
        <v>29</v>
      </c>
      <c r="K33" s="99">
        <f t="shared" si="2"/>
        <v>60.416666666666664</v>
      </c>
      <c r="L33" s="103">
        <v>19</v>
      </c>
      <c r="M33" s="103">
        <v>2</v>
      </c>
      <c r="N33" s="99">
        <f t="shared" si="3"/>
        <v>10.526315789473683</v>
      </c>
      <c r="O33" s="100">
        <v>1007</v>
      </c>
      <c r="P33" s="100">
        <v>850</v>
      </c>
      <c r="Q33" s="99">
        <f t="shared" si="4"/>
        <v>84.409136047666337</v>
      </c>
      <c r="R33" s="97">
        <v>189</v>
      </c>
      <c r="S33" s="103">
        <v>356</v>
      </c>
      <c r="T33" s="100">
        <v>187</v>
      </c>
      <c r="U33" s="99">
        <f t="shared" si="5"/>
        <v>52.528089887640448</v>
      </c>
      <c r="V33" s="100">
        <v>318</v>
      </c>
      <c r="W33" s="100">
        <v>123</v>
      </c>
      <c r="X33" s="99">
        <f t="shared" si="6"/>
        <v>38.679245283018872</v>
      </c>
    </row>
    <row r="34" spans="1:24" s="95" customFormat="1" ht="18" customHeight="1">
      <c r="A34" s="96" t="s">
        <v>46</v>
      </c>
      <c r="B34" s="103">
        <v>232</v>
      </c>
      <c r="C34" s="103">
        <v>233</v>
      </c>
      <c r="D34" s="101">
        <v>228</v>
      </c>
      <c r="E34" s="99">
        <f t="shared" si="0"/>
        <v>97.85407725321889</v>
      </c>
      <c r="F34" s="103">
        <v>49</v>
      </c>
      <c r="G34" s="103">
        <v>40</v>
      </c>
      <c r="H34" s="99">
        <f t="shared" si="1"/>
        <v>81.632653061224488</v>
      </c>
      <c r="I34" s="103">
        <v>3</v>
      </c>
      <c r="J34" s="103">
        <v>1</v>
      </c>
      <c r="K34" s="99">
        <f t="shared" si="2"/>
        <v>33.333333333333329</v>
      </c>
      <c r="L34" s="103">
        <v>3</v>
      </c>
      <c r="M34" s="103">
        <v>6</v>
      </c>
      <c r="N34" s="99">
        <f t="shared" si="3"/>
        <v>200</v>
      </c>
      <c r="O34" s="100">
        <v>225</v>
      </c>
      <c r="P34" s="100">
        <v>221</v>
      </c>
      <c r="Q34" s="99">
        <f t="shared" si="4"/>
        <v>98.222222222222229</v>
      </c>
      <c r="R34" s="97">
        <v>69</v>
      </c>
      <c r="S34" s="103">
        <v>86</v>
      </c>
      <c r="T34" s="100">
        <v>68</v>
      </c>
      <c r="U34" s="99">
        <f t="shared" si="5"/>
        <v>79.069767441860463</v>
      </c>
      <c r="V34" s="100">
        <v>79</v>
      </c>
      <c r="W34" s="100">
        <v>42</v>
      </c>
      <c r="X34" s="99">
        <f t="shared" si="6"/>
        <v>53.164556962025308</v>
      </c>
    </row>
    <row r="35" spans="1:24" ht="15">
      <c r="A35" s="104" t="s">
        <v>47</v>
      </c>
      <c r="B35" s="105">
        <v>132</v>
      </c>
      <c r="C35" s="105">
        <v>128</v>
      </c>
      <c r="D35" s="101">
        <v>114</v>
      </c>
      <c r="E35" s="99">
        <f t="shared" si="0"/>
        <v>89.0625</v>
      </c>
      <c r="F35" s="105">
        <v>25</v>
      </c>
      <c r="G35" s="105">
        <v>9</v>
      </c>
      <c r="H35" s="99">
        <f t="shared" si="1"/>
        <v>36</v>
      </c>
      <c r="I35" s="106">
        <v>0</v>
      </c>
      <c r="J35" s="106">
        <v>0</v>
      </c>
      <c r="K35" s="99" t="s">
        <v>64</v>
      </c>
      <c r="L35" s="106">
        <v>3</v>
      </c>
      <c r="M35" s="106">
        <v>0</v>
      </c>
      <c r="N35" s="99">
        <f t="shared" si="3"/>
        <v>0</v>
      </c>
      <c r="O35" s="106">
        <v>104</v>
      </c>
      <c r="P35" s="106">
        <v>105</v>
      </c>
      <c r="Q35" s="99">
        <f t="shared" si="4"/>
        <v>100.96153846153845</v>
      </c>
      <c r="R35" s="97">
        <v>37</v>
      </c>
      <c r="S35" s="106">
        <v>21</v>
      </c>
      <c r="T35" s="106">
        <v>31</v>
      </c>
      <c r="U35" s="99">
        <f t="shared" si="5"/>
        <v>147.61904761904762</v>
      </c>
      <c r="V35" s="105">
        <v>19</v>
      </c>
      <c r="W35" s="105">
        <v>30</v>
      </c>
      <c r="X35" s="99">
        <f t="shared" si="6"/>
        <v>157.89473684210526</v>
      </c>
    </row>
    <row r="36" spans="1:24" ht="14.25" customHeight="1">
      <c r="A36" s="108"/>
      <c r="B36" s="239" t="s">
        <v>103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</row>
    <row r="37" spans="1:24">
      <c r="A37" s="108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4">
      <c r="A38" s="108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1:24">
      <c r="I39" s="109"/>
      <c r="J39" s="109"/>
      <c r="K39" s="109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1:24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4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4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4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4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4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4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4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4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9:21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9:21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9:21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9:21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9:21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9:21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9:21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9:21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9:21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9:21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9:21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9:21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9:21"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9:21"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9:21"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9:21"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9:21"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9:21"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9:21"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9:21"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9:21"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9:21"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9:21"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9:21"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9:21"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9:21"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9:21"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9:21"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9:21"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9:21"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9:21"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9:21"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9:21"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9:21"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9:21"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9:21"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9:21"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9:21"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9:21"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9:21"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9:21"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  <row r="90" spans="9:21"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</row>
  </sheetData>
  <mergeCells count="36">
    <mergeCell ref="V4:X4"/>
    <mergeCell ref="V5:X5"/>
    <mergeCell ref="K6:K7"/>
    <mergeCell ref="L6:L7"/>
    <mergeCell ref="G6:G7"/>
    <mergeCell ref="B6:B7"/>
    <mergeCell ref="R6:R7"/>
    <mergeCell ref="H6:H7"/>
    <mergeCell ref="V6:V7"/>
    <mergeCell ref="W6:W7"/>
    <mergeCell ref="X6:X7"/>
    <mergeCell ref="B36:U38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A1:U1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U2"/>
    <mergeCell ref="A3:U3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A18" sqref="A18:E22"/>
    </sheetView>
  </sheetViews>
  <sheetFormatPr defaultColWidth="8" defaultRowHeight="12.75"/>
  <cols>
    <col min="1" max="1" width="60.85546875" style="18" customWidth="1"/>
    <col min="2" max="2" width="17.5703125" style="18" customWidth="1"/>
    <col min="3" max="3" width="17.85546875" style="18" customWidth="1"/>
    <col min="4" max="4" width="10.85546875" style="18" customWidth="1"/>
    <col min="5" max="5" width="11.5703125" style="18" customWidth="1"/>
    <col min="6" max="16384" width="8" style="18"/>
  </cols>
  <sheetData>
    <row r="1" spans="1:11" ht="54.75" customHeight="1">
      <c r="A1" s="221" t="s">
        <v>55</v>
      </c>
      <c r="B1" s="221"/>
      <c r="C1" s="221"/>
      <c r="D1" s="221"/>
      <c r="E1" s="221"/>
    </row>
    <row r="2" spans="1:11" s="20" customFormat="1" ht="23.25" customHeight="1">
      <c r="A2" s="226" t="s">
        <v>0</v>
      </c>
      <c r="B2" s="222" t="s">
        <v>109</v>
      </c>
      <c r="C2" s="222" t="s">
        <v>110</v>
      </c>
      <c r="D2" s="224" t="s">
        <v>1</v>
      </c>
      <c r="E2" s="225"/>
    </row>
    <row r="3" spans="1:11" s="20" customFormat="1" ht="42" customHeight="1">
      <c r="A3" s="227"/>
      <c r="B3" s="223"/>
      <c r="C3" s="223"/>
      <c r="D3" s="22" t="s">
        <v>2</v>
      </c>
      <c r="E3" s="23" t="s">
        <v>48</v>
      </c>
    </row>
    <row r="4" spans="1:11" s="27" customFormat="1" ht="15.75" customHeight="1">
      <c r="A4" s="25" t="s">
        <v>3</v>
      </c>
      <c r="B4" s="25">
        <v>1</v>
      </c>
      <c r="C4" s="25">
        <v>2</v>
      </c>
      <c r="D4" s="25">
        <v>3</v>
      </c>
      <c r="E4" s="25">
        <v>4</v>
      </c>
    </row>
    <row r="5" spans="1:11" s="27" customFormat="1" ht="30" customHeight="1">
      <c r="A5" s="7" t="s">
        <v>100</v>
      </c>
      <c r="B5" s="69" t="s">
        <v>83</v>
      </c>
      <c r="C5" s="69">
        <f>'4'!B8</f>
        <v>3538</v>
      </c>
      <c r="D5" s="8" t="s">
        <v>83</v>
      </c>
      <c r="E5" s="51" t="s">
        <v>83</v>
      </c>
    </row>
    <row r="6" spans="1:11" s="20" customFormat="1" ht="30" customHeight="1">
      <c r="A6" s="28" t="s">
        <v>50</v>
      </c>
      <c r="B6" s="16">
        <f>'4'!C8</f>
        <v>4105</v>
      </c>
      <c r="C6" s="16">
        <f>'4'!D8</f>
        <v>3412</v>
      </c>
      <c r="D6" s="8">
        <f t="shared" ref="D6:D10" si="0">C6/B6*100</f>
        <v>83.118148599269176</v>
      </c>
      <c r="E6" s="51">
        <f t="shared" ref="E6:E10" si="1">C6-B6</f>
        <v>-693</v>
      </c>
      <c r="K6" s="52"/>
    </row>
    <row r="7" spans="1:11" s="20" customFormat="1" ht="30" customHeight="1">
      <c r="A7" s="35" t="s">
        <v>77</v>
      </c>
      <c r="B7" s="16">
        <f>'4'!F8</f>
        <v>774</v>
      </c>
      <c r="C7" s="16">
        <f>'4'!G8</f>
        <v>604</v>
      </c>
      <c r="D7" s="8">
        <f t="shared" si="0"/>
        <v>78.036175710594307</v>
      </c>
      <c r="E7" s="51">
        <f t="shared" si="1"/>
        <v>-170</v>
      </c>
      <c r="K7" s="52"/>
    </row>
    <row r="8" spans="1:11" s="20" customFormat="1" ht="30" customHeight="1">
      <c r="A8" s="28" t="s">
        <v>51</v>
      </c>
      <c r="B8" s="16">
        <f>'4'!I8</f>
        <v>145</v>
      </c>
      <c r="C8" s="16">
        <f>'4'!J8</f>
        <v>138</v>
      </c>
      <c r="D8" s="8">
        <f t="shared" si="0"/>
        <v>95.172413793103445</v>
      </c>
      <c r="E8" s="51">
        <f t="shared" si="1"/>
        <v>-7</v>
      </c>
      <c r="K8" s="52"/>
    </row>
    <row r="9" spans="1:11" s="20" customFormat="1" ht="45.75" customHeight="1">
      <c r="A9" s="28" t="s">
        <v>52</v>
      </c>
      <c r="B9" s="16">
        <f>'4'!L8</f>
        <v>129</v>
      </c>
      <c r="C9" s="16">
        <f>'4'!M8</f>
        <v>202</v>
      </c>
      <c r="D9" s="8">
        <f t="shared" si="0"/>
        <v>156.58914728682169</v>
      </c>
      <c r="E9" s="51">
        <f t="shared" si="1"/>
        <v>73</v>
      </c>
      <c r="K9" s="52"/>
    </row>
    <row r="10" spans="1:11" s="20" customFormat="1" ht="55.5" customHeight="1">
      <c r="A10" s="28" t="s">
        <v>53</v>
      </c>
      <c r="B10" s="16">
        <f>'4'!O8</f>
        <v>3221</v>
      </c>
      <c r="C10" s="16">
        <f>'4'!P8</f>
        <v>3053</v>
      </c>
      <c r="D10" s="8">
        <f t="shared" si="0"/>
        <v>94.784228500465701</v>
      </c>
      <c r="E10" s="51">
        <f t="shared" si="1"/>
        <v>-168</v>
      </c>
      <c r="K10" s="52"/>
    </row>
    <row r="11" spans="1:11" s="20" customFormat="1" ht="12.75" customHeight="1">
      <c r="A11" s="228" t="s">
        <v>4</v>
      </c>
      <c r="B11" s="229"/>
      <c r="C11" s="229"/>
      <c r="D11" s="229"/>
      <c r="E11" s="229"/>
      <c r="K11" s="52"/>
    </row>
    <row r="12" spans="1:11" s="20" customFormat="1" ht="15" customHeight="1">
      <c r="A12" s="230"/>
      <c r="B12" s="231"/>
      <c r="C12" s="231"/>
      <c r="D12" s="231"/>
      <c r="E12" s="231"/>
      <c r="K12" s="52"/>
    </row>
    <row r="13" spans="1:11" s="20" customFormat="1" ht="20.25" customHeight="1">
      <c r="A13" s="226" t="s">
        <v>0</v>
      </c>
      <c r="B13" s="232" t="s">
        <v>106</v>
      </c>
      <c r="C13" s="232" t="s">
        <v>107</v>
      </c>
      <c r="D13" s="224" t="s">
        <v>1</v>
      </c>
      <c r="E13" s="225"/>
      <c r="K13" s="52"/>
    </row>
    <row r="14" spans="1:11" ht="35.25" customHeight="1">
      <c r="A14" s="227"/>
      <c r="B14" s="232"/>
      <c r="C14" s="232"/>
      <c r="D14" s="22" t="s">
        <v>2</v>
      </c>
      <c r="E14" s="23" t="s">
        <v>49</v>
      </c>
      <c r="K14" s="52"/>
    </row>
    <row r="15" spans="1:11" ht="30" customHeight="1">
      <c r="A15" s="71" t="s">
        <v>85</v>
      </c>
      <c r="B15" s="40" t="s">
        <v>83</v>
      </c>
      <c r="C15" s="40">
        <f>'4'!R8</f>
        <v>632</v>
      </c>
      <c r="D15" s="60" t="s">
        <v>83</v>
      </c>
      <c r="E15" s="72" t="s">
        <v>83</v>
      </c>
      <c r="K15" s="52"/>
    </row>
    <row r="16" spans="1:11" ht="30" customHeight="1">
      <c r="A16" s="47" t="s">
        <v>54</v>
      </c>
      <c r="B16" s="62">
        <f>'4'!S8</f>
        <v>1311</v>
      </c>
      <c r="C16" s="62">
        <f>'4'!T8</f>
        <v>613</v>
      </c>
      <c r="D16" s="63">
        <f t="shared" ref="D16:D17" si="2">C16/B16*100</f>
        <v>46.7581998474447</v>
      </c>
      <c r="E16" s="58">
        <f t="shared" ref="E16:E17" si="3">C16-B16</f>
        <v>-698</v>
      </c>
      <c r="K16" s="52"/>
    </row>
    <row r="17" spans="1:5" ht="30" customHeight="1">
      <c r="A17" s="7" t="s">
        <v>112</v>
      </c>
      <c r="B17" s="62">
        <f>'4'!V8</f>
        <v>1252</v>
      </c>
      <c r="C17" s="62">
        <f>'4'!W8</f>
        <v>396</v>
      </c>
      <c r="D17" s="63">
        <f t="shared" si="2"/>
        <v>31.629392971246006</v>
      </c>
      <c r="E17" s="58">
        <f t="shared" si="3"/>
        <v>-856</v>
      </c>
    </row>
    <row r="18" spans="1:5" ht="12.75" customHeight="1">
      <c r="A18" s="246" t="s">
        <v>103</v>
      </c>
      <c r="B18" s="246"/>
      <c r="C18" s="246"/>
      <c r="D18" s="246"/>
      <c r="E18" s="246"/>
    </row>
    <row r="19" spans="1:5">
      <c r="A19" s="247"/>
      <c r="B19" s="247"/>
      <c r="C19" s="247"/>
      <c r="D19" s="247"/>
      <c r="E19" s="247"/>
    </row>
    <row r="20" spans="1:5">
      <c r="A20" s="247"/>
      <c r="B20" s="247"/>
      <c r="C20" s="247"/>
      <c r="D20" s="247"/>
      <c r="E20" s="247"/>
    </row>
    <row r="21" spans="1:5">
      <c r="A21" s="247"/>
      <c r="B21" s="247"/>
      <c r="C21" s="247"/>
      <c r="D21" s="247"/>
      <c r="E21" s="247"/>
    </row>
    <row r="22" spans="1:5">
      <c r="A22" s="247"/>
      <c r="B22" s="247"/>
      <c r="C22" s="247"/>
      <c r="D22" s="247"/>
      <c r="E22" s="247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89"/>
  <sheetViews>
    <sheetView zoomScale="90" zoomScaleNormal="90" zoomScaleSheetLayoutView="90" workbookViewId="0">
      <selection activeCell="F11" sqref="F11"/>
    </sheetView>
  </sheetViews>
  <sheetFormatPr defaultRowHeight="14.25"/>
  <cols>
    <col min="1" max="1" width="28" style="107" customWidth="1"/>
    <col min="2" max="2" width="13.42578125" style="107" customWidth="1"/>
    <col min="3" max="17" width="7.7109375" style="107" customWidth="1"/>
    <col min="18" max="18" width="12.5703125" style="107" customWidth="1"/>
    <col min="19" max="21" width="7.7109375" style="107" customWidth="1"/>
    <col min="22" max="24" width="7.7109375" style="126" customWidth="1"/>
    <col min="25" max="25" width="9.140625" style="126"/>
    <col min="26" max="16384" width="9.140625" style="107"/>
  </cols>
  <sheetData>
    <row r="1" spans="1:25" s="79" customFormat="1" ht="20.100000000000001" customHeight="1">
      <c r="A1" s="251" t="s">
        <v>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5" s="79" customFormat="1" ht="20.100000000000001" customHeight="1">
      <c r="A2" s="250" t="s">
        <v>133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5" s="83" customFormat="1" ht="14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111"/>
      <c r="L3" s="80"/>
      <c r="M3" s="80"/>
      <c r="N3" s="111"/>
      <c r="O3" s="82"/>
      <c r="P3" s="82"/>
      <c r="Q3" s="82"/>
      <c r="R3" s="82"/>
      <c r="V3" s="245" t="s">
        <v>5</v>
      </c>
      <c r="W3" s="245"/>
      <c r="X3" s="245"/>
      <c r="Y3" s="112"/>
    </row>
    <row r="4" spans="1:25" s="86" customFormat="1" ht="78" customHeight="1">
      <c r="A4" s="254"/>
      <c r="B4" s="84" t="s">
        <v>102</v>
      </c>
      <c r="C4" s="236" t="s">
        <v>6</v>
      </c>
      <c r="D4" s="237"/>
      <c r="E4" s="238"/>
      <c r="F4" s="242" t="s">
        <v>74</v>
      </c>
      <c r="G4" s="242"/>
      <c r="H4" s="242"/>
      <c r="I4" s="242" t="s">
        <v>9</v>
      </c>
      <c r="J4" s="242"/>
      <c r="K4" s="242"/>
      <c r="L4" s="242" t="s">
        <v>10</v>
      </c>
      <c r="M4" s="242"/>
      <c r="N4" s="242"/>
      <c r="O4" s="236" t="s">
        <v>8</v>
      </c>
      <c r="P4" s="237"/>
      <c r="Q4" s="238"/>
      <c r="R4" s="113" t="s">
        <v>81</v>
      </c>
      <c r="S4" s="242" t="s">
        <v>11</v>
      </c>
      <c r="T4" s="242"/>
      <c r="U4" s="242"/>
      <c r="V4" s="242" t="s">
        <v>111</v>
      </c>
      <c r="W4" s="242"/>
      <c r="X4" s="242"/>
      <c r="Y4" s="114"/>
    </row>
    <row r="5" spans="1:25" s="87" customFormat="1" ht="26.25" customHeight="1">
      <c r="A5" s="255"/>
      <c r="B5" s="248" t="s">
        <v>104</v>
      </c>
      <c r="C5" s="248" t="s">
        <v>20</v>
      </c>
      <c r="D5" s="248" t="s">
        <v>104</v>
      </c>
      <c r="E5" s="252" t="s">
        <v>2</v>
      </c>
      <c r="F5" s="234" t="s">
        <v>20</v>
      </c>
      <c r="G5" s="234" t="s">
        <v>104</v>
      </c>
      <c r="H5" s="235" t="s">
        <v>2</v>
      </c>
      <c r="I5" s="234" t="s">
        <v>20</v>
      </c>
      <c r="J5" s="234" t="s">
        <v>104</v>
      </c>
      <c r="K5" s="235" t="s">
        <v>2</v>
      </c>
      <c r="L5" s="234" t="s">
        <v>20</v>
      </c>
      <c r="M5" s="234" t="s">
        <v>98</v>
      </c>
      <c r="N5" s="235" t="s">
        <v>2</v>
      </c>
      <c r="O5" s="234" t="s">
        <v>20</v>
      </c>
      <c r="P5" s="234" t="s">
        <v>98</v>
      </c>
      <c r="Q5" s="235" t="s">
        <v>2</v>
      </c>
      <c r="R5" s="252">
        <v>2022</v>
      </c>
      <c r="S5" s="234" t="s">
        <v>20</v>
      </c>
      <c r="T5" s="234" t="s">
        <v>98</v>
      </c>
      <c r="U5" s="235" t="s">
        <v>2</v>
      </c>
      <c r="V5" s="234" t="s">
        <v>20</v>
      </c>
      <c r="W5" s="234" t="s">
        <v>104</v>
      </c>
      <c r="X5" s="235" t="s">
        <v>2</v>
      </c>
      <c r="Y5" s="115"/>
    </row>
    <row r="6" spans="1:25" s="87" customFormat="1" ht="7.5" customHeight="1">
      <c r="A6" s="256"/>
      <c r="B6" s="249"/>
      <c r="C6" s="249"/>
      <c r="D6" s="249"/>
      <c r="E6" s="253"/>
      <c r="F6" s="234"/>
      <c r="G6" s="234"/>
      <c r="H6" s="235"/>
      <c r="I6" s="234"/>
      <c r="J6" s="234"/>
      <c r="K6" s="235"/>
      <c r="L6" s="234"/>
      <c r="M6" s="234"/>
      <c r="N6" s="235"/>
      <c r="O6" s="234"/>
      <c r="P6" s="234"/>
      <c r="Q6" s="235"/>
      <c r="R6" s="253"/>
      <c r="S6" s="234"/>
      <c r="T6" s="234"/>
      <c r="U6" s="235"/>
      <c r="V6" s="234"/>
      <c r="W6" s="234"/>
      <c r="X6" s="235"/>
      <c r="Y6" s="115"/>
    </row>
    <row r="7" spans="1:25" s="119" customFormat="1" ht="11.25" customHeight="1">
      <c r="A7" s="116" t="s">
        <v>3</v>
      </c>
      <c r="B7" s="117">
        <v>1</v>
      </c>
      <c r="C7" s="117">
        <v>2</v>
      </c>
      <c r="D7" s="117">
        <v>3</v>
      </c>
      <c r="E7" s="117">
        <v>4</v>
      </c>
      <c r="F7" s="117">
        <v>5</v>
      </c>
      <c r="G7" s="117">
        <v>6</v>
      </c>
      <c r="H7" s="117">
        <v>7</v>
      </c>
      <c r="I7" s="117">
        <v>8</v>
      </c>
      <c r="J7" s="117">
        <v>9</v>
      </c>
      <c r="K7" s="117">
        <v>10</v>
      </c>
      <c r="L7" s="117">
        <v>11</v>
      </c>
      <c r="M7" s="117">
        <v>12</v>
      </c>
      <c r="N7" s="117">
        <v>13</v>
      </c>
      <c r="O7" s="117">
        <v>14</v>
      </c>
      <c r="P7" s="117">
        <v>15</v>
      </c>
      <c r="Q7" s="117">
        <v>16</v>
      </c>
      <c r="R7" s="117">
        <v>17</v>
      </c>
      <c r="S7" s="117">
        <v>18</v>
      </c>
      <c r="T7" s="117">
        <v>19</v>
      </c>
      <c r="U7" s="117">
        <v>20</v>
      </c>
      <c r="V7" s="89">
        <v>21</v>
      </c>
      <c r="W7" s="89">
        <v>22</v>
      </c>
      <c r="X7" s="89">
        <v>23</v>
      </c>
      <c r="Y7" s="118"/>
    </row>
    <row r="8" spans="1:25" s="94" customFormat="1" ht="16.5" customHeight="1">
      <c r="A8" s="91" t="s">
        <v>21</v>
      </c>
      <c r="B8" s="92">
        <f>SUM(B9:B34)</f>
        <v>3538</v>
      </c>
      <c r="C8" s="92">
        <f>SUM(C9:C34)</f>
        <v>4105</v>
      </c>
      <c r="D8" s="92">
        <f>SUM(D9:D34)</f>
        <v>3412</v>
      </c>
      <c r="E8" s="93">
        <f>D8/C8*100</f>
        <v>83.118148599269176</v>
      </c>
      <c r="F8" s="92">
        <f>SUM(F9:F34)</f>
        <v>774</v>
      </c>
      <c r="G8" s="92">
        <f>SUM(G9:G34)</f>
        <v>604</v>
      </c>
      <c r="H8" s="93">
        <f>G8/F8*100</f>
        <v>78.036175710594307</v>
      </c>
      <c r="I8" s="92">
        <f>SUM(I9:I34)</f>
        <v>145</v>
      </c>
      <c r="J8" s="92">
        <f>SUM(J9:J34)</f>
        <v>138</v>
      </c>
      <c r="K8" s="93">
        <f>J8/I8*100</f>
        <v>95.172413793103445</v>
      </c>
      <c r="L8" s="92">
        <f>SUM(L9:L34)</f>
        <v>129</v>
      </c>
      <c r="M8" s="92">
        <f>SUM(M9:M34)</f>
        <v>202</v>
      </c>
      <c r="N8" s="93">
        <f>M8/L8*100</f>
        <v>156.58914728682169</v>
      </c>
      <c r="O8" s="92">
        <f>SUM(O9:O34)</f>
        <v>3221</v>
      </c>
      <c r="P8" s="92">
        <f>SUM(P9:P34)</f>
        <v>3053</v>
      </c>
      <c r="Q8" s="93">
        <f>P8/O8*100</f>
        <v>94.784228500465701</v>
      </c>
      <c r="R8" s="92">
        <f>SUM(R9:R34)</f>
        <v>632</v>
      </c>
      <c r="S8" s="92">
        <f>SUM(S9:S34)</f>
        <v>1311</v>
      </c>
      <c r="T8" s="92">
        <f>SUM(T9:T34)</f>
        <v>613</v>
      </c>
      <c r="U8" s="93">
        <f>T8/S8*100</f>
        <v>46.7581998474447</v>
      </c>
      <c r="V8" s="92">
        <f>SUM(V9:V34)</f>
        <v>1252</v>
      </c>
      <c r="W8" s="92">
        <f>SUM(W9:W34)</f>
        <v>396</v>
      </c>
      <c r="X8" s="93">
        <f>W8/V8*100</f>
        <v>31.629392971246006</v>
      </c>
      <c r="Y8" s="120"/>
    </row>
    <row r="9" spans="1:25" s="95" customFormat="1" ht="16.5" customHeight="1">
      <c r="A9" s="121" t="s">
        <v>22</v>
      </c>
      <c r="B9" s="122">
        <v>46</v>
      </c>
      <c r="C9" s="103">
        <v>54</v>
      </c>
      <c r="D9" s="122">
        <v>43</v>
      </c>
      <c r="E9" s="123">
        <f t="shared" ref="E9:E34" si="0">D9/C9*100</f>
        <v>79.629629629629633</v>
      </c>
      <c r="F9" s="103">
        <v>11</v>
      </c>
      <c r="G9" s="103">
        <v>6</v>
      </c>
      <c r="H9" s="123">
        <f t="shared" ref="H9:H34" si="1">G9/F9*100</f>
        <v>54.54545454545454</v>
      </c>
      <c r="I9" s="103">
        <v>2</v>
      </c>
      <c r="J9" s="103">
        <v>2</v>
      </c>
      <c r="K9" s="123">
        <f t="shared" ref="K9:K33" si="2">J9/I9*100</f>
        <v>100</v>
      </c>
      <c r="L9" s="103">
        <v>1</v>
      </c>
      <c r="M9" s="103">
        <v>5</v>
      </c>
      <c r="N9" s="123">
        <f>M9/L9*100</f>
        <v>500</v>
      </c>
      <c r="O9" s="103">
        <v>53</v>
      </c>
      <c r="P9" s="103">
        <v>43</v>
      </c>
      <c r="Q9" s="123">
        <f t="shared" ref="Q9:Q34" si="3">P9/O9*100</f>
        <v>81.132075471698116</v>
      </c>
      <c r="R9" s="103">
        <v>11</v>
      </c>
      <c r="S9" s="103">
        <v>17</v>
      </c>
      <c r="T9" s="103">
        <v>11</v>
      </c>
      <c r="U9" s="123">
        <f t="shared" ref="U9:U34" si="4">T9/S9*100</f>
        <v>64.705882352941174</v>
      </c>
      <c r="V9" s="100">
        <v>16</v>
      </c>
      <c r="W9" s="100">
        <v>7</v>
      </c>
      <c r="X9" s="99">
        <v>43.75</v>
      </c>
      <c r="Y9" s="124"/>
    </row>
    <row r="10" spans="1:25" s="102" customFormat="1" ht="16.5" customHeight="1">
      <c r="A10" s="121" t="s">
        <v>23</v>
      </c>
      <c r="B10" s="122">
        <v>122</v>
      </c>
      <c r="C10" s="103">
        <v>166</v>
      </c>
      <c r="D10" s="122">
        <v>116</v>
      </c>
      <c r="E10" s="123">
        <f t="shared" si="0"/>
        <v>69.879518072289159</v>
      </c>
      <c r="F10" s="103">
        <v>27</v>
      </c>
      <c r="G10" s="103">
        <v>15</v>
      </c>
      <c r="H10" s="123">
        <f t="shared" si="1"/>
        <v>55.555555555555557</v>
      </c>
      <c r="I10" s="103">
        <v>11</v>
      </c>
      <c r="J10" s="103">
        <v>3</v>
      </c>
      <c r="K10" s="123">
        <f t="shared" si="2"/>
        <v>27.27272727272727</v>
      </c>
      <c r="L10" s="103">
        <v>4</v>
      </c>
      <c r="M10" s="103">
        <v>11</v>
      </c>
      <c r="N10" s="123">
        <f>M10/L10*100</f>
        <v>275</v>
      </c>
      <c r="O10" s="103">
        <v>153</v>
      </c>
      <c r="P10" s="103">
        <v>112</v>
      </c>
      <c r="Q10" s="123">
        <f t="shared" si="3"/>
        <v>73.202614379084963</v>
      </c>
      <c r="R10" s="103">
        <v>28</v>
      </c>
      <c r="S10" s="103">
        <v>45</v>
      </c>
      <c r="T10" s="103">
        <v>27</v>
      </c>
      <c r="U10" s="123">
        <f t="shared" si="4"/>
        <v>60</v>
      </c>
      <c r="V10" s="100">
        <v>43</v>
      </c>
      <c r="W10" s="100">
        <v>11</v>
      </c>
      <c r="X10" s="99">
        <v>25.581395348837212</v>
      </c>
      <c r="Y10" s="124"/>
    </row>
    <row r="11" spans="1:25" s="95" customFormat="1" ht="16.5" customHeight="1">
      <c r="A11" s="121" t="s">
        <v>24</v>
      </c>
      <c r="B11" s="122">
        <v>161</v>
      </c>
      <c r="C11" s="103">
        <v>207</v>
      </c>
      <c r="D11" s="122">
        <v>154</v>
      </c>
      <c r="E11" s="123">
        <f t="shared" si="0"/>
        <v>74.39613526570048</v>
      </c>
      <c r="F11" s="103">
        <v>46</v>
      </c>
      <c r="G11" s="103">
        <v>42</v>
      </c>
      <c r="H11" s="123">
        <f t="shared" si="1"/>
        <v>91.304347826086953</v>
      </c>
      <c r="I11" s="103">
        <v>6</v>
      </c>
      <c r="J11" s="103">
        <v>8</v>
      </c>
      <c r="K11" s="123">
        <f t="shared" si="2"/>
        <v>133.33333333333331</v>
      </c>
      <c r="L11" s="103">
        <v>0</v>
      </c>
      <c r="M11" s="103">
        <v>0</v>
      </c>
      <c r="N11" s="123" t="s">
        <v>64</v>
      </c>
      <c r="O11" s="103">
        <v>86</v>
      </c>
      <c r="P11" s="103">
        <v>93</v>
      </c>
      <c r="Q11" s="123">
        <f t="shared" si="3"/>
        <v>108.13953488372093</v>
      </c>
      <c r="R11" s="103">
        <v>22</v>
      </c>
      <c r="S11" s="103">
        <v>71</v>
      </c>
      <c r="T11" s="103">
        <v>18</v>
      </c>
      <c r="U11" s="123">
        <f t="shared" si="4"/>
        <v>25.352112676056336</v>
      </c>
      <c r="V11" s="100">
        <v>69</v>
      </c>
      <c r="W11" s="100">
        <v>15</v>
      </c>
      <c r="X11" s="99">
        <v>21.739130434782609</v>
      </c>
      <c r="Y11" s="124"/>
    </row>
    <row r="12" spans="1:25" s="95" customFormat="1" ht="16.5" customHeight="1">
      <c r="A12" s="121" t="s">
        <v>25</v>
      </c>
      <c r="B12" s="122">
        <v>63</v>
      </c>
      <c r="C12" s="103">
        <v>59</v>
      </c>
      <c r="D12" s="122">
        <v>62</v>
      </c>
      <c r="E12" s="123">
        <f t="shared" si="0"/>
        <v>105.08474576271188</v>
      </c>
      <c r="F12" s="103">
        <v>11</v>
      </c>
      <c r="G12" s="103">
        <v>20</v>
      </c>
      <c r="H12" s="123">
        <f t="shared" si="1"/>
        <v>181.81818181818181</v>
      </c>
      <c r="I12" s="103">
        <v>3</v>
      </c>
      <c r="J12" s="103">
        <v>12</v>
      </c>
      <c r="K12" s="123">
        <f t="shared" si="2"/>
        <v>400</v>
      </c>
      <c r="L12" s="103">
        <v>5</v>
      </c>
      <c r="M12" s="103">
        <v>6</v>
      </c>
      <c r="N12" s="123">
        <f>M12/L12*100</f>
        <v>120</v>
      </c>
      <c r="O12" s="103">
        <v>53</v>
      </c>
      <c r="P12" s="103">
        <v>57</v>
      </c>
      <c r="Q12" s="123">
        <f t="shared" si="3"/>
        <v>107.54716981132076</v>
      </c>
      <c r="R12" s="103">
        <v>12</v>
      </c>
      <c r="S12" s="103">
        <v>20</v>
      </c>
      <c r="T12" s="103">
        <v>12</v>
      </c>
      <c r="U12" s="123">
        <f t="shared" si="4"/>
        <v>60</v>
      </c>
      <c r="V12" s="100">
        <v>18</v>
      </c>
      <c r="W12" s="100">
        <v>7</v>
      </c>
      <c r="X12" s="99">
        <v>38.888888888888893</v>
      </c>
      <c r="Y12" s="124"/>
    </row>
    <row r="13" spans="1:25" s="95" customFormat="1" ht="16.5" customHeight="1">
      <c r="A13" s="121" t="s">
        <v>26</v>
      </c>
      <c r="B13" s="122">
        <v>49</v>
      </c>
      <c r="C13" s="103">
        <v>58</v>
      </c>
      <c r="D13" s="122">
        <v>48</v>
      </c>
      <c r="E13" s="123">
        <f t="shared" si="0"/>
        <v>82.758620689655174</v>
      </c>
      <c r="F13" s="103">
        <v>12</v>
      </c>
      <c r="G13" s="103">
        <v>11</v>
      </c>
      <c r="H13" s="123">
        <f t="shared" si="1"/>
        <v>91.666666666666657</v>
      </c>
      <c r="I13" s="103">
        <v>2</v>
      </c>
      <c r="J13" s="103">
        <v>2</v>
      </c>
      <c r="K13" s="123">
        <f t="shared" si="2"/>
        <v>100</v>
      </c>
      <c r="L13" s="103">
        <v>7</v>
      </c>
      <c r="M13" s="103">
        <v>0</v>
      </c>
      <c r="N13" s="123">
        <f>M13/L13*100</f>
        <v>0</v>
      </c>
      <c r="O13" s="103">
        <v>43</v>
      </c>
      <c r="P13" s="103">
        <v>47</v>
      </c>
      <c r="Q13" s="123">
        <f t="shared" si="3"/>
        <v>109.30232558139534</v>
      </c>
      <c r="R13" s="103">
        <v>9</v>
      </c>
      <c r="S13" s="103">
        <v>20</v>
      </c>
      <c r="T13" s="103">
        <v>9</v>
      </c>
      <c r="U13" s="123">
        <f t="shared" si="4"/>
        <v>45</v>
      </c>
      <c r="V13" s="100">
        <v>20</v>
      </c>
      <c r="W13" s="100">
        <v>7</v>
      </c>
      <c r="X13" s="99">
        <v>35</v>
      </c>
      <c r="Y13" s="124"/>
    </row>
    <row r="14" spans="1:25" s="95" customFormat="1" ht="16.5" customHeight="1">
      <c r="A14" s="121" t="s">
        <v>27</v>
      </c>
      <c r="B14" s="122">
        <v>140</v>
      </c>
      <c r="C14" s="103">
        <v>175</v>
      </c>
      <c r="D14" s="122">
        <v>139</v>
      </c>
      <c r="E14" s="123">
        <f t="shared" si="0"/>
        <v>79.428571428571431</v>
      </c>
      <c r="F14" s="103">
        <v>37</v>
      </c>
      <c r="G14" s="103">
        <v>22</v>
      </c>
      <c r="H14" s="123">
        <f t="shared" si="1"/>
        <v>59.45945945945946</v>
      </c>
      <c r="I14" s="103">
        <v>6</v>
      </c>
      <c r="J14" s="103">
        <v>2</v>
      </c>
      <c r="K14" s="123">
        <f t="shared" si="2"/>
        <v>33.333333333333329</v>
      </c>
      <c r="L14" s="103">
        <v>18</v>
      </c>
      <c r="M14" s="103">
        <v>35</v>
      </c>
      <c r="N14" s="123">
        <f>M14/L14*100</f>
        <v>194.44444444444443</v>
      </c>
      <c r="O14" s="103">
        <v>131</v>
      </c>
      <c r="P14" s="103">
        <v>129</v>
      </c>
      <c r="Q14" s="123">
        <f t="shared" si="3"/>
        <v>98.473282442748086</v>
      </c>
      <c r="R14" s="103">
        <v>31</v>
      </c>
      <c r="S14" s="103">
        <v>68</v>
      </c>
      <c r="T14" s="103">
        <v>31</v>
      </c>
      <c r="U14" s="123">
        <f t="shared" si="4"/>
        <v>45.588235294117645</v>
      </c>
      <c r="V14" s="100">
        <v>68</v>
      </c>
      <c r="W14" s="100">
        <v>13</v>
      </c>
      <c r="X14" s="99">
        <v>19.117647058823529</v>
      </c>
      <c r="Y14" s="124"/>
    </row>
    <row r="15" spans="1:25" s="95" customFormat="1" ht="16.5" customHeight="1">
      <c r="A15" s="121" t="s">
        <v>28</v>
      </c>
      <c r="B15" s="122">
        <v>129</v>
      </c>
      <c r="C15" s="103">
        <v>121</v>
      </c>
      <c r="D15" s="122">
        <v>122</v>
      </c>
      <c r="E15" s="123">
        <f t="shared" si="0"/>
        <v>100.82644628099173</v>
      </c>
      <c r="F15" s="103">
        <v>39</v>
      </c>
      <c r="G15" s="103">
        <v>44</v>
      </c>
      <c r="H15" s="123">
        <f t="shared" si="1"/>
        <v>112.82051282051282</v>
      </c>
      <c r="I15" s="103">
        <v>9</v>
      </c>
      <c r="J15" s="103">
        <v>12</v>
      </c>
      <c r="K15" s="123">
        <f t="shared" si="2"/>
        <v>133.33333333333331</v>
      </c>
      <c r="L15" s="103">
        <v>0</v>
      </c>
      <c r="M15" s="103">
        <v>2</v>
      </c>
      <c r="N15" s="123" t="s">
        <v>64</v>
      </c>
      <c r="O15" s="103">
        <v>99</v>
      </c>
      <c r="P15" s="103">
        <v>117</v>
      </c>
      <c r="Q15" s="123">
        <f t="shared" si="3"/>
        <v>118.18181818181819</v>
      </c>
      <c r="R15" s="103">
        <v>33</v>
      </c>
      <c r="S15" s="103">
        <v>29</v>
      </c>
      <c r="T15" s="103">
        <v>30</v>
      </c>
      <c r="U15" s="123">
        <f t="shared" si="4"/>
        <v>103.44827586206897</v>
      </c>
      <c r="V15" s="100">
        <v>26</v>
      </c>
      <c r="W15" s="100">
        <v>15</v>
      </c>
      <c r="X15" s="99">
        <v>57.692307692307686</v>
      </c>
      <c r="Y15" s="124"/>
    </row>
    <row r="16" spans="1:25" s="95" customFormat="1" ht="16.5" customHeight="1">
      <c r="A16" s="121" t="s">
        <v>29</v>
      </c>
      <c r="B16" s="122">
        <v>161</v>
      </c>
      <c r="C16" s="103">
        <v>192</v>
      </c>
      <c r="D16" s="122">
        <v>156</v>
      </c>
      <c r="E16" s="123">
        <f t="shared" si="0"/>
        <v>81.25</v>
      </c>
      <c r="F16" s="103">
        <v>54</v>
      </c>
      <c r="G16" s="103">
        <v>31</v>
      </c>
      <c r="H16" s="123">
        <f t="shared" si="1"/>
        <v>57.407407407407405</v>
      </c>
      <c r="I16" s="103">
        <v>13</v>
      </c>
      <c r="J16" s="103">
        <v>11</v>
      </c>
      <c r="K16" s="123">
        <f t="shared" si="2"/>
        <v>84.615384615384613</v>
      </c>
      <c r="L16" s="103">
        <v>1</v>
      </c>
      <c r="M16" s="103">
        <v>0</v>
      </c>
      <c r="N16" s="123">
        <f>M16/L16*100</f>
        <v>0</v>
      </c>
      <c r="O16" s="103">
        <v>153</v>
      </c>
      <c r="P16" s="103">
        <v>147</v>
      </c>
      <c r="Q16" s="123">
        <f t="shared" si="3"/>
        <v>96.078431372549019</v>
      </c>
      <c r="R16" s="103">
        <v>25</v>
      </c>
      <c r="S16" s="103">
        <v>66</v>
      </c>
      <c r="T16" s="103">
        <v>25</v>
      </c>
      <c r="U16" s="123">
        <f t="shared" si="4"/>
        <v>37.878787878787875</v>
      </c>
      <c r="V16" s="100">
        <v>61</v>
      </c>
      <c r="W16" s="100">
        <v>14</v>
      </c>
      <c r="X16" s="99">
        <v>22.950819672131146</v>
      </c>
      <c r="Y16" s="124"/>
    </row>
    <row r="17" spans="1:25" s="95" customFormat="1" ht="16.5" customHeight="1">
      <c r="A17" s="121" t="s">
        <v>30</v>
      </c>
      <c r="B17" s="122">
        <v>61</v>
      </c>
      <c r="C17" s="103">
        <v>72</v>
      </c>
      <c r="D17" s="122">
        <v>60</v>
      </c>
      <c r="E17" s="123">
        <f t="shared" si="0"/>
        <v>83.333333333333343</v>
      </c>
      <c r="F17" s="103">
        <v>12</v>
      </c>
      <c r="G17" s="103">
        <v>9</v>
      </c>
      <c r="H17" s="123">
        <f t="shared" si="1"/>
        <v>75</v>
      </c>
      <c r="I17" s="103">
        <v>1</v>
      </c>
      <c r="J17" s="103">
        <v>0</v>
      </c>
      <c r="K17" s="123">
        <f t="shared" si="2"/>
        <v>0</v>
      </c>
      <c r="L17" s="103">
        <v>1</v>
      </c>
      <c r="M17" s="103">
        <v>0</v>
      </c>
      <c r="N17" s="123">
        <f>M17/L17*100</f>
        <v>0</v>
      </c>
      <c r="O17" s="103">
        <v>59</v>
      </c>
      <c r="P17" s="103">
        <v>56</v>
      </c>
      <c r="Q17" s="123">
        <f t="shared" si="3"/>
        <v>94.915254237288138</v>
      </c>
      <c r="R17" s="103">
        <v>7</v>
      </c>
      <c r="S17" s="103">
        <v>29</v>
      </c>
      <c r="T17" s="103">
        <v>7</v>
      </c>
      <c r="U17" s="123">
        <f t="shared" si="4"/>
        <v>24.137931034482758</v>
      </c>
      <c r="V17" s="100">
        <v>26</v>
      </c>
      <c r="W17" s="100">
        <v>6</v>
      </c>
      <c r="X17" s="99">
        <v>23.076923076923077</v>
      </c>
      <c r="Y17" s="124"/>
    </row>
    <row r="18" spans="1:25" s="95" customFormat="1" ht="16.5" customHeight="1">
      <c r="A18" s="121" t="s">
        <v>31</v>
      </c>
      <c r="B18" s="122">
        <v>42</v>
      </c>
      <c r="C18" s="103">
        <v>53</v>
      </c>
      <c r="D18" s="122">
        <v>40</v>
      </c>
      <c r="E18" s="123">
        <f t="shared" si="0"/>
        <v>75.471698113207552</v>
      </c>
      <c r="F18" s="103">
        <v>16</v>
      </c>
      <c r="G18" s="103">
        <v>6</v>
      </c>
      <c r="H18" s="123">
        <f t="shared" si="1"/>
        <v>37.5</v>
      </c>
      <c r="I18" s="103">
        <v>3</v>
      </c>
      <c r="J18" s="103">
        <v>1</v>
      </c>
      <c r="K18" s="123">
        <f t="shared" si="2"/>
        <v>33.333333333333329</v>
      </c>
      <c r="L18" s="103">
        <v>2</v>
      </c>
      <c r="M18" s="103">
        <v>0</v>
      </c>
      <c r="N18" s="123">
        <f>M18/L18*100</f>
        <v>0</v>
      </c>
      <c r="O18" s="103">
        <v>53</v>
      </c>
      <c r="P18" s="103">
        <v>40</v>
      </c>
      <c r="Q18" s="123">
        <f t="shared" si="3"/>
        <v>75.471698113207552</v>
      </c>
      <c r="R18" s="103">
        <v>10</v>
      </c>
      <c r="S18" s="103">
        <v>14</v>
      </c>
      <c r="T18" s="103">
        <v>10</v>
      </c>
      <c r="U18" s="123">
        <f t="shared" si="4"/>
        <v>71.428571428571431</v>
      </c>
      <c r="V18" s="100">
        <v>14</v>
      </c>
      <c r="W18" s="100">
        <v>3</v>
      </c>
      <c r="X18" s="99">
        <v>21.428571428571427</v>
      </c>
      <c r="Y18" s="124"/>
    </row>
    <row r="19" spans="1:25" s="95" customFormat="1" ht="16.5" customHeight="1">
      <c r="A19" s="121" t="s">
        <v>32</v>
      </c>
      <c r="B19" s="122">
        <v>93</v>
      </c>
      <c r="C19" s="103">
        <v>81</v>
      </c>
      <c r="D19" s="122">
        <v>90</v>
      </c>
      <c r="E19" s="123">
        <f t="shared" si="0"/>
        <v>111.11111111111111</v>
      </c>
      <c r="F19" s="103">
        <v>9</v>
      </c>
      <c r="G19" s="103">
        <v>14</v>
      </c>
      <c r="H19" s="123">
        <f t="shared" si="1"/>
        <v>155.55555555555557</v>
      </c>
      <c r="I19" s="103">
        <v>1</v>
      </c>
      <c r="J19" s="103">
        <v>1</v>
      </c>
      <c r="K19" s="123">
        <f t="shared" si="2"/>
        <v>100</v>
      </c>
      <c r="L19" s="103">
        <v>1</v>
      </c>
      <c r="M19" s="103">
        <v>8</v>
      </c>
      <c r="N19" s="123">
        <f t="shared" ref="N19:N20" si="5">M19/L19*100</f>
        <v>800</v>
      </c>
      <c r="O19" s="103">
        <v>60</v>
      </c>
      <c r="P19" s="103">
        <v>78</v>
      </c>
      <c r="Q19" s="123">
        <f t="shared" si="3"/>
        <v>130</v>
      </c>
      <c r="R19" s="103">
        <v>16</v>
      </c>
      <c r="S19" s="103">
        <v>28</v>
      </c>
      <c r="T19" s="103">
        <v>16</v>
      </c>
      <c r="U19" s="123">
        <f t="shared" si="4"/>
        <v>57.142857142857139</v>
      </c>
      <c r="V19" s="100">
        <v>27</v>
      </c>
      <c r="W19" s="100">
        <v>13</v>
      </c>
      <c r="X19" s="99">
        <v>48.148148148148145</v>
      </c>
      <c r="Y19" s="124"/>
    </row>
    <row r="20" spans="1:25" s="95" customFormat="1" ht="16.5" customHeight="1">
      <c r="A20" s="121" t="s">
        <v>33</v>
      </c>
      <c r="B20" s="122">
        <v>60</v>
      </c>
      <c r="C20" s="103">
        <v>80</v>
      </c>
      <c r="D20" s="122">
        <v>59</v>
      </c>
      <c r="E20" s="123">
        <f t="shared" si="0"/>
        <v>73.75</v>
      </c>
      <c r="F20" s="103">
        <v>21</v>
      </c>
      <c r="G20" s="103">
        <v>15</v>
      </c>
      <c r="H20" s="123">
        <f t="shared" si="1"/>
        <v>71.428571428571431</v>
      </c>
      <c r="I20" s="103">
        <v>1</v>
      </c>
      <c r="J20" s="103">
        <v>4</v>
      </c>
      <c r="K20" s="123">
        <f t="shared" si="2"/>
        <v>400</v>
      </c>
      <c r="L20" s="103">
        <v>1</v>
      </c>
      <c r="M20" s="103">
        <v>1</v>
      </c>
      <c r="N20" s="123">
        <f t="shared" si="5"/>
        <v>100</v>
      </c>
      <c r="O20" s="103">
        <v>48</v>
      </c>
      <c r="P20" s="103">
        <v>54</v>
      </c>
      <c r="Q20" s="123">
        <f t="shared" si="3"/>
        <v>112.5</v>
      </c>
      <c r="R20" s="103">
        <v>11</v>
      </c>
      <c r="S20" s="103">
        <v>25</v>
      </c>
      <c r="T20" s="103">
        <v>11</v>
      </c>
      <c r="U20" s="123">
        <f t="shared" si="4"/>
        <v>44</v>
      </c>
      <c r="V20" s="100">
        <v>25</v>
      </c>
      <c r="W20" s="100">
        <v>9</v>
      </c>
      <c r="X20" s="99">
        <v>36</v>
      </c>
      <c r="Y20" s="124"/>
    </row>
    <row r="21" spans="1:25" s="95" customFormat="1" ht="16.5" customHeight="1">
      <c r="A21" s="121" t="s">
        <v>34</v>
      </c>
      <c r="B21" s="122">
        <v>85</v>
      </c>
      <c r="C21" s="103">
        <v>121</v>
      </c>
      <c r="D21" s="122">
        <v>80</v>
      </c>
      <c r="E21" s="123">
        <f t="shared" si="0"/>
        <v>66.11570247933885</v>
      </c>
      <c r="F21" s="103">
        <v>37</v>
      </c>
      <c r="G21" s="103">
        <v>32</v>
      </c>
      <c r="H21" s="123">
        <f t="shared" si="1"/>
        <v>86.486486486486484</v>
      </c>
      <c r="I21" s="103">
        <v>12</v>
      </c>
      <c r="J21" s="103">
        <v>1</v>
      </c>
      <c r="K21" s="123">
        <f t="shared" si="2"/>
        <v>8.3333333333333321</v>
      </c>
      <c r="L21" s="103">
        <v>3</v>
      </c>
      <c r="M21" s="103">
        <v>0</v>
      </c>
      <c r="N21" s="123">
        <f>M21/L21*100</f>
        <v>0</v>
      </c>
      <c r="O21" s="103">
        <v>118</v>
      </c>
      <c r="P21" s="103">
        <v>76</v>
      </c>
      <c r="Q21" s="123">
        <f t="shared" si="3"/>
        <v>64.406779661016941</v>
      </c>
      <c r="R21" s="103">
        <v>11</v>
      </c>
      <c r="S21" s="103">
        <v>39</v>
      </c>
      <c r="T21" s="103">
        <v>10</v>
      </c>
      <c r="U21" s="123">
        <f t="shared" si="4"/>
        <v>25.641025641025639</v>
      </c>
      <c r="V21" s="100">
        <v>39</v>
      </c>
      <c r="W21" s="100">
        <v>9</v>
      </c>
      <c r="X21" s="99">
        <v>23.076923076923077</v>
      </c>
      <c r="Y21" s="124"/>
    </row>
    <row r="22" spans="1:25" s="95" customFormat="1" ht="16.5" customHeight="1">
      <c r="A22" s="121" t="s">
        <v>35</v>
      </c>
      <c r="B22" s="122">
        <v>142</v>
      </c>
      <c r="C22" s="103">
        <v>183</v>
      </c>
      <c r="D22" s="122">
        <v>142</v>
      </c>
      <c r="E22" s="123">
        <f t="shared" si="0"/>
        <v>77.595628415300538</v>
      </c>
      <c r="F22" s="103">
        <v>40</v>
      </c>
      <c r="G22" s="103">
        <v>27</v>
      </c>
      <c r="H22" s="123">
        <f t="shared" si="1"/>
        <v>67.5</v>
      </c>
      <c r="I22" s="103">
        <v>0</v>
      </c>
      <c r="J22" s="103">
        <v>4</v>
      </c>
      <c r="K22" s="123" t="s">
        <v>64</v>
      </c>
      <c r="L22" s="103">
        <v>0</v>
      </c>
      <c r="M22" s="103">
        <v>0</v>
      </c>
      <c r="N22" s="123" t="s">
        <v>64</v>
      </c>
      <c r="O22" s="103">
        <v>164</v>
      </c>
      <c r="P22" s="103">
        <v>118</v>
      </c>
      <c r="Q22" s="123">
        <f t="shared" si="3"/>
        <v>71.951219512195124</v>
      </c>
      <c r="R22" s="103">
        <v>27</v>
      </c>
      <c r="S22" s="103">
        <v>69</v>
      </c>
      <c r="T22" s="103">
        <v>27</v>
      </c>
      <c r="U22" s="123">
        <f t="shared" si="4"/>
        <v>39.130434782608695</v>
      </c>
      <c r="V22" s="100">
        <v>68</v>
      </c>
      <c r="W22" s="100">
        <v>24</v>
      </c>
      <c r="X22" s="99">
        <v>35.294117647058826</v>
      </c>
      <c r="Y22" s="124"/>
    </row>
    <row r="23" spans="1:25" s="95" customFormat="1" ht="16.5" customHeight="1">
      <c r="A23" s="121" t="s">
        <v>36</v>
      </c>
      <c r="B23" s="122">
        <v>82</v>
      </c>
      <c r="C23" s="103">
        <v>67</v>
      </c>
      <c r="D23" s="122">
        <v>79</v>
      </c>
      <c r="E23" s="123">
        <f t="shared" si="0"/>
        <v>117.91044776119404</v>
      </c>
      <c r="F23" s="103">
        <v>18</v>
      </c>
      <c r="G23" s="103">
        <v>19</v>
      </c>
      <c r="H23" s="123">
        <f t="shared" si="1"/>
        <v>105.55555555555556</v>
      </c>
      <c r="I23" s="103">
        <v>6</v>
      </c>
      <c r="J23" s="103">
        <v>5</v>
      </c>
      <c r="K23" s="123">
        <f t="shared" si="2"/>
        <v>83.333333333333343</v>
      </c>
      <c r="L23" s="103">
        <v>0</v>
      </c>
      <c r="M23" s="103">
        <v>11</v>
      </c>
      <c r="N23" s="123" t="s">
        <v>64</v>
      </c>
      <c r="O23" s="103">
        <v>61</v>
      </c>
      <c r="P23" s="103">
        <v>73</v>
      </c>
      <c r="Q23" s="123">
        <f t="shared" si="3"/>
        <v>119.67213114754098</v>
      </c>
      <c r="R23" s="103">
        <v>14</v>
      </c>
      <c r="S23" s="103">
        <v>26</v>
      </c>
      <c r="T23" s="103">
        <v>13</v>
      </c>
      <c r="U23" s="123">
        <f t="shared" si="4"/>
        <v>50</v>
      </c>
      <c r="V23" s="100">
        <v>25</v>
      </c>
      <c r="W23" s="100">
        <v>9</v>
      </c>
      <c r="X23" s="99">
        <v>36</v>
      </c>
      <c r="Y23" s="124"/>
    </row>
    <row r="24" spans="1:25" s="95" customFormat="1" ht="16.5" customHeight="1">
      <c r="A24" s="121" t="s">
        <v>37</v>
      </c>
      <c r="B24" s="122">
        <v>92</v>
      </c>
      <c r="C24" s="103">
        <v>109</v>
      </c>
      <c r="D24" s="122">
        <v>92</v>
      </c>
      <c r="E24" s="123">
        <f t="shared" si="0"/>
        <v>84.403669724770651</v>
      </c>
      <c r="F24" s="103">
        <v>28</v>
      </c>
      <c r="G24" s="103">
        <v>16</v>
      </c>
      <c r="H24" s="123">
        <f t="shared" si="1"/>
        <v>57.142857142857139</v>
      </c>
      <c r="I24" s="103">
        <v>10</v>
      </c>
      <c r="J24" s="103">
        <v>9</v>
      </c>
      <c r="K24" s="123">
        <f t="shared" si="2"/>
        <v>90</v>
      </c>
      <c r="L24" s="103">
        <v>0</v>
      </c>
      <c r="M24" s="103">
        <v>1</v>
      </c>
      <c r="N24" s="123" t="s">
        <v>64</v>
      </c>
      <c r="O24" s="103">
        <v>107</v>
      </c>
      <c r="P24" s="103">
        <v>92</v>
      </c>
      <c r="Q24" s="123">
        <f t="shared" si="3"/>
        <v>85.981308411214954</v>
      </c>
      <c r="R24" s="103">
        <v>10</v>
      </c>
      <c r="S24" s="103">
        <v>45</v>
      </c>
      <c r="T24" s="103">
        <v>10</v>
      </c>
      <c r="U24" s="123">
        <f t="shared" si="4"/>
        <v>22.222222222222221</v>
      </c>
      <c r="V24" s="100">
        <v>45</v>
      </c>
      <c r="W24" s="100">
        <v>8</v>
      </c>
      <c r="X24" s="99">
        <v>17.777777777777779</v>
      </c>
      <c r="Y24" s="124"/>
    </row>
    <row r="25" spans="1:25" s="95" customFormat="1" ht="16.5" customHeight="1">
      <c r="A25" s="121" t="s">
        <v>38</v>
      </c>
      <c r="B25" s="122">
        <v>126</v>
      </c>
      <c r="C25" s="103">
        <v>179</v>
      </c>
      <c r="D25" s="122">
        <v>125</v>
      </c>
      <c r="E25" s="123">
        <f t="shared" si="0"/>
        <v>69.832402234636874</v>
      </c>
      <c r="F25" s="103">
        <v>27</v>
      </c>
      <c r="G25" s="103">
        <v>25</v>
      </c>
      <c r="H25" s="123">
        <f t="shared" si="1"/>
        <v>92.592592592592595</v>
      </c>
      <c r="I25" s="103">
        <v>4</v>
      </c>
      <c r="J25" s="103">
        <v>5</v>
      </c>
      <c r="K25" s="123">
        <f t="shared" si="2"/>
        <v>125</v>
      </c>
      <c r="L25" s="103">
        <v>9</v>
      </c>
      <c r="M25" s="103">
        <v>0</v>
      </c>
      <c r="N25" s="123">
        <f>M25/L25*100</f>
        <v>0</v>
      </c>
      <c r="O25" s="103">
        <v>128</v>
      </c>
      <c r="P25" s="103">
        <v>107</v>
      </c>
      <c r="Q25" s="123">
        <f t="shared" si="3"/>
        <v>83.59375</v>
      </c>
      <c r="R25" s="103">
        <v>14</v>
      </c>
      <c r="S25" s="103">
        <v>60</v>
      </c>
      <c r="T25" s="103">
        <v>14</v>
      </c>
      <c r="U25" s="123">
        <f t="shared" si="4"/>
        <v>23.333333333333332</v>
      </c>
      <c r="V25" s="100">
        <v>60</v>
      </c>
      <c r="W25" s="100">
        <v>12</v>
      </c>
      <c r="X25" s="99">
        <v>20</v>
      </c>
      <c r="Y25" s="124"/>
    </row>
    <row r="26" spans="1:25" s="95" customFormat="1" ht="16.5" customHeight="1">
      <c r="A26" s="121" t="s">
        <v>39</v>
      </c>
      <c r="B26" s="122">
        <v>60</v>
      </c>
      <c r="C26" s="103">
        <v>80</v>
      </c>
      <c r="D26" s="122">
        <v>57</v>
      </c>
      <c r="E26" s="123">
        <f t="shared" si="0"/>
        <v>71.25</v>
      </c>
      <c r="F26" s="103">
        <v>22</v>
      </c>
      <c r="G26" s="103">
        <v>14</v>
      </c>
      <c r="H26" s="123">
        <f t="shared" si="1"/>
        <v>63.636363636363633</v>
      </c>
      <c r="I26" s="103">
        <v>3</v>
      </c>
      <c r="J26" s="103">
        <v>4</v>
      </c>
      <c r="K26" s="123">
        <f t="shared" si="2"/>
        <v>133.33333333333331</v>
      </c>
      <c r="L26" s="103">
        <v>0</v>
      </c>
      <c r="M26" s="103">
        <v>1</v>
      </c>
      <c r="N26" s="123" t="s">
        <v>64</v>
      </c>
      <c r="O26" s="103">
        <v>64</v>
      </c>
      <c r="P26" s="103">
        <v>51</v>
      </c>
      <c r="Q26" s="123">
        <f t="shared" si="3"/>
        <v>79.6875</v>
      </c>
      <c r="R26" s="103">
        <v>7</v>
      </c>
      <c r="S26" s="103">
        <v>19</v>
      </c>
      <c r="T26" s="103">
        <v>7</v>
      </c>
      <c r="U26" s="123">
        <f t="shared" si="4"/>
        <v>36.84210526315789</v>
      </c>
      <c r="V26" s="100">
        <v>19</v>
      </c>
      <c r="W26" s="100">
        <v>6</v>
      </c>
      <c r="X26" s="99">
        <v>31.578947368421051</v>
      </c>
      <c r="Y26" s="124"/>
    </row>
    <row r="27" spans="1:25" s="95" customFormat="1" ht="16.5" customHeight="1">
      <c r="A27" s="121" t="s">
        <v>40</v>
      </c>
      <c r="B27" s="122">
        <v>25</v>
      </c>
      <c r="C27" s="103">
        <v>40</v>
      </c>
      <c r="D27" s="122">
        <v>25</v>
      </c>
      <c r="E27" s="123">
        <f t="shared" si="0"/>
        <v>62.5</v>
      </c>
      <c r="F27" s="103">
        <v>9</v>
      </c>
      <c r="G27" s="103">
        <v>10</v>
      </c>
      <c r="H27" s="123">
        <f t="shared" si="1"/>
        <v>111.11111111111111</v>
      </c>
      <c r="I27" s="103">
        <v>5</v>
      </c>
      <c r="J27" s="103">
        <v>5</v>
      </c>
      <c r="K27" s="123">
        <f t="shared" si="2"/>
        <v>100</v>
      </c>
      <c r="L27" s="103">
        <v>0</v>
      </c>
      <c r="M27" s="103">
        <v>3</v>
      </c>
      <c r="N27" s="123" t="s">
        <v>64</v>
      </c>
      <c r="O27" s="103">
        <v>40</v>
      </c>
      <c r="P27" s="103">
        <v>25</v>
      </c>
      <c r="Q27" s="123">
        <f t="shared" si="3"/>
        <v>62.5</v>
      </c>
      <c r="R27" s="103">
        <v>1</v>
      </c>
      <c r="S27" s="103">
        <v>10</v>
      </c>
      <c r="T27" s="103">
        <v>1</v>
      </c>
      <c r="U27" s="123">
        <f t="shared" si="4"/>
        <v>10</v>
      </c>
      <c r="V27" s="100">
        <v>9</v>
      </c>
      <c r="W27" s="100">
        <v>0</v>
      </c>
      <c r="X27" s="99">
        <v>0</v>
      </c>
      <c r="Y27" s="124"/>
    </row>
    <row r="28" spans="1:25" s="95" customFormat="1" ht="16.5" customHeight="1">
      <c r="A28" s="121" t="s">
        <v>41</v>
      </c>
      <c r="B28" s="122">
        <v>76</v>
      </c>
      <c r="C28" s="103">
        <v>80</v>
      </c>
      <c r="D28" s="122">
        <v>74</v>
      </c>
      <c r="E28" s="123">
        <f t="shared" si="0"/>
        <v>92.5</v>
      </c>
      <c r="F28" s="103">
        <v>17</v>
      </c>
      <c r="G28" s="103">
        <v>11</v>
      </c>
      <c r="H28" s="123">
        <f t="shared" si="1"/>
        <v>64.705882352941174</v>
      </c>
      <c r="I28" s="103">
        <v>1</v>
      </c>
      <c r="J28" s="103">
        <v>3</v>
      </c>
      <c r="K28" s="123">
        <f t="shared" si="2"/>
        <v>300</v>
      </c>
      <c r="L28" s="103">
        <v>0</v>
      </c>
      <c r="M28" s="103">
        <v>5</v>
      </c>
      <c r="N28" s="123" t="s">
        <v>64</v>
      </c>
      <c r="O28" s="103">
        <v>79</v>
      </c>
      <c r="P28" s="103">
        <v>70</v>
      </c>
      <c r="Q28" s="123">
        <f t="shared" si="3"/>
        <v>88.60759493670885</v>
      </c>
      <c r="R28" s="103">
        <v>11</v>
      </c>
      <c r="S28" s="103">
        <v>31</v>
      </c>
      <c r="T28" s="103">
        <v>11</v>
      </c>
      <c r="U28" s="123">
        <f t="shared" si="4"/>
        <v>35.483870967741936</v>
      </c>
      <c r="V28" s="100">
        <v>29</v>
      </c>
      <c r="W28" s="100">
        <v>5</v>
      </c>
      <c r="X28" s="99">
        <v>17.241379310344829</v>
      </c>
      <c r="Y28" s="124"/>
    </row>
    <row r="29" spans="1:25" s="95" customFormat="1" ht="16.5" customHeight="1">
      <c r="A29" s="121" t="s">
        <v>42</v>
      </c>
      <c r="B29" s="122">
        <v>88</v>
      </c>
      <c r="C29" s="103">
        <v>98</v>
      </c>
      <c r="D29" s="122">
        <v>86</v>
      </c>
      <c r="E29" s="123">
        <f t="shared" si="0"/>
        <v>87.755102040816325</v>
      </c>
      <c r="F29" s="103">
        <v>34</v>
      </c>
      <c r="G29" s="103">
        <v>33</v>
      </c>
      <c r="H29" s="123">
        <f t="shared" si="1"/>
        <v>97.058823529411768</v>
      </c>
      <c r="I29" s="103">
        <v>17</v>
      </c>
      <c r="J29" s="103">
        <v>19</v>
      </c>
      <c r="K29" s="123">
        <f t="shared" si="2"/>
        <v>111.76470588235294</v>
      </c>
      <c r="L29" s="103">
        <v>1</v>
      </c>
      <c r="M29" s="103">
        <v>5</v>
      </c>
      <c r="N29" s="123">
        <f>M29/L29*100</f>
        <v>500</v>
      </c>
      <c r="O29" s="103">
        <v>60</v>
      </c>
      <c r="P29" s="103">
        <v>84</v>
      </c>
      <c r="Q29" s="123">
        <f t="shared" si="3"/>
        <v>140</v>
      </c>
      <c r="R29" s="103">
        <v>14</v>
      </c>
      <c r="S29" s="103">
        <v>33</v>
      </c>
      <c r="T29" s="103">
        <v>14</v>
      </c>
      <c r="U29" s="123">
        <f t="shared" si="4"/>
        <v>42.424242424242422</v>
      </c>
      <c r="V29" s="100">
        <v>31</v>
      </c>
      <c r="W29" s="100">
        <v>12</v>
      </c>
      <c r="X29" s="99">
        <v>38.70967741935484</v>
      </c>
      <c r="Y29" s="124"/>
    </row>
    <row r="30" spans="1:25" s="95" customFormat="1" ht="16.5" customHeight="1">
      <c r="A30" s="121" t="s">
        <v>43</v>
      </c>
      <c r="B30" s="125">
        <v>806</v>
      </c>
      <c r="C30" s="103">
        <v>890</v>
      </c>
      <c r="D30" s="125">
        <v>765</v>
      </c>
      <c r="E30" s="123">
        <f t="shared" si="0"/>
        <v>85.955056179775283</v>
      </c>
      <c r="F30" s="103">
        <v>113</v>
      </c>
      <c r="G30" s="103">
        <v>80</v>
      </c>
      <c r="H30" s="123">
        <f t="shared" si="1"/>
        <v>70.796460176991147</v>
      </c>
      <c r="I30" s="103">
        <v>21</v>
      </c>
      <c r="J30" s="103">
        <v>21</v>
      </c>
      <c r="K30" s="123">
        <f t="shared" si="2"/>
        <v>100</v>
      </c>
      <c r="L30" s="103">
        <v>69</v>
      </c>
      <c r="M30" s="103">
        <v>103</v>
      </c>
      <c r="N30" s="123">
        <f>M30/L30*100</f>
        <v>149.27536231884056</v>
      </c>
      <c r="O30" s="103">
        <v>640</v>
      </c>
      <c r="P30" s="103">
        <v>641</v>
      </c>
      <c r="Q30" s="123">
        <f t="shared" si="3"/>
        <v>100.15624999999999</v>
      </c>
      <c r="R30" s="103">
        <v>155</v>
      </c>
      <c r="S30" s="103">
        <v>269</v>
      </c>
      <c r="T30" s="103">
        <v>152</v>
      </c>
      <c r="U30" s="123">
        <f t="shared" si="4"/>
        <v>56.505576208178439</v>
      </c>
      <c r="V30" s="100">
        <v>257</v>
      </c>
      <c r="W30" s="100">
        <v>93</v>
      </c>
      <c r="X30" s="99">
        <v>36.186770428015564</v>
      </c>
      <c r="Y30" s="124"/>
    </row>
    <row r="31" spans="1:25" s="95" customFormat="1" ht="16.5" customHeight="1">
      <c r="A31" s="121" t="s">
        <v>44</v>
      </c>
      <c r="B31" s="122">
        <v>408</v>
      </c>
      <c r="C31" s="103">
        <v>502</v>
      </c>
      <c r="D31" s="122">
        <v>390</v>
      </c>
      <c r="E31" s="123">
        <f t="shared" si="0"/>
        <v>77.689243027888438</v>
      </c>
      <c r="F31" s="103">
        <v>61</v>
      </c>
      <c r="G31" s="103">
        <v>41</v>
      </c>
      <c r="H31" s="123">
        <f t="shared" si="1"/>
        <v>67.213114754098356</v>
      </c>
      <c r="I31" s="103">
        <v>0</v>
      </c>
      <c r="J31" s="103">
        <v>0</v>
      </c>
      <c r="K31" s="123" t="s">
        <v>64</v>
      </c>
      <c r="L31" s="103">
        <v>0</v>
      </c>
      <c r="M31" s="103">
        <v>0</v>
      </c>
      <c r="N31" s="123" t="s">
        <v>64</v>
      </c>
      <c r="O31" s="103">
        <v>354</v>
      </c>
      <c r="P31" s="103">
        <v>361</v>
      </c>
      <c r="Q31" s="123">
        <f t="shared" si="3"/>
        <v>101.97740112994352</v>
      </c>
      <c r="R31" s="103">
        <v>54</v>
      </c>
      <c r="S31" s="103">
        <v>131</v>
      </c>
      <c r="T31" s="103">
        <v>52</v>
      </c>
      <c r="U31" s="123">
        <f t="shared" si="4"/>
        <v>39.694656488549619</v>
      </c>
      <c r="V31" s="100">
        <v>123</v>
      </c>
      <c r="W31" s="100">
        <v>38</v>
      </c>
      <c r="X31" s="99">
        <v>30.894308943089431</v>
      </c>
      <c r="Y31" s="124"/>
    </row>
    <row r="32" spans="1:25" s="95" customFormat="1" ht="16.5" customHeight="1">
      <c r="A32" s="121" t="s">
        <v>45</v>
      </c>
      <c r="B32" s="122">
        <v>223</v>
      </c>
      <c r="C32" s="103">
        <v>226</v>
      </c>
      <c r="D32" s="122">
        <v>220</v>
      </c>
      <c r="E32" s="123">
        <f t="shared" si="0"/>
        <v>97.345132743362825</v>
      </c>
      <c r="F32" s="103">
        <v>29</v>
      </c>
      <c r="G32" s="103">
        <v>25</v>
      </c>
      <c r="H32" s="123">
        <f t="shared" si="1"/>
        <v>86.206896551724128</v>
      </c>
      <c r="I32" s="103">
        <v>5</v>
      </c>
      <c r="J32" s="103">
        <v>3</v>
      </c>
      <c r="K32" s="123">
        <f t="shared" si="2"/>
        <v>60</v>
      </c>
      <c r="L32" s="103">
        <v>3</v>
      </c>
      <c r="M32" s="103">
        <v>0</v>
      </c>
      <c r="N32" s="123">
        <f>M32/L32*100</f>
        <v>0</v>
      </c>
      <c r="O32" s="103">
        <v>215</v>
      </c>
      <c r="P32" s="103">
        <v>201</v>
      </c>
      <c r="Q32" s="123">
        <f t="shared" si="3"/>
        <v>93.488372093023258</v>
      </c>
      <c r="R32" s="103">
        <v>38</v>
      </c>
      <c r="S32" s="103">
        <v>81</v>
      </c>
      <c r="T32" s="103">
        <v>38</v>
      </c>
      <c r="U32" s="123">
        <f t="shared" si="4"/>
        <v>46.913580246913575</v>
      </c>
      <c r="V32" s="100">
        <v>73</v>
      </c>
      <c r="W32" s="100">
        <v>24</v>
      </c>
      <c r="X32" s="99">
        <v>32.87671232876712</v>
      </c>
      <c r="Y32" s="124"/>
    </row>
    <row r="33" spans="1:25" s="95" customFormat="1" ht="16.5" customHeight="1">
      <c r="A33" s="121" t="s">
        <v>46</v>
      </c>
      <c r="B33" s="122">
        <v>156</v>
      </c>
      <c r="C33" s="103">
        <v>173</v>
      </c>
      <c r="D33" s="122">
        <v>153</v>
      </c>
      <c r="E33" s="123">
        <f t="shared" si="0"/>
        <v>88.439306358381501</v>
      </c>
      <c r="F33" s="103">
        <v>35</v>
      </c>
      <c r="G33" s="103">
        <v>32</v>
      </c>
      <c r="H33" s="123">
        <f t="shared" si="1"/>
        <v>91.428571428571431</v>
      </c>
      <c r="I33" s="103">
        <v>3</v>
      </c>
      <c r="J33" s="103">
        <v>1</v>
      </c>
      <c r="K33" s="123">
        <f t="shared" si="2"/>
        <v>33.333333333333329</v>
      </c>
      <c r="L33" s="103">
        <v>2</v>
      </c>
      <c r="M33" s="103">
        <v>5</v>
      </c>
      <c r="N33" s="123">
        <f t="shared" ref="N33" si="6">M33/L33*100</f>
        <v>250</v>
      </c>
      <c r="O33" s="103">
        <v>166</v>
      </c>
      <c r="P33" s="103">
        <v>148</v>
      </c>
      <c r="Q33" s="123">
        <f t="shared" si="3"/>
        <v>89.156626506024097</v>
      </c>
      <c r="R33" s="103">
        <v>47</v>
      </c>
      <c r="S33" s="103">
        <v>60</v>
      </c>
      <c r="T33" s="103">
        <v>46</v>
      </c>
      <c r="U33" s="123">
        <f t="shared" si="4"/>
        <v>76.666666666666671</v>
      </c>
      <c r="V33" s="100">
        <v>55</v>
      </c>
      <c r="W33" s="100">
        <v>26</v>
      </c>
      <c r="X33" s="99">
        <v>47.272727272727273</v>
      </c>
      <c r="Y33" s="124"/>
    </row>
    <row r="34" spans="1:25" ht="15">
      <c r="A34" s="104" t="s">
        <v>47</v>
      </c>
      <c r="B34" s="105">
        <v>42</v>
      </c>
      <c r="C34" s="105">
        <v>39</v>
      </c>
      <c r="D34" s="105">
        <v>35</v>
      </c>
      <c r="E34" s="123">
        <f t="shared" si="0"/>
        <v>89.743589743589752</v>
      </c>
      <c r="F34" s="105">
        <v>9</v>
      </c>
      <c r="G34" s="105">
        <v>4</v>
      </c>
      <c r="H34" s="123">
        <f t="shared" si="1"/>
        <v>44.444444444444443</v>
      </c>
      <c r="I34" s="106">
        <v>0</v>
      </c>
      <c r="J34" s="106">
        <v>0</v>
      </c>
      <c r="K34" s="123" t="s">
        <v>64</v>
      </c>
      <c r="L34" s="106">
        <v>1</v>
      </c>
      <c r="M34" s="106">
        <v>0</v>
      </c>
      <c r="N34" s="123">
        <f>M34/L34*100</f>
        <v>0</v>
      </c>
      <c r="O34" s="106">
        <v>34</v>
      </c>
      <c r="P34" s="106">
        <v>33</v>
      </c>
      <c r="Q34" s="123">
        <f t="shared" si="3"/>
        <v>97.058823529411768</v>
      </c>
      <c r="R34" s="103">
        <v>14</v>
      </c>
      <c r="S34" s="106">
        <v>6</v>
      </c>
      <c r="T34" s="106">
        <v>11</v>
      </c>
      <c r="U34" s="123">
        <f t="shared" si="4"/>
        <v>183.33333333333331</v>
      </c>
      <c r="V34" s="105">
        <v>6</v>
      </c>
      <c r="W34" s="105">
        <v>10</v>
      </c>
      <c r="X34" s="99">
        <v>166.66666666666669</v>
      </c>
      <c r="Y34" s="124"/>
    </row>
    <row r="35" spans="1:25" ht="14.25" customHeight="1">
      <c r="A35" s="108"/>
      <c r="B35" s="239" t="s">
        <v>103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5">
      <c r="A36" s="108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1:25">
      <c r="A37" s="108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25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5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5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5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5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5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5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5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5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5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9:21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9:21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9:21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9:21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9:21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9:21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9:21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9:21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9:21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9:21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9:21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9:21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9:21"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9:21"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9:21"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9:21"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9:21"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9:21"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9:21"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9:21"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9:21"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9:21"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9:21"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9:21"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9:21"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9:21"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9:21"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9:21"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9:21"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9:21"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9:21"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9:21"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9:21"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9:21"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9:21"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9:21"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9:21"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9:21"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9:21"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9:21"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9:21"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</sheetData>
  <mergeCells count="35">
    <mergeCell ref="B35:U37"/>
    <mergeCell ref="A2:U2"/>
    <mergeCell ref="V3:X3"/>
    <mergeCell ref="A1:U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T5:T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  <mergeCell ref="V4:X4"/>
    <mergeCell ref="V5:V6"/>
    <mergeCell ref="W5:W6"/>
    <mergeCell ref="X5:X6"/>
    <mergeCell ref="U5:U6"/>
    <mergeCell ref="S4:U4"/>
    <mergeCell ref="S5:S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J7" sqref="J7"/>
    </sheetView>
  </sheetViews>
  <sheetFormatPr defaultColWidth="8" defaultRowHeight="12.75"/>
  <cols>
    <col min="1" max="1" width="61.7109375" style="18" customWidth="1"/>
    <col min="2" max="2" width="17.5703125" style="48" customWidth="1"/>
    <col min="3" max="3" width="17.85546875" style="48" customWidth="1"/>
    <col min="4" max="4" width="12.5703125" style="18" customWidth="1"/>
    <col min="5" max="5" width="12.42578125" style="18" customWidth="1"/>
    <col min="6" max="16384" width="8" style="18"/>
  </cols>
  <sheetData>
    <row r="1" spans="1:9" ht="80.25" customHeight="1">
      <c r="A1" s="221" t="s">
        <v>117</v>
      </c>
      <c r="B1" s="221"/>
      <c r="C1" s="221"/>
      <c r="D1" s="221"/>
      <c r="E1" s="221"/>
    </row>
    <row r="2" spans="1:9" ht="9.75" customHeight="1">
      <c r="A2" s="257"/>
      <c r="B2" s="257"/>
      <c r="C2" s="257"/>
      <c r="D2" s="257"/>
      <c r="E2" s="257"/>
    </row>
    <row r="3" spans="1:9" s="20" customFormat="1" ht="23.25" customHeight="1">
      <c r="A3" s="226" t="s">
        <v>0</v>
      </c>
      <c r="B3" s="222" t="s">
        <v>109</v>
      </c>
      <c r="C3" s="222" t="s">
        <v>110</v>
      </c>
      <c r="D3" s="224" t="s">
        <v>1</v>
      </c>
      <c r="E3" s="225"/>
    </row>
    <row r="4" spans="1:9" s="20" customFormat="1" ht="30">
      <c r="A4" s="227"/>
      <c r="B4" s="223"/>
      <c r="C4" s="223"/>
      <c r="D4" s="22" t="s">
        <v>2</v>
      </c>
      <c r="E4" s="23" t="s">
        <v>48</v>
      </c>
    </row>
    <row r="5" spans="1:9" s="27" customFormat="1" ht="15.75" customHeight="1">
      <c r="A5" s="25" t="s">
        <v>3</v>
      </c>
      <c r="B5" s="25">
        <v>1</v>
      </c>
      <c r="C5" s="25">
        <v>2</v>
      </c>
      <c r="D5" s="25">
        <v>3</v>
      </c>
      <c r="E5" s="25">
        <v>4</v>
      </c>
    </row>
    <row r="6" spans="1:9" s="27" customFormat="1" ht="30" customHeight="1">
      <c r="A6" s="7" t="s">
        <v>131</v>
      </c>
      <c r="B6" s="69" t="s">
        <v>83</v>
      </c>
      <c r="C6" s="69">
        <f>'6'!B10</f>
        <v>586</v>
      </c>
      <c r="D6" s="8" t="s">
        <v>83</v>
      </c>
      <c r="E6" s="51" t="s">
        <v>83</v>
      </c>
    </row>
    <row r="7" spans="1:9" s="20" customFormat="1" ht="30" customHeight="1">
      <c r="A7" s="28" t="s">
        <v>50</v>
      </c>
      <c r="B7" s="59">
        <f>'6'!C10</f>
        <v>1086</v>
      </c>
      <c r="C7" s="50">
        <f>'6'!D10</f>
        <v>569</v>
      </c>
      <c r="D7" s="57">
        <f t="shared" ref="D7:D11" si="0">C7/B7*100</f>
        <v>52.394106813996324</v>
      </c>
      <c r="E7" s="51">
        <f t="shared" ref="E7:E11" si="1">C7-B7</f>
        <v>-517</v>
      </c>
      <c r="I7" s="52"/>
    </row>
    <row r="8" spans="1:9" s="20" customFormat="1" ht="30" customHeight="1">
      <c r="A8" s="35" t="s">
        <v>77</v>
      </c>
      <c r="B8" s="59">
        <f>'6'!F10</f>
        <v>283</v>
      </c>
      <c r="C8" s="50">
        <f>'6'!G10</f>
        <v>134</v>
      </c>
      <c r="D8" s="57">
        <f t="shared" si="0"/>
        <v>47.349823321554766</v>
      </c>
      <c r="E8" s="51">
        <f t="shared" si="1"/>
        <v>-149</v>
      </c>
      <c r="I8" s="52"/>
    </row>
    <row r="9" spans="1:9" s="20" customFormat="1" ht="30" customHeight="1">
      <c r="A9" s="28" t="s">
        <v>51</v>
      </c>
      <c r="B9" s="59">
        <f>'6'!I10</f>
        <v>33</v>
      </c>
      <c r="C9" s="50">
        <f>'6'!J10</f>
        <v>36</v>
      </c>
      <c r="D9" s="57">
        <f t="shared" si="0"/>
        <v>109.09090909090908</v>
      </c>
      <c r="E9" s="51">
        <f t="shared" si="1"/>
        <v>3</v>
      </c>
      <c r="I9" s="52"/>
    </row>
    <row r="10" spans="1:9" s="20" customFormat="1" ht="48.75" customHeight="1">
      <c r="A10" s="28" t="s">
        <v>52</v>
      </c>
      <c r="B10" s="59">
        <f>'6'!L10</f>
        <v>9</v>
      </c>
      <c r="C10" s="50">
        <f>'6'!M10</f>
        <v>5</v>
      </c>
      <c r="D10" s="57">
        <f t="shared" si="0"/>
        <v>55.555555555555557</v>
      </c>
      <c r="E10" s="51">
        <f t="shared" si="1"/>
        <v>-4</v>
      </c>
      <c r="I10" s="52"/>
    </row>
    <row r="11" spans="1:9" s="20" customFormat="1" ht="54.75" customHeight="1">
      <c r="A11" s="28" t="s">
        <v>53</v>
      </c>
      <c r="B11" s="53">
        <f>'6'!O10</f>
        <v>833</v>
      </c>
      <c r="C11" s="53">
        <f>'6'!P10</f>
        <v>479</v>
      </c>
      <c r="D11" s="57">
        <f t="shared" si="0"/>
        <v>57.503001200480199</v>
      </c>
      <c r="E11" s="51">
        <f t="shared" si="1"/>
        <v>-354</v>
      </c>
      <c r="I11" s="52"/>
    </row>
    <row r="12" spans="1:9" s="20" customFormat="1" ht="12.75" customHeight="1">
      <c r="A12" s="228" t="s">
        <v>4</v>
      </c>
      <c r="B12" s="229"/>
      <c r="C12" s="229"/>
      <c r="D12" s="229"/>
      <c r="E12" s="229"/>
      <c r="I12" s="52"/>
    </row>
    <row r="13" spans="1:9" s="20" customFormat="1" ht="18" customHeight="1">
      <c r="A13" s="230"/>
      <c r="B13" s="231"/>
      <c r="C13" s="231"/>
      <c r="D13" s="231"/>
      <c r="E13" s="231"/>
      <c r="I13" s="52"/>
    </row>
    <row r="14" spans="1:9" s="20" customFormat="1" ht="20.25" customHeight="1">
      <c r="A14" s="226" t="s">
        <v>0</v>
      </c>
      <c r="B14" s="232" t="s">
        <v>106</v>
      </c>
      <c r="C14" s="232" t="s">
        <v>107</v>
      </c>
      <c r="D14" s="224" t="s">
        <v>1</v>
      </c>
      <c r="E14" s="225"/>
      <c r="I14" s="52"/>
    </row>
    <row r="15" spans="1:9" ht="27.75" customHeight="1">
      <c r="A15" s="227"/>
      <c r="B15" s="232"/>
      <c r="C15" s="232"/>
      <c r="D15" s="22" t="s">
        <v>2</v>
      </c>
      <c r="E15" s="23" t="s">
        <v>49</v>
      </c>
      <c r="I15" s="52"/>
    </row>
    <row r="16" spans="1:9" ht="30" customHeight="1">
      <c r="A16" s="71" t="s">
        <v>115</v>
      </c>
      <c r="B16" s="40" t="s">
        <v>83</v>
      </c>
      <c r="C16" s="40">
        <f>'6'!R10</f>
        <v>45</v>
      </c>
      <c r="D16" s="8" t="s">
        <v>83</v>
      </c>
      <c r="E16" s="51" t="s">
        <v>83</v>
      </c>
      <c r="I16" s="52"/>
    </row>
    <row r="17" spans="1:9" ht="30" customHeight="1">
      <c r="A17" s="198" t="s">
        <v>54</v>
      </c>
      <c r="B17" s="199">
        <f>'6'!S10</f>
        <v>304</v>
      </c>
      <c r="C17" s="200">
        <f>'6'!T10</f>
        <v>40</v>
      </c>
      <c r="D17" s="201">
        <f t="shared" ref="D17:D18" si="2">C17/B17*100</f>
        <v>13.157894736842104</v>
      </c>
      <c r="E17" s="202">
        <f t="shared" ref="E17:E18" si="3">C17-B17</f>
        <v>-264</v>
      </c>
      <c r="I17" s="52"/>
    </row>
    <row r="18" spans="1:9" ht="30" customHeight="1">
      <c r="A18" s="7" t="s">
        <v>112</v>
      </c>
      <c r="B18" s="62">
        <f>'6'!V10</f>
        <v>290</v>
      </c>
      <c r="C18" s="62">
        <f>'6'!W10</f>
        <v>32</v>
      </c>
      <c r="D18" s="63">
        <f t="shared" si="2"/>
        <v>11.03448275862069</v>
      </c>
      <c r="E18" s="58">
        <f t="shared" si="3"/>
        <v>-258</v>
      </c>
      <c r="I18" s="52"/>
    </row>
    <row r="19" spans="1:9" ht="30" customHeight="1">
      <c r="A19" s="258" t="s">
        <v>114</v>
      </c>
      <c r="B19" s="258"/>
      <c r="C19" s="258"/>
      <c r="D19" s="258"/>
      <c r="E19" s="258"/>
      <c r="I19" s="52"/>
    </row>
    <row r="20" spans="1:9" ht="12.75" customHeight="1">
      <c r="A20" s="247" t="s">
        <v>116</v>
      </c>
      <c r="B20" s="247"/>
      <c r="C20" s="247"/>
      <c r="D20" s="247"/>
      <c r="E20" s="247"/>
    </row>
    <row r="21" spans="1:9">
      <c r="A21" s="247"/>
      <c r="B21" s="247"/>
      <c r="C21" s="247"/>
      <c r="D21" s="247"/>
      <c r="E21" s="247"/>
    </row>
    <row r="22" spans="1:9">
      <c r="A22" s="247"/>
      <c r="B22" s="247"/>
      <c r="C22" s="247"/>
      <c r="D22" s="247"/>
      <c r="E22" s="247"/>
    </row>
    <row r="23" spans="1:9">
      <c r="A23" s="247"/>
      <c r="B23" s="247"/>
      <c r="C23" s="247"/>
      <c r="D23" s="247"/>
      <c r="E23" s="247"/>
    </row>
    <row r="24" spans="1:9">
      <c r="A24" s="247"/>
      <c r="B24" s="247"/>
      <c r="C24" s="247"/>
      <c r="D24" s="247"/>
      <c r="E24" s="247"/>
    </row>
  </sheetData>
  <mergeCells count="13">
    <mergeCell ref="A20:E24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  <mergeCell ref="A19:E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41"/>
  <sheetViews>
    <sheetView zoomScale="90" zoomScaleNormal="90" zoomScaleSheetLayoutView="85" workbookViewId="0">
      <selection activeCell="V5" sqref="V5:X7"/>
    </sheetView>
  </sheetViews>
  <sheetFormatPr defaultRowHeight="15.75"/>
  <cols>
    <col min="1" max="1" width="26.7109375" style="151" customWidth="1"/>
    <col min="2" max="2" width="13.42578125" style="148" customWidth="1"/>
    <col min="3" max="4" width="8.7109375" style="148" customWidth="1"/>
    <col min="5" max="5" width="8.7109375" style="152" customWidth="1"/>
    <col min="6" max="7" width="8.7109375" style="148" customWidth="1"/>
    <col min="8" max="8" width="8.7109375" style="152" customWidth="1"/>
    <col min="9" max="10" width="8.7109375" style="148" customWidth="1"/>
    <col min="11" max="14" width="8.7109375" style="152" customWidth="1"/>
    <col min="15" max="16" width="8.7109375" style="148" customWidth="1"/>
    <col min="17" max="17" width="8.7109375" style="152" customWidth="1"/>
    <col min="18" max="18" width="12.7109375" style="152" customWidth="1"/>
    <col min="19" max="20" width="8.7109375" style="148" customWidth="1"/>
    <col min="21" max="21" width="8.7109375" style="152" customWidth="1"/>
    <col min="22" max="24" width="7.7109375" style="148" customWidth="1"/>
    <col min="25" max="25" width="10.85546875" style="148" bestFit="1" customWidth="1"/>
    <col min="26" max="246" width="9.140625" style="148"/>
    <col min="247" max="247" width="18.7109375" style="148" customWidth="1"/>
    <col min="248" max="249" width="9.42578125" style="148" customWidth="1"/>
    <col min="250" max="250" width="7.7109375" style="148" customWidth="1"/>
    <col min="251" max="251" width="9.28515625" style="148" customWidth="1"/>
    <col min="252" max="252" width="9.85546875" style="148" customWidth="1"/>
    <col min="253" max="253" width="7.140625" style="148" customWidth="1"/>
    <col min="254" max="254" width="8.5703125" style="148" customWidth="1"/>
    <col min="255" max="255" width="8.85546875" style="148" customWidth="1"/>
    <col min="256" max="256" width="7.140625" style="148" customWidth="1"/>
    <col min="257" max="257" width="9" style="148" customWidth="1"/>
    <col min="258" max="258" width="8.7109375" style="148" customWidth="1"/>
    <col min="259" max="259" width="6.5703125" style="148" customWidth="1"/>
    <col min="260" max="260" width="8.140625" style="148" customWidth="1"/>
    <col min="261" max="261" width="7.5703125" style="148" customWidth="1"/>
    <col min="262" max="262" width="7" style="148" customWidth="1"/>
    <col min="263" max="264" width="8.7109375" style="148" customWidth="1"/>
    <col min="265" max="265" width="7.28515625" style="148" customWidth="1"/>
    <col min="266" max="266" width="8.140625" style="148" customWidth="1"/>
    <col min="267" max="267" width="8.7109375" style="148" customWidth="1"/>
    <col min="268" max="268" width="6.42578125" style="148" customWidth="1"/>
    <col min="269" max="270" width="9.28515625" style="148" customWidth="1"/>
    <col min="271" max="271" width="6.42578125" style="148" customWidth="1"/>
    <col min="272" max="273" width="9.5703125" style="148" customWidth="1"/>
    <col min="274" max="274" width="6.42578125" style="148" customWidth="1"/>
    <col min="275" max="276" width="9.5703125" style="148" customWidth="1"/>
    <col min="277" max="277" width="6.7109375" style="148" customWidth="1"/>
    <col min="278" max="280" width="9.140625" style="148"/>
    <col min="281" max="281" width="10.85546875" style="148" bestFit="1" customWidth="1"/>
    <col min="282" max="502" width="9.140625" style="148"/>
    <col min="503" max="503" width="18.7109375" style="148" customWidth="1"/>
    <col min="504" max="505" width="9.42578125" style="148" customWidth="1"/>
    <col min="506" max="506" width="7.7109375" style="148" customWidth="1"/>
    <col min="507" max="507" width="9.28515625" style="148" customWidth="1"/>
    <col min="508" max="508" width="9.85546875" style="148" customWidth="1"/>
    <col min="509" max="509" width="7.140625" style="148" customWidth="1"/>
    <col min="510" max="510" width="8.5703125" style="148" customWidth="1"/>
    <col min="511" max="511" width="8.85546875" style="148" customWidth="1"/>
    <col min="512" max="512" width="7.140625" style="148" customWidth="1"/>
    <col min="513" max="513" width="9" style="148" customWidth="1"/>
    <col min="514" max="514" width="8.7109375" style="148" customWidth="1"/>
    <col min="515" max="515" width="6.5703125" style="148" customWidth="1"/>
    <col min="516" max="516" width="8.140625" style="148" customWidth="1"/>
    <col min="517" max="517" width="7.5703125" style="148" customWidth="1"/>
    <col min="518" max="518" width="7" style="148" customWidth="1"/>
    <col min="519" max="520" width="8.7109375" style="148" customWidth="1"/>
    <col min="521" max="521" width="7.28515625" style="148" customWidth="1"/>
    <col min="522" max="522" width="8.140625" style="148" customWidth="1"/>
    <col min="523" max="523" width="8.7109375" style="148" customWidth="1"/>
    <col min="524" max="524" width="6.42578125" style="148" customWidth="1"/>
    <col min="525" max="526" width="9.28515625" style="148" customWidth="1"/>
    <col min="527" max="527" width="6.42578125" style="148" customWidth="1"/>
    <col min="528" max="529" width="9.5703125" style="148" customWidth="1"/>
    <col min="530" max="530" width="6.42578125" style="148" customWidth="1"/>
    <col min="531" max="532" width="9.5703125" style="148" customWidth="1"/>
    <col min="533" max="533" width="6.7109375" style="148" customWidth="1"/>
    <col min="534" max="536" width="9.140625" style="148"/>
    <col min="537" max="537" width="10.85546875" style="148" bestFit="1" customWidth="1"/>
    <col min="538" max="758" width="9.140625" style="148"/>
    <col min="759" max="759" width="18.7109375" style="148" customWidth="1"/>
    <col min="760" max="761" width="9.42578125" style="148" customWidth="1"/>
    <col min="762" max="762" width="7.7109375" style="148" customWidth="1"/>
    <col min="763" max="763" width="9.28515625" style="148" customWidth="1"/>
    <col min="764" max="764" width="9.85546875" style="148" customWidth="1"/>
    <col min="765" max="765" width="7.140625" style="148" customWidth="1"/>
    <col min="766" max="766" width="8.5703125" style="148" customWidth="1"/>
    <col min="767" max="767" width="8.85546875" style="148" customWidth="1"/>
    <col min="768" max="768" width="7.140625" style="148" customWidth="1"/>
    <col min="769" max="769" width="9" style="148" customWidth="1"/>
    <col min="770" max="770" width="8.7109375" style="148" customWidth="1"/>
    <col min="771" max="771" width="6.5703125" style="148" customWidth="1"/>
    <col min="772" max="772" width="8.140625" style="148" customWidth="1"/>
    <col min="773" max="773" width="7.5703125" style="148" customWidth="1"/>
    <col min="774" max="774" width="7" style="148" customWidth="1"/>
    <col min="775" max="776" width="8.7109375" style="148" customWidth="1"/>
    <col min="777" max="777" width="7.28515625" style="148" customWidth="1"/>
    <col min="778" max="778" width="8.140625" style="148" customWidth="1"/>
    <col min="779" max="779" width="8.7109375" style="148" customWidth="1"/>
    <col min="780" max="780" width="6.42578125" style="148" customWidth="1"/>
    <col min="781" max="782" width="9.28515625" style="148" customWidth="1"/>
    <col min="783" max="783" width="6.42578125" style="148" customWidth="1"/>
    <col min="784" max="785" width="9.5703125" style="148" customWidth="1"/>
    <col min="786" max="786" width="6.42578125" style="148" customWidth="1"/>
    <col min="787" max="788" width="9.5703125" style="148" customWidth="1"/>
    <col min="789" max="789" width="6.7109375" style="148" customWidth="1"/>
    <col min="790" max="792" width="9.140625" style="148"/>
    <col min="793" max="793" width="10.85546875" style="148" bestFit="1" customWidth="1"/>
    <col min="794" max="1014" width="9.140625" style="148"/>
    <col min="1015" max="1015" width="18.7109375" style="148" customWidth="1"/>
    <col min="1016" max="1017" width="9.42578125" style="148" customWidth="1"/>
    <col min="1018" max="1018" width="7.7109375" style="148" customWidth="1"/>
    <col min="1019" max="1019" width="9.28515625" style="148" customWidth="1"/>
    <col min="1020" max="1020" width="9.85546875" style="148" customWidth="1"/>
    <col min="1021" max="1021" width="7.140625" style="148" customWidth="1"/>
    <col min="1022" max="1022" width="8.5703125" style="148" customWidth="1"/>
    <col min="1023" max="1023" width="8.85546875" style="148" customWidth="1"/>
    <col min="1024" max="1024" width="7.140625" style="148" customWidth="1"/>
    <col min="1025" max="1025" width="9" style="148" customWidth="1"/>
    <col min="1026" max="1026" width="8.7109375" style="148" customWidth="1"/>
    <col min="1027" max="1027" width="6.5703125" style="148" customWidth="1"/>
    <col min="1028" max="1028" width="8.140625" style="148" customWidth="1"/>
    <col min="1029" max="1029" width="7.5703125" style="148" customWidth="1"/>
    <col min="1030" max="1030" width="7" style="148" customWidth="1"/>
    <col min="1031" max="1032" width="8.7109375" style="148" customWidth="1"/>
    <col min="1033" max="1033" width="7.28515625" style="148" customWidth="1"/>
    <col min="1034" max="1034" width="8.140625" style="148" customWidth="1"/>
    <col min="1035" max="1035" width="8.7109375" style="148" customWidth="1"/>
    <col min="1036" max="1036" width="6.42578125" style="148" customWidth="1"/>
    <col min="1037" max="1038" width="9.28515625" style="148" customWidth="1"/>
    <col min="1039" max="1039" width="6.42578125" style="148" customWidth="1"/>
    <col min="1040" max="1041" width="9.5703125" style="148" customWidth="1"/>
    <col min="1042" max="1042" width="6.42578125" style="148" customWidth="1"/>
    <col min="1043" max="1044" width="9.5703125" style="148" customWidth="1"/>
    <col min="1045" max="1045" width="6.7109375" style="148" customWidth="1"/>
    <col min="1046" max="1048" width="9.140625" style="148"/>
    <col min="1049" max="1049" width="10.85546875" style="148" bestFit="1" customWidth="1"/>
    <col min="1050" max="1270" width="9.140625" style="148"/>
    <col min="1271" max="1271" width="18.7109375" style="148" customWidth="1"/>
    <col min="1272" max="1273" width="9.42578125" style="148" customWidth="1"/>
    <col min="1274" max="1274" width="7.7109375" style="148" customWidth="1"/>
    <col min="1275" max="1275" width="9.28515625" style="148" customWidth="1"/>
    <col min="1276" max="1276" width="9.85546875" style="148" customWidth="1"/>
    <col min="1277" max="1277" width="7.140625" style="148" customWidth="1"/>
    <col min="1278" max="1278" width="8.5703125" style="148" customWidth="1"/>
    <col min="1279" max="1279" width="8.85546875" style="148" customWidth="1"/>
    <col min="1280" max="1280" width="7.140625" style="148" customWidth="1"/>
    <col min="1281" max="1281" width="9" style="148" customWidth="1"/>
    <col min="1282" max="1282" width="8.7109375" style="148" customWidth="1"/>
    <col min="1283" max="1283" width="6.5703125" style="148" customWidth="1"/>
    <col min="1284" max="1284" width="8.140625" style="148" customWidth="1"/>
    <col min="1285" max="1285" width="7.5703125" style="148" customWidth="1"/>
    <col min="1286" max="1286" width="7" style="148" customWidth="1"/>
    <col min="1287" max="1288" width="8.7109375" style="148" customWidth="1"/>
    <col min="1289" max="1289" width="7.28515625" style="148" customWidth="1"/>
    <col min="1290" max="1290" width="8.140625" style="148" customWidth="1"/>
    <col min="1291" max="1291" width="8.7109375" style="148" customWidth="1"/>
    <col min="1292" max="1292" width="6.42578125" style="148" customWidth="1"/>
    <col min="1293" max="1294" width="9.28515625" style="148" customWidth="1"/>
    <col min="1295" max="1295" width="6.42578125" style="148" customWidth="1"/>
    <col min="1296" max="1297" width="9.5703125" style="148" customWidth="1"/>
    <col min="1298" max="1298" width="6.42578125" style="148" customWidth="1"/>
    <col min="1299" max="1300" width="9.5703125" style="148" customWidth="1"/>
    <col min="1301" max="1301" width="6.7109375" style="148" customWidth="1"/>
    <col min="1302" max="1304" width="9.140625" style="148"/>
    <col min="1305" max="1305" width="10.85546875" style="148" bestFit="1" customWidth="1"/>
    <col min="1306" max="1526" width="9.140625" style="148"/>
    <col min="1527" max="1527" width="18.7109375" style="148" customWidth="1"/>
    <col min="1528" max="1529" width="9.42578125" style="148" customWidth="1"/>
    <col min="1530" max="1530" width="7.7109375" style="148" customWidth="1"/>
    <col min="1531" max="1531" width="9.28515625" style="148" customWidth="1"/>
    <col min="1532" max="1532" width="9.85546875" style="148" customWidth="1"/>
    <col min="1533" max="1533" width="7.140625" style="148" customWidth="1"/>
    <col min="1534" max="1534" width="8.5703125" style="148" customWidth="1"/>
    <col min="1535" max="1535" width="8.85546875" style="148" customWidth="1"/>
    <col min="1536" max="1536" width="7.140625" style="148" customWidth="1"/>
    <col min="1537" max="1537" width="9" style="148" customWidth="1"/>
    <col min="1538" max="1538" width="8.7109375" style="148" customWidth="1"/>
    <col min="1539" max="1539" width="6.5703125" style="148" customWidth="1"/>
    <col min="1540" max="1540" width="8.140625" style="148" customWidth="1"/>
    <col min="1541" max="1541" width="7.5703125" style="148" customWidth="1"/>
    <col min="1542" max="1542" width="7" style="148" customWidth="1"/>
    <col min="1543" max="1544" width="8.7109375" style="148" customWidth="1"/>
    <col min="1545" max="1545" width="7.28515625" style="148" customWidth="1"/>
    <col min="1546" max="1546" width="8.140625" style="148" customWidth="1"/>
    <col min="1547" max="1547" width="8.7109375" style="148" customWidth="1"/>
    <col min="1548" max="1548" width="6.42578125" style="148" customWidth="1"/>
    <col min="1549" max="1550" width="9.28515625" style="148" customWidth="1"/>
    <col min="1551" max="1551" width="6.42578125" style="148" customWidth="1"/>
    <col min="1552" max="1553" width="9.5703125" style="148" customWidth="1"/>
    <col min="1554" max="1554" width="6.42578125" style="148" customWidth="1"/>
    <col min="1555" max="1556" width="9.5703125" style="148" customWidth="1"/>
    <col min="1557" max="1557" width="6.7109375" style="148" customWidth="1"/>
    <col min="1558" max="1560" width="9.140625" style="148"/>
    <col min="1561" max="1561" width="10.85546875" style="148" bestFit="1" customWidth="1"/>
    <col min="1562" max="1782" width="9.140625" style="148"/>
    <col min="1783" max="1783" width="18.7109375" style="148" customWidth="1"/>
    <col min="1784" max="1785" width="9.42578125" style="148" customWidth="1"/>
    <col min="1786" max="1786" width="7.7109375" style="148" customWidth="1"/>
    <col min="1787" max="1787" width="9.28515625" style="148" customWidth="1"/>
    <col min="1788" max="1788" width="9.85546875" style="148" customWidth="1"/>
    <col min="1789" max="1789" width="7.140625" style="148" customWidth="1"/>
    <col min="1790" max="1790" width="8.5703125" style="148" customWidth="1"/>
    <col min="1791" max="1791" width="8.85546875" style="148" customWidth="1"/>
    <col min="1792" max="1792" width="7.140625" style="148" customWidth="1"/>
    <col min="1793" max="1793" width="9" style="148" customWidth="1"/>
    <col min="1794" max="1794" width="8.7109375" style="148" customWidth="1"/>
    <col min="1795" max="1795" width="6.5703125" style="148" customWidth="1"/>
    <col min="1796" max="1796" width="8.140625" style="148" customWidth="1"/>
    <col min="1797" max="1797" width="7.5703125" style="148" customWidth="1"/>
    <col min="1798" max="1798" width="7" style="148" customWidth="1"/>
    <col min="1799" max="1800" width="8.7109375" style="148" customWidth="1"/>
    <col min="1801" max="1801" width="7.28515625" style="148" customWidth="1"/>
    <col min="1802" max="1802" width="8.140625" style="148" customWidth="1"/>
    <col min="1803" max="1803" width="8.7109375" style="148" customWidth="1"/>
    <col min="1804" max="1804" width="6.42578125" style="148" customWidth="1"/>
    <col min="1805" max="1806" width="9.28515625" style="148" customWidth="1"/>
    <col min="1807" max="1807" width="6.42578125" style="148" customWidth="1"/>
    <col min="1808" max="1809" width="9.5703125" style="148" customWidth="1"/>
    <col min="1810" max="1810" width="6.42578125" style="148" customWidth="1"/>
    <col min="1811" max="1812" width="9.5703125" style="148" customWidth="1"/>
    <col min="1813" max="1813" width="6.7109375" style="148" customWidth="1"/>
    <col min="1814" max="1816" width="9.140625" style="148"/>
    <col min="1817" max="1817" width="10.85546875" style="148" bestFit="1" customWidth="1"/>
    <col min="1818" max="2038" width="9.140625" style="148"/>
    <col min="2039" max="2039" width="18.7109375" style="148" customWidth="1"/>
    <col min="2040" max="2041" width="9.42578125" style="148" customWidth="1"/>
    <col min="2042" max="2042" width="7.7109375" style="148" customWidth="1"/>
    <col min="2043" max="2043" width="9.28515625" style="148" customWidth="1"/>
    <col min="2044" max="2044" width="9.85546875" style="148" customWidth="1"/>
    <col min="2045" max="2045" width="7.140625" style="148" customWidth="1"/>
    <col min="2046" max="2046" width="8.5703125" style="148" customWidth="1"/>
    <col min="2047" max="2047" width="8.85546875" style="148" customWidth="1"/>
    <col min="2048" max="2048" width="7.140625" style="148" customWidth="1"/>
    <col min="2049" max="2049" width="9" style="148" customWidth="1"/>
    <col min="2050" max="2050" width="8.7109375" style="148" customWidth="1"/>
    <col min="2051" max="2051" width="6.5703125" style="148" customWidth="1"/>
    <col min="2052" max="2052" width="8.140625" style="148" customWidth="1"/>
    <col min="2053" max="2053" width="7.5703125" style="148" customWidth="1"/>
    <col min="2054" max="2054" width="7" style="148" customWidth="1"/>
    <col min="2055" max="2056" width="8.7109375" style="148" customWidth="1"/>
    <col min="2057" max="2057" width="7.28515625" style="148" customWidth="1"/>
    <col min="2058" max="2058" width="8.140625" style="148" customWidth="1"/>
    <col min="2059" max="2059" width="8.7109375" style="148" customWidth="1"/>
    <col min="2060" max="2060" width="6.42578125" style="148" customWidth="1"/>
    <col min="2061" max="2062" width="9.28515625" style="148" customWidth="1"/>
    <col min="2063" max="2063" width="6.42578125" style="148" customWidth="1"/>
    <col min="2064" max="2065" width="9.5703125" style="148" customWidth="1"/>
    <col min="2066" max="2066" width="6.42578125" style="148" customWidth="1"/>
    <col min="2067" max="2068" width="9.5703125" style="148" customWidth="1"/>
    <col min="2069" max="2069" width="6.7109375" style="148" customWidth="1"/>
    <col min="2070" max="2072" width="9.140625" style="148"/>
    <col min="2073" max="2073" width="10.85546875" style="148" bestFit="1" customWidth="1"/>
    <col min="2074" max="2294" width="9.140625" style="148"/>
    <col min="2295" max="2295" width="18.7109375" style="148" customWidth="1"/>
    <col min="2296" max="2297" width="9.42578125" style="148" customWidth="1"/>
    <col min="2298" max="2298" width="7.7109375" style="148" customWidth="1"/>
    <col min="2299" max="2299" width="9.28515625" style="148" customWidth="1"/>
    <col min="2300" max="2300" width="9.85546875" style="148" customWidth="1"/>
    <col min="2301" max="2301" width="7.140625" style="148" customWidth="1"/>
    <col min="2302" max="2302" width="8.5703125" style="148" customWidth="1"/>
    <col min="2303" max="2303" width="8.85546875" style="148" customWidth="1"/>
    <col min="2304" max="2304" width="7.140625" style="148" customWidth="1"/>
    <col min="2305" max="2305" width="9" style="148" customWidth="1"/>
    <col min="2306" max="2306" width="8.7109375" style="148" customWidth="1"/>
    <col min="2307" max="2307" width="6.5703125" style="148" customWidth="1"/>
    <col min="2308" max="2308" width="8.140625" style="148" customWidth="1"/>
    <col min="2309" max="2309" width="7.5703125" style="148" customWidth="1"/>
    <col min="2310" max="2310" width="7" style="148" customWidth="1"/>
    <col min="2311" max="2312" width="8.7109375" style="148" customWidth="1"/>
    <col min="2313" max="2313" width="7.28515625" style="148" customWidth="1"/>
    <col min="2314" max="2314" width="8.140625" style="148" customWidth="1"/>
    <col min="2315" max="2315" width="8.7109375" style="148" customWidth="1"/>
    <col min="2316" max="2316" width="6.42578125" style="148" customWidth="1"/>
    <col min="2317" max="2318" width="9.28515625" style="148" customWidth="1"/>
    <col min="2319" max="2319" width="6.42578125" style="148" customWidth="1"/>
    <col min="2320" max="2321" width="9.5703125" style="148" customWidth="1"/>
    <col min="2322" max="2322" width="6.42578125" style="148" customWidth="1"/>
    <col min="2323" max="2324" width="9.5703125" style="148" customWidth="1"/>
    <col min="2325" max="2325" width="6.7109375" style="148" customWidth="1"/>
    <col min="2326" max="2328" width="9.140625" style="148"/>
    <col min="2329" max="2329" width="10.85546875" style="148" bestFit="1" customWidth="1"/>
    <col min="2330" max="2550" width="9.140625" style="148"/>
    <col min="2551" max="2551" width="18.7109375" style="148" customWidth="1"/>
    <col min="2552" max="2553" width="9.42578125" style="148" customWidth="1"/>
    <col min="2554" max="2554" width="7.7109375" style="148" customWidth="1"/>
    <col min="2555" max="2555" width="9.28515625" style="148" customWidth="1"/>
    <col min="2556" max="2556" width="9.85546875" style="148" customWidth="1"/>
    <col min="2557" max="2557" width="7.140625" style="148" customWidth="1"/>
    <col min="2558" max="2558" width="8.5703125" style="148" customWidth="1"/>
    <col min="2559" max="2559" width="8.85546875" style="148" customWidth="1"/>
    <col min="2560" max="2560" width="7.140625" style="148" customWidth="1"/>
    <col min="2561" max="2561" width="9" style="148" customWidth="1"/>
    <col min="2562" max="2562" width="8.7109375" style="148" customWidth="1"/>
    <col min="2563" max="2563" width="6.5703125" style="148" customWidth="1"/>
    <col min="2564" max="2564" width="8.140625" style="148" customWidth="1"/>
    <col min="2565" max="2565" width="7.5703125" style="148" customWidth="1"/>
    <col min="2566" max="2566" width="7" style="148" customWidth="1"/>
    <col min="2567" max="2568" width="8.7109375" style="148" customWidth="1"/>
    <col min="2569" max="2569" width="7.28515625" style="148" customWidth="1"/>
    <col min="2570" max="2570" width="8.140625" style="148" customWidth="1"/>
    <col min="2571" max="2571" width="8.7109375" style="148" customWidth="1"/>
    <col min="2572" max="2572" width="6.42578125" style="148" customWidth="1"/>
    <col min="2573" max="2574" width="9.28515625" style="148" customWidth="1"/>
    <col min="2575" max="2575" width="6.42578125" style="148" customWidth="1"/>
    <col min="2576" max="2577" width="9.5703125" style="148" customWidth="1"/>
    <col min="2578" max="2578" width="6.42578125" style="148" customWidth="1"/>
    <col min="2579" max="2580" width="9.5703125" style="148" customWidth="1"/>
    <col min="2581" max="2581" width="6.7109375" style="148" customWidth="1"/>
    <col min="2582" max="2584" width="9.140625" style="148"/>
    <col min="2585" max="2585" width="10.85546875" style="148" bestFit="1" customWidth="1"/>
    <col min="2586" max="2806" width="9.140625" style="148"/>
    <col min="2807" max="2807" width="18.7109375" style="148" customWidth="1"/>
    <col min="2808" max="2809" width="9.42578125" style="148" customWidth="1"/>
    <col min="2810" max="2810" width="7.7109375" style="148" customWidth="1"/>
    <col min="2811" max="2811" width="9.28515625" style="148" customWidth="1"/>
    <col min="2812" max="2812" width="9.85546875" style="148" customWidth="1"/>
    <col min="2813" max="2813" width="7.140625" style="148" customWidth="1"/>
    <col min="2814" max="2814" width="8.5703125" style="148" customWidth="1"/>
    <col min="2815" max="2815" width="8.85546875" style="148" customWidth="1"/>
    <col min="2816" max="2816" width="7.140625" style="148" customWidth="1"/>
    <col min="2817" max="2817" width="9" style="148" customWidth="1"/>
    <col min="2818" max="2818" width="8.7109375" style="148" customWidth="1"/>
    <col min="2819" max="2819" width="6.5703125" style="148" customWidth="1"/>
    <col min="2820" max="2820" width="8.140625" style="148" customWidth="1"/>
    <col min="2821" max="2821" width="7.5703125" style="148" customWidth="1"/>
    <col min="2822" max="2822" width="7" style="148" customWidth="1"/>
    <col min="2823" max="2824" width="8.7109375" style="148" customWidth="1"/>
    <col min="2825" max="2825" width="7.28515625" style="148" customWidth="1"/>
    <col min="2826" max="2826" width="8.140625" style="148" customWidth="1"/>
    <col min="2827" max="2827" width="8.7109375" style="148" customWidth="1"/>
    <col min="2828" max="2828" width="6.42578125" style="148" customWidth="1"/>
    <col min="2829" max="2830" width="9.28515625" style="148" customWidth="1"/>
    <col min="2831" max="2831" width="6.42578125" style="148" customWidth="1"/>
    <col min="2832" max="2833" width="9.5703125" style="148" customWidth="1"/>
    <col min="2834" max="2834" width="6.42578125" style="148" customWidth="1"/>
    <col min="2835" max="2836" width="9.5703125" style="148" customWidth="1"/>
    <col min="2837" max="2837" width="6.7109375" style="148" customWidth="1"/>
    <col min="2838" max="2840" width="9.140625" style="148"/>
    <col min="2841" max="2841" width="10.85546875" style="148" bestFit="1" customWidth="1"/>
    <col min="2842" max="3062" width="9.140625" style="148"/>
    <col min="3063" max="3063" width="18.7109375" style="148" customWidth="1"/>
    <col min="3064" max="3065" width="9.42578125" style="148" customWidth="1"/>
    <col min="3066" max="3066" width="7.7109375" style="148" customWidth="1"/>
    <col min="3067" max="3067" width="9.28515625" style="148" customWidth="1"/>
    <col min="3068" max="3068" width="9.85546875" style="148" customWidth="1"/>
    <col min="3069" max="3069" width="7.140625" style="148" customWidth="1"/>
    <col min="3070" max="3070" width="8.5703125" style="148" customWidth="1"/>
    <col min="3071" max="3071" width="8.85546875" style="148" customWidth="1"/>
    <col min="3072" max="3072" width="7.140625" style="148" customWidth="1"/>
    <col min="3073" max="3073" width="9" style="148" customWidth="1"/>
    <col min="3074" max="3074" width="8.7109375" style="148" customWidth="1"/>
    <col min="3075" max="3075" width="6.5703125" style="148" customWidth="1"/>
    <col min="3076" max="3076" width="8.140625" style="148" customWidth="1"/>
    <col min="3077" max="3077" width="7.5703125" style="148" customWidth="1"/>
    <col min="3078" max="3078" width="7" style="148" customWidth="1"/>
    <col min="3079" max="3080" width="8.7109375" style="148" customWidth="1"/>
    <col min="3081" max="3081" width="7.28515625" style="148" customWidth="1"/>
    <col min="3082" max="3082" width="8.140625" style="148" customWidth="1"/>
    <col min="3083" max="3083" width="8.7109375" style="148" customWidth="1"/>
    <col min="3084" max="3084" width="6.42578125" style="148" customWidth="1"/>
    <col min="3085" max="3086" width="9.28515625" style="148" customWidth="1"/>
    <col min="3087" max="3087" width="6.42578125" style="148" customWidth="1"/>
    <col min="3088" max="3089" width="9.5703125" style="148" customWidth="1"/>
    <col min="3090" max="3090" width="6.42578125" style="148" customWidth="1"/>
    <col min="3091" max="3092" width="9.5703125" style="148" customWidth="1"/>
    <col min="3093" max="3093" width="6.7109375" style="148" customWidth="1"/>
    <col min="3094" max="3096" width="9.140625" style="148"/>
    <col min="3097" max="3097" width="10.85546875" style="148" bestFit="1" customWidth="1"/>
    <col min="3098" max="3318" width="9.140625" style="148"/>
    <col min="3319" max="3319" width="18.7109375" style="148" customWidth="1"/>
    <col min="3320" max="3321" width="9.42578125" style="148" customWidth="1"/>
    <col min="3322" max="3322" width="7.7109375" style="148" customWidth="1"/>
    <col min="3323" max="3323" width="9.28515625" style="148" customWidth="1"/>
    <col min="3324" max="3324" width="9.85546875" style="148" customWidth="1"/>
    <col min="3325" max="3325" width="7.140625" style="148" customWidth="1"/>
    <col min="3326" max="3326" width="8.5703125" style="148" customWidth="1"/>
    <col min="3327" max="3327" width="8.85546875" style="148" customWidth="1"/>
    <col min="3328" max="3328" width="7.140625" style="148" customWidth="1"/>
    <col min="3329" max="3329" width="9" style="148" customWidth="1"/>
    <col min="3330" max="3330" width="8.7109375" style="148" customWidth="1"/>
    <col min="3331" max="3331" width="6.5703125" style="148" customWidth="1"/>
    <col min="3332" max="3332" width="8.140625" style="148" customWidth="1"/>
    <col min="3333" max="3333" width="7.5703125" style="148" customWidth="1"/>
    <col min="3334" max="3334" width="7" style="148" customWidth="1"/>
    <col min="3335" max="3336" width="8.7109375" style="148" customWidth="1"/>
    <col min="3337" max="3337" width="7.28515625" style="148" customWidth="1"/>
    <col min="3338" max="3338" width="8.140625" style="148" customWidth="1"/>
    <col min="3339" max="3339" width="8.7109375" style="148" customWidth="1"/>
    <col min="3340" max="3340" width="6.42578125" style="148" customWidth="1"/>
    <col min="3341" max="3342" width="9.28515625" style="148" customWidth="1"/>
    <col min="3343" max="3343" width="6.42578125" style="148" customWidth="1"/>
    <col min="3344" max="3345" width="9.5703125" style="148" customWidth="1"/>
    <col min="3346" max="3346" width="6.42578125" style="148" customWidth="1"/>
    <col min="3347" max="3348" width="9.5703125" style="148" customWidth="1"/>
    <col min="3349" max="3349" width="6.7109375" style="148" customWidth="1"/>
    <col min="3350" max="3352" width="9.140625" style="148"/>
    <col min="3353" max="3353" width="10.85546875" style="148" bestFit="1" customWidth="1"/>
    <col min="3354" max="3574" width="9.140625" style="148"/>
    <col min="3575" max="3575" width="18.7109375" style="148" customWidth="1"/>
    <col min="3576" max="3577" width="9.42578125" style="148" customWidth="1"/>
    <col min="3578" max="3578" width="7.7109375" style="148" customWidth="1"/>
    <col min="3579" max="3579" width="9.28515625" style="148" customWidth="1"/>
    <col min="3580" max="3580" width="9.85546875" style="148" customWidth="1"/>
    <col min="3581" max="3581" width="7.140625" style="148" customWidth="1"/>
    <col min="3582" max="3582" width="8.5703125" style="148" customWidth="1"/>
    <col min="3583" max="3583" width="8.85546875" style="148" customWidth="1"/>
    <col min="3584" max="3584" width="7.140625" style="148" customWidth="1"/>
    <col min="3585" max="3585" width="9" style="148" customWidth="1"/>
    <col min="3586" max="3586" width="8.7109375" style="148" customWidth="1"/>
    <col min="3587" max="3587" width="6.5703125" style="148" customWidth="1"/>
    <col min="3588" max="3588" width="8.140625" style="148" customWidth="1"/>
    <col min="3589" max="3589" width="7.5703125" style="148" customWidth="1"/>
    <col min="3590" max="3590" width="7" style="148" customWidth="1"/>
    <col min="3591" max="3592" width="8.7109375" style="148" customWidth="1"/>
    <col min="3593" max="3593" width="7.28515625" style="148" customWidth="1"/>
    <col min="3594" max="3594" width="8.140625" style="148" customWidth="1"/>
    <col min="3595" max="3595" width="8.7109375" style="148" customWidth="1"/>
    <col min="3596" max="3596" width="6.42578125" style="148" customWidth="1"/>
    <col min="3597" max="3598" width="9.28515625" style="148" customWidth="1"/>
    <col min="3599" max="3599" width="6.42578125" style="148" customWidth="1"/>
    <col min="3600" max="3601" width="9.5703125" style="148" customWidth="1"/>
    <col min="3602" max="3602" width="6.42578125" style="148" customWidth="1"/>
    <col min="3603" max="3604" width="9.5703125" style="148" customWidth="1"/>
    <col min="3605" max="3605" width="6.7109375" style="148" customWidth="1"/>
    <col min="3606" max="3608" width="9.140625" style="148"/>
    <col min="3609" max="3609" width="10.85546875" style="148" bestFit="1" customWidth="1"/>
    <col min="3610" max="3830" width="9.140625" style="148"/>
    <col min="3831" max="3831" width="18.7109375" style="148" customWidth="1"/>
    <col min="3832" max="3833" width="9.42578125" style="148" customWidth="1"/>
    <col min="3834" max="3834" width="7.7109375" style="148" customWidth="1"/>
    <col min="3835" max="3835" width="9.28515625" style="148" customWidth="1"/>
    <col min="3836" max="3836" width="9.85546875" style="148" customWidth="1"/>
    <col min="3837" max="3837" width="7.140625" style="148" customWidth="1"/>
    <col min="3838" max="3838" width="8.5703125" style="148" customWidth="1"/>
    <col min="3839" max="3839" width="8.85546875" style="148" customWidth="1"/>
    <col min="3840" max="3840" width="7.140625" style="148" customWidth="1"/>
    <col min="3841" max="3841" width="9" style="148" customWidth="1"/>
    <col min="3842" max="3842" width="8.7109375" style="148" customWidth="1"/>
    <col min="3843" max="3843" width="6.5703125" style="148" customWidth="1"/>
    <col min="3844" max="3844" width="8.140625" style="148" customWidth="1"/>
    <col min="3845" max="3845" width="7.5703125" style="148" customWidth="1"/>
    <col min="3846" max="3846" width="7" style="148" customWidth="1"/>
    <col min="3847" max="3848" width="8.7109375" style="148" customWidth="1"/>
    <col min="3849" max="3849" width="7.28515625" style="148" customWidth="1"/>
    <col min="3850" max="3850" width="8.140625" style="148" customWidth="1"/>
    <col min="3851" max="3851" width="8.7109375" style="148" customWidth="1"/>
    <col min="3852" max="3852" width="6.42578125" style="148" customWidth="1"/>
    <col min="3853" max="3854" width="9.28515625" style="148" customWidth="1"/>
    <col min="3855" max="3855" width="6.42578125" style="148" customWidth="1"/>
    <col min="3856" max="3857" width="9.5703125" style="148" customWidth="1"/>
    <col min="3858" max="3858" width="6.42578125" style="148" customWidth="1"/>
    <col min="3859" max="3860" width="9.5703125" style="148" customWidth="1"/>
    <col min="3861" max="3861" width="6.7109375" style="148" customWidth="1"/>
    <col min="3862" max="3864" width="9.140625" style="148"/>
    <col min="3865" max="3865" width="10.85546875" style="148" bestFit="1" customWidth="1"/>
    <col min="3866" max="4086" width="9.140625" style="148"/>
    <col min="4087" max="4087" width="18.7109375" style="148" customWidth="1"/>
    <col min="4088" max="4089" width="9.42578125" style="148" customWidth="1"/>
    <col min="4090" max="4090" width="7.7109375" style="148" customWidth="1"/>
    <col min="4091" max="4091" width="9.28515625" style="148" customWidth="1"/>
    <col min="4092" max="4092" width="9.85546875" style="148" customWidth="1"/>
    <col min="4093" max="4093" width="7.140625" style="148" customWidth="1"/>
    <col min="4094" max="4094" width="8.5703125" style="148" customWidth="1"/>
    <col min="4095" max="4095" width="8.85546875" style="148" customWidth="1"/>
    <col min="4096" max="4096" width="7.140625" style="148" customWidth="1"/>
    <col min="4097" max="4097" width="9" style="148" customWidth="1"/>
    <col min="4098" max="4098" width="8.7109375" style="148" customWidth="1"/>
    <col min="4099" max="4099" width="6.5703125" style="148" customWidth="1"/>
    <col min="4100" max="4100" width="8.140625" style="148" customWidth="1"/>
    <col min="4101" max="4101" width="7.5703125" style="148" customWidth="1"/>
    <col min="4102" max="4102" width="7" style="148" customWidth="1"/>
    <col min="4103" max="4104" width="8.7109375" style="148" customWidth="1"/>
    <col min="4105" max="4105" width="7.28515625" style="148" customWidth="1"/>
    <col min="4106" max="4106" width="8.140625" style="148" customWidth="1"/>
    <col min="4107" max="4107" width="8.7109375" style="148" customWidth="1"/>
    <col min="4108" max="4108" width="6.42578125" style="148" customWidth="1"/>
    <col min="4109" max="4110" width="9.28515625" style="148" customWidth="1"/>
    <col min="4111" max="4111" width="6.42578125" style="148" customWidth="1"/>
    <col min="4112" max="4113" width="9.5703125" style="148" customWidth="1"/>
    <col min="4114" max="4114" width="6.42578125" style="148" customWidth="1"/>
    <col min="4115" max="4116" width="9.5703125" style="148" customWidth="1"/>
    <col min="4117" max="4117" width="6.7109375" style="148" customWidth="1"/>
    <col min="4118" max="4120" width="9.140625" style="148"/>
    <col min="4121" max="4121" width="10.85546875" style="148" bestFit="1" customWidth="1"/>
    <col min="4122" max="4342" width="9.140625" style="148"/>
    <col min="4343" max="4343" width="18.7109375" style="148" customWidth="1"/>
    <col min="4344" max="4345" width="9.42578125" style="148" customWidth="1"/>
    <col min="4346" max="4346" width="7.7109375" style="148" customWidth="1"/>
    <col min="4347" max="4347" width="9.28515625" style="148" customWidth="1"/>
    <col min="4348" max="4348" width="9.85546875" style="148" customWidth="1"/>
    <col min="4349" max="4349" width="7.140625" style="148" customWidth="1"/>
    <col min="4350" max="4350" width="8.5703125" style="148" customWidth="1"/>
    <col min="4351" max="4351" width="8.85546875" style="148" customWidth="1"/>
    <col min="4352" max="4352" width="7.140625" style="148" customWidth="1"/>
    <col min="4353" max="4353" width="9" style="148" customWidth="1"/>
    <col min="4354" max="4354" width="8.7109375" style="148" customWidth="1"/>
    <col min="4355" max="4355" width="6.5703125" style="148" customWidth="1"/>
    <col min="4356" max="4356" width="8.140625" style="148" customWidth="1"/>
    <col min="4357" max="4357" width="7.5703125" style="148" customWidth="1"/>
    <col min="4358" max="4358" width="7" style="148" customWidth="1"/>
    <col min="4359" max="4360" width="8.7109375" style="148" customWidth="1"/>
    <col min="4361" max="4361" width="7.28515625" style="148" customWidth="1"/>
    <col min="4362" max="4362" width="8.140625" style="148" customWidth="1"/>
    <col min="4363" max="4363" width="8.7109375" style="148" customWidth="1"/>
    <col min="4364" max="4364" width="6.42578125" style="148" customWidth="1"/>
    <col min="4365" max="4366" width="9.28515625" style="148" customWidth="1"/>
    <col min="4367" max="4367" width="6.42578125" style="148" customWidth="1"/>
    <col min="4368" max="4369" width="9.5703125" style="148" customWidth="1"/>
    <col min="4370" max="4370" width="6.42578125" style="148" customWidth="1"/>
    <col min="4371" max="4372" width="9.5703125" style="148" customWidth="1"/>
    <col min="4373" max="4373" width="6.7109375" style="148" customWidth="1"/>
    <col min="4374" max="4376" width="9.140625" style="148"/>
    <col min="4377" max="4377" width="10.85546875" style="148" bestFit="1" customWidth="1"/>
    <col min="4378" max="4598" width="9.140625" style="148"/>
    <col min="4599" max="4599" width="18.7109375" style="148" customWidth="1"/>
    <col min="4600" max="4601" width="9.42578125" style="148" customWidth="1"/>
    <col min="4602" max="4602" width="7.7109375" style="148" customWidth="1"/>
    <col min="4603" max="4603" width="9.28515625" style="148" customWidth="1"/>
    <col min="4604" max="4604" width="9.85546875" style="148" customWidth="1"/>
    <col min="4605" max="4605" width="7.140625" style="148" customWidth="1"/>
    <col min="4606" max="4606" width="8.5703125" style="148" customWidth="1"/>
    <col min="4607" max="4607" width="8.85546875" style="148" customWidth="1"/>
    <col min="4608" max="4608" width="7.140625" style="148" customWidth="1"/>
    <col min="4609" max="4609" width="9" style="148" customWidth="1"/>
    <col min="4610" max="4610" width="8.7109375" style="148" customWidth="1"/>
    <col min="4611" max="4611" width="6.5703125" style="148" customWidth="1"/>
    <col min="4612" max="4612" width="8.140625" style="148" customWidth="1"/>
    <col min="4613" max="4613" width="7.5703125" style="148" customWidth="1"/>
    <col min="4614" max="4614" width="7" style="148" customWidth="1"/>
    <col min="4615" max="4616" width="8.7109375" style="148" customWidth="1"/>
    <col min="4617" max="4617" width="7.28515625" style="148" customWidth="1"/>
    <col min="4618" max="4618" width="8.140625" style="148" customWidth="1"/>
    <col min="4619" max="4619" width="8.7109375" style="148" customWidth="1"/>
    <col min="4620" max="4620" width="6.42578125" style="148" customWidth="1"/>
    <col min="4621" max="4622" width="9.28515625" style="148" customWidth="1"/>
    <col min="4623" max="4623" width="6.42578125" style="148" customWidth="1"/>
    <col min="4624" max="4625" width="9.5703125" style="148" customWidth="1"/>
    <col min="4626" max="4626" width="6.42578125" style="148" customWidth="1"/>
    <col min="4627" max="4628" width="9.5703125" style="148" customWidth="1"/>
    <col min="4629" max="4629" width="6.7109375" style="148" customWidth="1"/>
    <col min="4630" max="4632" width="9.140625" style="148"/>
    <col min="4633" max="4633" width="10.85546875" style="148" bestFit="1" customWidth="1"/>
    <col min="4634" max="4854" width="9.140625" style="148"/>
    <col min="4855" max="4855" width="18.7109375" style="148" customWidth="1"/>
    <col min="4856" max="4857" width="9.42578125" style="148" customWidth="1"/>
    <col min="4858" max="4858" width="7.7109375" style="148" customWidth="1"/>
    <col min="4859" max="4859" width="9.28515625" style="148" customWidth="1"/>
    <col min="4860" max="4860" width="9.85546875" style="148" customWidth="1"/>
    <col min="4861" max="4861" width="7.140625" style="148" customWidth="1"/>
    <col min="4862" max="4862" width="8.5703125" style="148" customWidth="1"/>
    <col min="4863" max="4863" width="8.85546875" style="148" customWidth="1"/>
    <col min="4864" max="4864" width="7.140625" style="148" customWidth="1"/>
    <col min="4865" max="4865" width="9" style="148" customWidth="1"/>
    <col min="4866" max="4866" width="8.7109375" style="148" customWidth="1"/>
    <col min="4867" max="4867" width="6.5703125" style="148" customWidth="1"/>
    <col min="4868" max="4868" width="8.140625" style="148" customWidth="1"/>
    <col min="4869" max="4869" width="7.5703125" style="148" customWidth="1"/>
    <col min="4870" max="4870" width="7" style="148" customWidth="1"/>
    <col min="4871" max="4872" width="8.7109375" style="148" customWidth="1"/>
    <col min="4873" max="4873" width="7.28515625" style="148" customWidth="1"/>
    <col min="4874" max="4874" width="8.140625" style="148" customWidth="1"/>
    <col min="4875" max="4875" width="8.7109375" style="148" customWidth="1"/>
    <col min="4876" max="4876" width="6.42578125" style="148" customWidth="1"/>
    <col min="4877" max="4878" width="9.28515625" style="148" customWidth="1"/>
    <col min="4879" max="4879" width="6.42578125" style="148" customWidth="1"/>
    <col min="4880" max="4881" width="9.5703125" style="148" customWidth="1"/>
    <col min="4882" max="4882" width="6.42578125" style="148" customWidth="1"/>
    <col min="4883" max="4884" width="9.5703125" style="148" customWidth="1"/>
    <col min="4885" max="4885" width="6.7109375" style="148" customWidth="1"/>
    <col min="4886" max="4888" width="9.140625" style="148"/>
    <col min="4889" max="4889" width="10.85546875" style="148" bestFit="1" customWidth="1"/>
    <col min="4890" max="5110" width="9.140625" style="148"/>
    <col min="5111" max="5111" width="18.7109375" style="148" customWidth="1"/>
    <col min="5112" max="5113" width="9.42578125" style="148" customWidth="1"/>
    <col min="5114" max="5114" width="7.7109375" style="148" customWidth="1"/>
    <col min="5115" max="5115" width="9.28515625" style="148" customWidth="1"/>
    <col min="5116" max="5116" width="9.85546875" style="148" customWidth="1"/>
    <col min="5117" max="5117" width="7.140625" style="148" customWidth="1"/>
    <col min="5118" max="5118" width="8.5703125" style="148" customWidth="1"/>
    <col min="5119" max="5119" width="8.85546875" style="148" customWidth="1"/>
    <col min="5120" max="5120" width="7.140625" style="148" customWidth="1"/>
    <col min="5121" max="5121" width="9" style="148" customWidth="1"/>
    <col min="5122" max="5122" width="8.7109375" style="148" customWidth="1"/>
    <col min="5123" max="5123" width="6.5703125" style="148" customWidth="1"/>
    <col min="5124" max="5124" width="8.140625" style="148" customWidth="1"/>
    <col min="5125" max="5125" width="7.5703125" style="148" customWidth="1"/>
    <col min="5126" max="5126" width="7" style="148" customWidth="1"/>
    <col min="5127" max="5128" width="8.7109375" style="148" customWidth="1"/>
    <col min="5129" max="5129" width="7.28515625" style="148" customWidth="1"/>
    <col min="5130" max="5130" width="8.140625" style="148" customWidth="1"/>
    <col min="5131" max="5131" width="8.7109375" style="148" customWidth="1"/>
    <col min="5132" max="5132" width="6.42578125" style="148" customWidth="1"/>
    <col min="5133" max="5134" width="9.28515625" style="148" customWidth="1"/>
    <col min="5135" max="5135" width="6.42578125" style="148" customWidth="1"/>
    <col min="5136" max="5137" width="9.5703125" style="148" customWidth="1"/>
    <col min="5138" max="5138" width="6.42578125" style="148" customWidth="1"/>
    <col min="5139" max="5140" width="9.5703125" style="148" customWidth="1"/>
    <col min="5141" max="5141" width="6.7109375" style="148" customWidth="1"/>
    <col min="5142" max="5144" width="9.140625" style="148"/>
    <col min="5145" max="5145" width="10.85546875" style="148" bestFit="1" customWidth="1"/>
    <col min="5146" max="5366" width="9.140625" style="148"/>
    <col min="5367" max="5367" width="18.7109375" style="148" customWidth="1"/>
    <col min="5368" max="5369" width="9.42578125" style="148" customWidth="1"/>
    <col min="5370" max="5370" width="7.7109375" style="148" customWidth="1"/>
    <col min="5371" max="5371" width="9.28515625" style="148" customWidth="1"/>
    <col min="5372" max="5372" width="9.85546875" style="148" customWidth="1"/>
    <col min="5373" max="5373" width="7.140625" style="148" customWidth="1"/>
    <col min="5374" max="5374" width="8.5703125" style="148" customWidth="1"/>
    <col min="5375" max="5375" width="8.85546875" style="148" customWidth="1"/>
    <col min="5376" max="5376" width="7.140625" style="148" customWidth="1"/>
    <col min="5377" max="5377" width="9" style="148" customWidth="1"/>
    <col min="5378" max="5378" width="8.7109375" style="148" customWidth="1"/>
    <col min="5379" max="5379" width="6.5703125" style="148" customWidth="1"/>
    <col min="5380" max="5380" width="8.140625" style="148" customWidth="1"/>
    <col min="5381" max="5381" width="7.5703125" style="148" customWidth="1"/>
    <col min="5382" max="5382" width="7" style="148" customWidth="1"/>
    <col min="5383" max="5384" width="8.7109375" style="148" customWidth="1"/>
    <col min="5385" max="5385" width="7.28515625" style="148" customWidth="1"/>
    <col min="5386" max="5386" width="8.140625" style="148" customWidth="1"/>
    <col min="5387" max="5387" width="8.7109375" style="148" customWidth="1"/>
    <col min="5388" max="5388" width="6.42578125" style="148" customWidth="1"/>
    <col min="5389" max="5390" width="9.28515625" style="148" customWidth="1"/>
    <col min="5391" max="5391" width="6.42578125" style="148" customWidth="1"/>
    <col min="5392" max="5393" width="9.5703125" style="148" customWidth="1"/>
    <col min="5394" max="5394" width="6.42578125" style="148" customWidth="1"/>
    <col min="5395" max="5396" width="9.5703125" style="148" customWidth="1"/>
    <col min="5397" max="5397" width="6.7109375" style="148" customWidth="1"/>
    <col min="5398" max="5400" width="9.140625" style="148"/>
    <col min="5401" max="5401" width="10.85546875" style="148" bestFit="1" customWidth="1"/>
    <col min="5402" max="5622" width="9.140625" style="148"/>
    <col min="5623" max="5623" width="18.7109375" style="148" customWidth="1"/>
    <col min="5624" max="5625" width="9.42578125" style="148" customWidth="1"/>
    <col min="5626" max="5626" width="7.7109375" style="148" customWidth="1"/>
    <col min="5627" max="5627" width="9.28515625" style="148" customWidth="1"/>
    <col min="5628" max="5628" width="9.85546875" style="148" customWidth="1"/>
    <col min="5629" max="5629" width="7.140625" style="148" customWidth="1"/>
    <col min="5630" max="5630" width="8.5703125" style="148" customWidth="1"/>
    <col min="5631" max="5631" width="8.85546875" style="148" customWidth="1"/>
    <col min="5632" max="5632" width="7.140625" style="148" customWidth="1"/>
    <col min="5633" max="5633" width="9" style="148" customWidth="1"/>
    <col min="5634" max="5634" width="8.7109375" style="148" customWidth="1"/>
    <col min="5635" max="5635" width="6.5703125" style="148" customWidth="1"/>
    <col min="5636" max="5636" width="8.140625" style="148" customWidth="1"/>
    <col min="5637" max="5637" width="7.5703125" style="148" customWidth="1"/>
    <col min="5638" max="5638" width="7" style="148" customWidth="1"/>
    <col min="5639" max="5640" width="8.7109375" style="148" customWidth="1"/>
    <col min="5641" max="5641" width="7.28515625" style="148" customWidth="1"/>
    <col min="5642" max="5642" width="8.140625" style="148" customWidth="1"/>
    <col min="5643" max="5643" width="8.7109375" style="148" customWidth="1"/>
    <col min="5644" max="5644" width="6.42578125" style="148" customWidth="1"/>
    <col min="5645" max="5646" width="9.28515625" style="148" customWidth="1"/>
    <col min="5647" max="5647" width="6.42578125" style="148" customWidth="1"/>
    <col min="5648" max="5649" width="9.5703125" style="148" customWidth="1"/>
    <col min="5650" max="5650" width="6.42578125" style="148" customWidth="1"/>
    <col min="5651" max="5652" width="9.5703125" style="148" customWidth="1"/>
    <col min="5653" max="5653" width="6.7109375" style="148" customWidth="1"/>
    <col min="5654" max="5656" width="9.140625" style="148"/>
    <col min="5657" max="5657" width="10.85546875" style="148" bestFit="1" customWidth="1"/>
    <col min="5658" max="5878" width="9.140625" style="148"/>
    <col min="5879" max="5879" width="18.7109375" style="148" customWidth="1"/>
    <col min="5880" max="5881" width="9.42578125" style="148" customWidth="1"/>
    <col min="5882" max="5882" width="7.7109375" style="148" customWidth="1"/>
    <col min="5883" max="5883" width="9.28515625" style="148" customWidth="1"/>
    <col min="5884" max="5884" width="9.85546875" style="148" customWidth="1"/>
    <col min="5885" max="5885" width="7.140625" style="148" customWidth="1"/>
    <col min="5886" max="5886" width="8.5703125" style="148" customWidth="1"/>
    <col min="5887" max="5887" width="8.85546875" style="148" customWidth="1"/>
    <col min="5888" max="5888" width="7.140625" style="148" customWidth="1"/>
    <col min="5889" max="5889" width="9" style="148" customWidth="1"/>
    <col min="5890" max="5890" width="8.7109375" style="148" customWidth="1"/>
    <col min="5891" max="5891" width="6.5703125" style="148" customWidth="1"/>
    <col min="5892" max="5892" width="8.140625" style="148" customWidth="1"/>
    <col min="5893" max="5893" width="7.5703125" style="148" customWidth="1"/>
    <col min="5894" max="5894" width="7" style="148" customWidth="1"/>
    <col min="5895" max="5896" width="8.7109375" style="148" customWidth="1"/>
    <col min="5897" max="5897" width="7.28515625" style="148" customWidth="1"/>
    <col min="5898" max="5898" width="8.140625" style="148" customWidth="1"/>
    <col min="5899" max="5899" width="8.7109375" style="148" customWidth="1"/>
    <col min="5900" max="5900" width="6.42578125" style="148" customWidth="1"/>
    <col min="5901" max="5902" width="9.28515625" style="148" customWidth="1"/>
    <col min="5903" max="5903" width="6.42578125" style="148" customWidth="1"/>
    <col min="5904" max="5905" width="9.5703125" style="148" customWidth="1"/>
    <col min="5906" max="5906" width="6.42578125" style="148" customWidth="1"/>
    <col min="5907" max="5908" width="9.5703125" style="148" customWidth="1"/>
    <col min="5909" max="5909" width="6.7109375" style="148" customWidth="1"/>
    <col min="5910" max="5912" width="9.140625" style="148"/>
    <col min="5913" max="5913" width="10.85546875" style="148" bestFit="1" customWidth="1"/>
    <col min="5914" max="6134" width="9.140625" style="148"/>
    <col min="6135" max="6135" width="18.7109375" style="148" customWidth="1"/>
    <col min="6136" max="6137" width="9.42578125" style="148" customWidth="1"/>
    <col min="6138" max="6138" width="7.7109375" style="148" customWidth="1"/>
    <col min="6139" max="6139" width="9.28515625" style="148" customWidth="1"/>
    <col min="6140" max="6140" width="9.85546875" style="148" customWidth="1"/>
    <col min="6141" max="6141" width="7.140625" style="148" customWidth="1"/>
    <col min="6142" max="6142" width="8.5703125" style="148" customWidth="1"/>
    <col min="6143" max="6143" width="8.85546875" style="148" customWidth="1"/>
    <col min="6144" max="6144" width="7.140625" style="148" customWidth="1"/>
    <col min="6145" max="6145" width="9" style="148" customWidth="1"/>
    <col min="6146" max="6146" width="8.7109375" style="148" customWidth="1"/>
    <col min="6147" max="6147" width="6.5703125" style="148" customWidth="1"/>
    <col min="6148" max="6148" width="8.140625" style="148" customWidth="1"/>
    <col min="6149" max="6149" width="7.5703125" style="148" customWidth="1"/>
    <col min="6150" max="6150" width="7" style="148" customWidth="1"/>
    <col min="6151" max="6152" width="8.7109375" style="148" customWidth="1"/>
    <col min="6153" max="6153" width="7.28515625" style="148" customWidth="1"/>
    <col min="6154" max="6154" width="8.140625" style="148" customWidth="1"/>
    <col min="6155" max="6155" width="8.7109375" style="148" customWidth="1"/>
    <col min="6156" max="6156" width="6.42578125" style="148" customWidth="1"/>
    <col min="6157" max="6158" width="9.28515625" style="148" customWidth="1"/>
    <col min="6159" max="6159" width="6.42578125" style="148" customWidth="1"/>
    <col min="6160" max="6161" width="9.5703125" style="148" customWidth="1"/>
    <col min="6162" max="6162" width="6.42578125" style="148" customWidth="1"/>
    <col min="6163" max="6164" width="9.5703125" style="148" customWidth="1"/>
    <col min="6165" max="6165" width="6.7109375" style="148" customWidth="1"/>
    <col min="6166" max="6168" width="9.140625" style="148"/>
    <col min="6169" max="6169" width="10.85546875" style="148" bestFit="1" customWidth="1"/>
    <col min="6170" max="6390" width="9.140625" style="148"/>
    <col min="6391" max="6391" width="18.7109375" style="148" customWidth="1"/>
    <col min="6392" max="6393" width="9.42578125" style="148" customWidth="1"/>
    <col min="6394" max="6394" width="7.7109375" style="148" customWidth="1"/>
    <col min="6395" max="6395" width="9.28515625" style="148" customWidth="1"/>
    <col min="6396" max="6396" width="9.85546875" style="148" customWidth="1"/>
    <col min="6397" max="6397" width="7.140625" style="148" customWidth="1"/>
    <col min="6398" max="6398" width="8.5703125" style="148" customWidth="1"/>
    <col min="6399" max="6399" width="8.85546875" style="148" customWidth="1"/>
    <col min="6400" max="6400" width="7.140625" style="148" customWidth="1"/>
    <col min="6401" max="6401" width="9" style="148" customWidth="1"/>
    <col min="6402" max="6402" width="8.7109375" style="148" customWidth="1"/>
    <col min="6403" max="6403" width="6.5703125" style="148" customWidth="1"/>
    <col min="6404" max="6404" width="8.140625" style="148" customWidth="1"/>
    <col min="6405" max="6405" width="7.5703125" style="148" customWidth="1"/>
    <col min="6406" max="6406" width="7" style="148" customWidth="1"/>
    <col min="6407" max="6408" width="8.7109375" style="148" customWidth="1"/>
    <col min="6409" max="6409" width="7.28515625" style="148" customWidth="1"/>
    <col min="6410" max="6410" width="8.140625" style="148" customWidth="1"/>
    <col min="6411" max="6411" width="8.7109375" style="148" customWidth="1"/>
    <col min="6412" max="6412" width="6.42578125" style="148" customWidth="1"/>
    <col min="6413" max="6414" width="9.28515625" style="148" customWidth="1"/>
    <col min="6415" max="6415" width="6.42578125" style="148" customWidth="1"/>
    <col min="6416" max="6417" width="9.5703125" style="148" customWidth="1"/>
    <col min="6418" max="6418" width="6.42578125" style="148" customWidth="1"/>
    <col min="6419" max="6420" width="9.5703125" style="148" customWidth="1"/>
    <col min="6421" max="6421" width="6.7109375" style="148" customWidth="1"/>
    <col min="6422" max="6424" width="9.140625" style="148"/>
    <col min="6425" max="6425" width="10.85546875" style="148" bestFit="1" customWidth="1"/>
    <col min="6426" max="6646" width="9.140625" style="148"/>
    <col min="6647" max="6647" width="18.7109375" style="148" customWidth="1"/>
    <col min="6648" max="6649" width="9.42578125" style="148" customWidth="1"/>
    <col min="6650" max="6650" width="7.7109375" style="148" customWidth="1"/>
    <col min="6651" max="6651" width="9.28515625" style="148" customWidth="1"/>
    <col min="6652" max="6652" width="9.85546875" style="148" customWidth="1"/>
    <col min="6653" max="6653" width="7.140625" style="148" customWidth="1"/>
    <col min="6654" max="6654" width="8.5703125" style="148" customWidth="1"/>
    <col min="6655" max="6655" width="8.85546875" style="148" customWidth="1"/>
    <col min="6656" max="6656" width="7.140625" style="148" customWidth="1"/>
    <col min="6657" max="6657" width="9" style="148" customWidth="1"/>
    <col min="6658" max="6658" width="8.7109375" style="148" customWidth="1"/>
    <col min="6659" max="6659" width="6.5703125" style="148" customWidth="1"/>
    <col min="6660" max="6660" width="8.140625" style="148" customWidth="1"/>
    <col min="6661" max="6661" width="7.5703125" style="148" customWidth="1"/>
    <col min="6662" max="6662" width="7" style="148" customWidth="1"/>
    <col min="6663" max="6664" width="8.7109375" style="148" customWidth="1"/>
    <col min="6665" max="6665" width="7.28515625" style="148" customWidth="1"/>
    <col min="6666" max="6666" width="8.140625" style="148" customWidth="1"/>
    <col min="6667" max="6667" width="8.7109375" style="148" customWidth="1"/>
    <col min="6668" max="6668" width="6.42578125" style="148" customWidth="1"/>
    <col min="6669" max="6670" width="9.28515625" style="148" customWidth="1"/>
    <col min="6671" max="6671" width="6.42578125" style="148" customWidth="1"/>
    <col min="6672" max="6673" width="9.5703125" style="148" customWidth="1"/>
    <col min="6674" max="6674" width="6.42578125" style="148" customWidth="1"/>
    <col min="6675" max="6676" width="9.5703125" style="148" customWidth="1"/>
    <col min="6677" max="6677" width="6.7109375" style="148" customWidth="1"/>
    <col min="6678" max="6680" width="9.140625" style="148"/>
    <col min="6681" max="6681" width="10.85546875" style="148" bestFit="1" customWidth="1"/>
    <col min="6682" max="6902" width="9.140625" style="148"/>
    <col min="6903" max="6903" width="18.7109375" style="148" customWidth="1"/>
    <col min="6904" max="6905" width="9.42578125" style="148" customWidth="1"/>
    <col min="6906" max="6906" width="7.7109375" style="148" customWidth="1"/>
    <col min="6907" max="6907" width="9.28515625" style="148" customWidth="1"/>
    <col min="6908" max="6908" width="9.85546875" style="148" customWidth="1"/>
    <col min="6909" max="6909" width="7.140625" style="148" customWidth="1"/>
    <col min="6910" max="6910" width="8.5703125" style="148" customWidth="1"/>
    <col min="6911" max="6911" width="8.85546875" style="148" customWidth="1"/>
    <col min="6912" max="6912" width="7.140625" style="148" customWidth="1"/>
    <col min="6913" max="6913" width="9" style="148" customWidth="1"/>
    <col min="6914" max="6914" width="8.7109375" style="148" customWidth="1"/>
    <col min="6915" max="6915" width="6.5703125" style="148" customWidth="1"/>
    <col min="6916" max="6916" width="8.140625" style="148" customWidth="1"/>
    <col min="6917" max="6917" width="7.5703125" style="148" customWidth="1"/>
    <col min="6918" max="6918" width="7" style="148" customWidth="1"/>
    <col min="6919" max="6920" width="8.7109375" style="148" customWidth="1"/>
    <col min="6921" max="6921" width="7.28515625" style="148" customWidth="1"/>
    <col min="6922" max="6922" width="8.140625" style="148" customWidth="1"/>
    <col min="6923" max="6923" width="8.7109375" style="148" customWidth="1"/>
    <col min="6924" max="6924" width="6.42578125" style="148" customWidth="1"/>
    <col min="6925" max="6926" width="9.28515625" style="148" customWidth="1"/>
    <col min="6927" max="6927" width="6.42578125" style="148" customWidth="1"/>
    <col min="6928" max="6929" width="9.5703125" style="148" customWidth="1"/>
    <col min="6930" max="6930" width="6.42578125" style="148" customWidth="1"/>
    <col min="6931" max="6932" width="9.5703125" style="148" customWidth="1"/>
    <col min="6933" max="6933" width="6.7109375" style="148" customWidth="1"/>
    <col min="6934" max="6936" width="9.140625" style="148"/>
    <col min="6937" max="6937" width="10.85546875" style="148" bestFit="1" customWidth="1"/>
    <col min="6938" max="7158" width="9.140625" style="148"/>
    <col min="7159" max="7159" width="18.7109375" style="148" customWidth="1"/>
    <col min="7160" max="7161" width="9.42578125" style="148" customWidth="1"/>
    <col min="7162" max="7162" width="7.7109375" style="148" customWidth="1"/>
    <col min="7163" max="7163" width="9.28515625" style="148" customWidth="1"/>
    <col min="7164" max="7164" width="9.85546875" style="148" customWidth="1"/>
    <col min="7165" max="7165" width="7.140625" style="148" customWidth="1"/>
    <col min="7166" max="7166" width="8.5703125" style="148" customWidth="1"/>
    <col min="7167" max="7167" width="8.85546875" style="148" customWidth="1"/>
    <col min="7168" max="7168" width="7.140625" style="148" customWidth="1"/>
    <col min="7169" max="7169" width="9" style="148" customWidth="1"/>
    <col min="7170" max="7170" width="8.7109375" style="148" customWidth="1"/>
    <col min="7171" max="7171" width="6.5703125" style="148" customWidth="1"/>
    <col min="7172" max="7172" width="8.140625" style="148" customWidth="1"/>
    <col min="7173" max="7173" width="7.5703125" style="148" customWidth="1"/>
    <col min="7174" max="7174" width="7" style="148" customWidth="1"/>
    <col min="7175" max="7176" width="8.7109375" style="148" customWidth="1"/>
    <col min="7177" max="7177" width="7.28515625" style="148" customWidth="1"/>
    <col min="7178" max="7178" width="8.140625" style="148" customWidth="1"/>
    <col min="7179" max="7179" width="8.7109375" style="148" customWidth="1"/>
    <col min="7180" max="7180" width="6.42578125" style="148" customWidth="1"/>
    <col min="7181" max="7182" width="9.28515625" style="148" customWidth="1"/>
    <col min="7183" max="7183" width="6.42578125" style="148" customWidth="1"/>
    <col min="7184" max="7185" width="9.5703125" style="148" customWidth="1"/>
    <col min="7186" max="7186" width="6.42578125" style="148" customWidth="1"/>
    <col min="7187" max="7188" width="9.5703125" style="148" customWidth="1"/>
    <col min="7189" max="7189" width="6.7109375" style="148" customWidth="1"/>
    <col min="7190" max="7192" width="9.140625" style="148"/>
    <col min="7193" max="7193" width="10.85546875" style="148" bestFit="1" customWidth="1"/>
    <col min="7194" max="7414" width="9.140625" style="148"/>
    <col min="7415" max="7415" width="18.7109375" style="148" customWidth="1"/>
    <col min="7416" max="7417" width="9.42578125" style="148" customWidth="1"/>
    <col min="7418" max="7418" width="7.7109375" style="148" customWidth="1"/>
    <col min="7419" max="7419" width="9.28515625" style="148" customWidth="1"/>
    <col min="7420" max="7420" width="9.85546875" style="148" customWidth="1"/>
    <col min="7421" max="7421" width="7.140625" style="148" customWidth="1"/>
    <col min="7422" max="7422" width="8.5703125" style="148" customWidth="1"/>
    <col min="7423" max="7423" width="8.85546875" style="148" customWidth="1"/>
    <col min="7424" max="7424" width="7.140625" style="148" customWidth="1"/>
    <col min="7425" max="7425" width="9" style="148" customWidth="1"/>
    <col min="7426" max="7426" width="8.7109375" style="148" customWidth="1"/>
    <col min="7427" max="7427" width="6.5703125" style="148" customWidth="1"/>
    <col min="7428" max="7428" width="8.140625" style="148" customWidth="1"/>
    <col min="7429" max="7429" width="7.5703125" style="148" customWidth="1"/>
    <col min="7430" max="7430" width="7" style="148" customWidth="1"/>
    <col min="7431" max="7432" width="8.7109375" style="148" customWidth="1"/>
    <col min="7433" max="7433" width="7.28515625" style="148" customWidth="1"/>
    <col min="7434" max="7434" width="8.140625" style="148" customWidth="1"/>
    <col min="7435" max="7435" width="8.7109375" style="148" customWidth="1"/>
    <col min="7436" max="7436" width="6.42578125" style="148" customWidth="1"/>
    <col min="7437" max="7438" width="9.28515625" style="148" customWidth="1"/>
    <col min="7439" max="7439" width="6.42578125" style="148" customWidth="1"/>
    <col min="7440" max="7441" width="9.5703125" style="148" customWidth="1"/>
    <col min="7442" max="7442" width="6.42578125" style="148" customWidth="1"/>
    <col min="7443" max="7444" width="9.5703125" style="148" customWidth="1"/>
    <col min="7445" max="7445" width="6.7109375" style="148" customWidth="1"/>
    <col min="7446" max="7448" width="9.140625" style="148"/>
    <col min="7449" max="7449" width="10.85546875" style="148" bestFit="1" customWidth="1"/>
    <col min="7450" max="7670" width="9.140625" style="148"/>
    <col min="7671" max="7671" width="18.7109375" style="148" customWidth="1"/>
    <col min="7672" max="7673" width="9.42578125" style="148" customWidth="1"/>
    <col min="7674" max="7674" width="7.7109375" style="148" customWidth="1"/>
    <col min="7675" max="7675" width="9.28515625" style="148" customWidth="1"/>
    <col min="7676" max="7676" width="9.85546875" style="148" customWidth="1"/>
    <col min="7677" max="7677" width="7.140625" style="148" customWidth="1"/>
    <col min="7678" max="7678" width="8.5703125" style="148" customWidth="1"/>
    <col min="7679" max="7679" width="8.85546875" style="148" customWidth="1"/>
    <col min="7680" max="7680" width="7.140625" style="148" customWidth="1"/>
    <col min="7681" max="7681" width="9" style="148" customWidth="1"/>
    <col min="7682" max="7682" width="8.7109375" style="148" customWidth="1"/>
    <col min="7683" max="7683" width="6.5703125" style="148" customWidth="1"/>
    <col min="7684" max="7684" width="8.140625" style="148" customWidth="1"/>
    <col min="7685" max="7685" width="7.5703125" style="148" customWidth="1"/>
    <col min="7686" max="7686" width="7" style="148" customWidth="1"/>
    <col min="7687" max="7688" width="8.7109375" style="148" customWidth="1"/>
    <col min="7689" max="7689" width="7.28515625" style="148" customWidth="1"/>
    <col min="7690" max="7690" width="8.140625" style="148" customWidth="1"/>
    <col min="7691" max="7691" width="8.7109375" style="148" customWidth="1"/>
    <col min="7692" max="7692" width="6.42578125" style="148" customWidth="1"/>
    <col min="7693" max="7694" width="9.28515625" style="148" customWidth="1"/>
    <col min="7695" max="7695" width="6.42578125" style="148" customWidth="1"/>
    <col min="7696" max="7697" width="9.5703125" style="148" customWidth="1"/>
    <col min="7698" max="7698" width="6.42578125" style="148" customWidth="1"/>
    <col min="7699" max="7700" width="9.5703125" style="148" customWidth="1"/>
    <col min="7701" max="7701" width="6.7109375" style="148" customWidth="1"/>
    <col min="7702" max="7704" width="9.140625" style="148"/>
    <col min="7705" max="7705" width="10.85546875" style="148" bestFit="1" customWidth="1"/>
    <col min="7706" max="7926" width="9.140625" style="148"/>
    <col min="7927" max="7927" width="18.7109375" style="148" customWidth="1"/>
    <col min="7928" max="7929" width="9.42578125" style="148" customWidth="1"/>
    <col min="7930" max="7930" width="7.7109375" style="148" customWidth="1"/>
    <col min="7931" max="7931" width="9.28515625" style="148" customWidth="1"/>
    <col min="7932" max="7932" width="9.85546875" style="148" customWidth="1"/>
    <col min="7933" max="7933" width="7.140625" style="148" customWidth="1"/>
    <col min="7934" max="7934" width="8.5703125" style="148" customWidth="1"/>
    <col min="7935" max="7935" width="8.85546875" style="148" customWidth="1"/>
    <col min="7936" max="7936" width="7.140625" style="148" customWidth="1"/>
    <col min="7937" max="7937" width="9" style="148" customWidth="1"/>
    <col min="7938" max="7938" width="8.7109375" style="148" customWidth="1"/>
    <col min="7939" max="7939" width="6.5703125" style="148" customWidth="1"/>
    <col min="7940" max="7940" width="8.140625" style="148" customWidth="1"/>
    <col min="7941" max="7941" width="7.5703125" style="148" customWidth="1"/>
    <col min="7942" max="7942" width="7" style="148" customWidth="1"/>
    <col min="7943" max="7944" width="8.7109375" style="148" customWidth="1"/>
    <col min="7945" max="7945" width="7.28515625" style="148" customWidth="1"/>
    <col min="7946" max="7946" width="8.140625" style="148" customWidth="1"/>
    <col min="7947" max="7947" width="8.7109375" style="148" customWidth="1"/>
    <col min="7948" max="7948" width="6.42578125" style="148" customWidth="1"/>
    <col min="7949" max="7950" width="9.28515625" style="148" customWidth="1"/>
    <col min="7951" max="7951" width="6.42578125" style="148" customWidth="1"/>
    <col min="7952" max="7953" width="9.5703125" style="148" customWidth="1"/>
    <col min="7954" max="7954" width="6.42578125" style="148" customWidth="1"/>
    <col min="7955" max="7956" width="9.5703125" style="148" customWidth="1"/>
    <col min="7957" max="7957" width="6.7109375" style="148" customWidth="1"/>
    <col min="7958" max="7960" width="9.140625" style="148"/>
    <col min="7961" max="7961" width="10.85546875" style="148" bestFit="1" customWidth="1"/>
    <col min="7962" max="8182" width="9.140625" style="148"/>
    <col min="8183" max="8183" width="18.7109375" style="148" customWidth="1"/>
    <col min="8184" max="8185" width="9.42578125" style="148" customWidth="1"/>
    <col min="8186" max="8186" width="7.7109375" style="148" customWidth="1"/>
    <col min="8187" max="8187" width="9.28515625" style="148" customWidth="1"/>
    <col min="8188" max="8188" width="9.85546875" style="148" customWidth="1"/>
    <col min="8189" max="8189" width="7.140625" style="148" customWidth="1"/>
    <col min="8190" max="8190" width="8.5703125" style="148" customWidth="1"/>
    <col min="8191" max="8191" width="8.85546875" style="148" customWidth="1"/>
    <col min="8192" max="8192" width="7.140625" style="148" customWidth="1"/>
    <col min="8193" max="8193" width="9" style="148" customWidth="1"/>
    <col min="8194" max="8194" width="8.7109375" style="148" customWidth="1"/>
    <col min="8195" max="8195" width="6.5703125" style="148" customWidth="1"/>
    <col min="8196" max="8196" width="8.140625" style="148" customWidth="1"/>
    <col min="8197" max="8197" width="7.5703125" style="148" customWidth="1"/>
    <col min="8198" max="8198" width="7" style="148" customWidth="1"/>
    <col min="8199" max="8200" width="8.7109375" style="148" customWidth="1"/>
    <col min="8201" max="8201" width="7.28515625" style="148" customWidth="1"/>
    <col min="8202" max="8202" width="8.140625" style="148" customWidth="1"/>
    <col min="8203" max="8203" width="8.7109375" style="148" customWidth="1"/>
    <col min="8204" max="8204" width="6.42578125" style="148" customWidth="1"/>
    <col min="8205" max="8206" width="9.28515625" style="148" customWidth="1"/>
    <col min="8207" max="8207" width="6.42578125" style="148" customWidth="1"/>
    <col min="8208" max="8209" width="9.5703125" style="148" customWidth="1"/>
    <col min="8210" max="8210" width="6.42578125" style="148" customWidth="1"/>
    <col min="8211" max="8212" width="9.5703125" style="148" customWidth="1"/>
    <col min="8213" max="8213" width="6.7109375" style="148" customWidth="1"/>
    <col min="8214" max="8216" width="9.140625" style="148"/>
    <col min="8217" max="8217" width="10.85546875" style="148" bestFit="1" customWidth="1"/>
    <col min="8218" max="8438" width="9.140625" style="148"/>
    <col min="8439" max="8439" width="18.7109375" style="148" customWidth="1"/>
    <col min="8440" max="8441" width="9.42578125" style="148" customWidth="1"/>
    <col min="8442" max="8442" width="7.7109375" style="148" customWidth="1"/>
    <col min="8443" max="8443" width="9.28515625" style="148" customWidth="1"/>
    <col min="8444" max="8444" width="9.85546875" style="148" customWidth="1"/>
    <col min="8445" max="8445" width="7.140625" style="148" customWidth="1"/>
    <col min="8446" max="8446" width="8.5703125" style="148" customWidth="1"/>
    <col min="8447" max="8447" width="8.85546875" style="148" customWidth="1"/>
    <col min="8448" max="8448" width="7.140625" style="148" customWidth="1"/>
    <col min="8449" max="8449" width="9" style="148" customWidth="1"/>
    <col min="8450" max="8450" width="8.7109375" style="148" customWidth="1"/>
    <col min="8451" max="8451" width="6.5703125" style="148" customWidth="1"/>
    <col min="8452" max="8452" width="8.140625" style="148" customWidth="1"/>
    <col min="8453" max="8453" width="7.5703125" style="148" customWidth="1"/>
    <col min="8454" max="8454" width="7" style="148" customWidth="1"/>
    <col min="8455" max="8456" width="8.7109375" style="148" customWidth="1"/>
    <col min="8457" max="8457" width="7.28515625" style="148" customWidth="1"/>
    <col min="8458" max="8458" width="8.140625" style="148" customWidth="1"/>
    <col min="8459" max="8459" width="8.7109375" style="148" customWidth="1"/>
    <col min="8460" max="8460" width="6.42578125" style="148" customWidth="1"/>
    <col min="8461" max="8462" width="9.28515625" style="148" customWidth="1"/>
    <col min="8463" max="8463" width="6.42578125" style="148" customWidth="1"/>
    <col min="8464" max="8465" width="9.5703125" style="148" customWidth="1"/>
    <col min="8466" max="8466" width="6.42578125" style="148" customWidth="1"/>
    <col min="8467" max="8468" width="9.5703125" style="148" customWidth="1"/>
    <col min="8469" max="8469" width="6.7109375" style="148" customWidth="1"/>
    <col min="8470" max="8472" width="9.140625" style="148"/>
    <col min="8473" max="8473" width="10.85546875" style="148" bestFit="1" customWidth="1"/>
    <col min="8474" max="8694" width="9.140625" style="148"/>
    <col min="8695" max="8695" width="18.7109375" style="148" customWidth="1"/>
    <col min="8696" max="8697" width="9.42578125" style="148" customWidth="1"/>
    <col min="8698" max="8698" width="7.7109375" style="148" customWidth="1"/>
    <col min="8699" max="8699" width="9.28515625" style="148" customWidth="1"/>
    <col min="8700" max="8700" width="9.85546875" style="148" customWidth="1"/>
    <col min="8701" max="8701" width="7.140625" style="148" customWidth="1"/>
    <col min="8702" max="8702" width="8.5703125" style="148" customWidth="1"/>
    <col min="8703" max="8703" width="8.85546875" style="148" customWidth="1"/>
    <col min="8704" max="8704" width="7.140625" style="148" customWidth="1"/>
    <col min="8705" max="8705" width="9" style="148" customWidth="1"/>
    <col min="8706" max="8706" width="8.7109375" style="148" customWidth="1"/>
    <col min="8707" max="8707" width="6.5703125" style="148" customWidth="1"/>
    <col min="8708" max="8708" width="8.140625" style="148" customWidth="1"/>
    <col min="8709" max="8709" width="7.5703125" style="148" customWidth="1"/>
    <col min="8710" max="8710" width="7" style="148" customWidth="1"/>
    <col min="8711" max="8712" width="8.7109375" style="148" customWidth="1"/>
    <col min="8713" max="8713" width="7.28515625" style="148" customWidth="1"/>
    <col min="8714" max="8714" width="8.140625" style="148" customWidth="1"/>
    <col min="8715" max="8715" width="8.7109375" style="148" customWidth="1"/>
    <col min="8716" max="8716" width="6.42578125" style="148" customWidth="1"/>
    <col min="8717" max="8718" width="9.28515625" style="148" customWidth="1"/>
    <col min="8719" max="8719" width="6.42578125" style="148" customWidth="1"/>
    <col min="8720" max="8721" width="9.5703125" style="148" customWidth="1"/>
    <col min="8722" max="8722" width="6.42578125" style="148" customWidth="1"/>
    <col min="8723" max="8724" width="9.5703125" style="148" customWidth="1"/>
    <col min="8725" max="8725" width="6.7109375" style="148" customWidth="1"/>
    <col min="8726" max="8728" width="9.140625" style="148"/>
    <col min="8729" max="8729" width="10.85546875" style="148" bestFit="1" customWidth="1"/>
    <col min="8730" max="8950" width="9.140625" style="148"/>
    <col min="8951" max="8951" width="18.7109375" style="148" customWidth="1"/>
    <col min="8952" max="8953" width="9.42578125" style="148" customWidth="1"/>
    <col min="8954" max="8954" width="7.7109375" style="148" customWidth="1"/>
    <col min="8955" max="8955" width="9.28515625" style="148" customWidth="1"/>
    <col min="8956" max="8956" width="9.85546875" style="148" customWidth="1"/>
    <col min="8957" max="8957" width="7.140625" style="148" customWidth="1"/>
    <col min="8958" max="8958" width="8.5703125" style="148" customWidth="1"/>
    <col min="8959" max="8959" width="8.85546875" style="148" customWidth="1"/>
    <col min="8960" max="8960" width="7.140625" style="148" customWidth="1"/>
    <col min="8961" max="8961" width="9" style="148" customWidth="1"/>
    <col min="8962" max="8962" width="8.7109375" style="148" customWidth="1"/>
    <col min="8963" max="8963" width="6.5703125" style="148" customWidth="1"/>
    <col min="8964" max="8964" width="8.140625" style="148" customWidth="1"/>
    <col min="8965" max="8965" width="7.5703125" style="148" customWidth="1"/>
    <col min="8966" max="8966" width="7" style="148" customWidth="1"/>
    <col min="8967" max="8968" width="8.7109375" style="148" customWidth="1"/>
    <col min="8969" max="8969" width="7.28515625" style="148" customWidth="1"/>
    <col min="8970" max="8970" width="8.140625" style="148" customWidth="1"/>
    <col min="8971" max="8971" width="8.7109375" style="148" customWidth="1"/>
    <col min="8972" max="8972" width="6.42578125" style="148" customWidth="1"/>
    <col min="8973" max="8974" width="9.28515625" style="148" customWidth="1"/>
    <col min="8975" max="8975" width="6.42578125" style="148" customWidth="1"/>
    <col min="8976" max="8977" width="9.5703125" style="148" customWidth="1"/>
    <col min="8978" max="8978" width="6.42578125" style="148" customWidth="1"/>
    <col min="8979" max="8980" width="9.5703125" style="148" customWidth="1"/>
    <col min="8981" max="8981" width="6.7109375" style="148" customWidth="1"/>
    <col min="8982" max="8984" width="9.140625" style="148"/>
    <col min="8985" max="8985" width="10.85546875" style="148" bestFit="1" customWidth="1"/>
    <col min="8986" max="9206" width="9.140625" style="148"/>
    <col min="9207" max="9207" width="18.7109375" style="148" customWidth="1"/>
    <col min="9208" max="9209" width="9.42578125" style="148" customWidth="1"/>
    <col min="9210" max="9210" width="7.7109375" style="148" customWidth="1"/>
    <col min="9211" max="9211" width="9.28515625" style="148" customWidth="1"/>
    <col min="9212" max="9212" width="9.85546875" style="148" customWidth="1"/>
    <col min="9213" max="9213" width="7.140625" style="148" customWidth="1"/>
    <col min="9214" max="9214" width="8.5703125" style="148" customWidth="1"/>
    <col min="9215" max="9215" width="8.85546875" style="148" customWidth="1"/>
    <col min="9216" max="9216" width="7.140625" style="148" customWidth="1"/>
    <col min="9217" max="9217" width="9" style="148" customWidth="1"/>
    <col min="9218" max="9218" width="8.7109375" style="148" customWidth="1"/>
    <col min="9219" max="9219" width="6.5703125" style="148" customWidth="1"/>
    <col min="9220" max="9220" width="8.140625" style="148" customWidth="1"/>
    <col min="9221" max="9221" width="7.5703125" style="148" customWidth="1"/>
    <col min="9222" max="9222" width="7" style="148" customWidth="1"/>
    <col min="9223" max="9224" width="8.7109375" style="148" customWidth="1"/>
    <col min="9225" max="9225" width="7.28515625" style="148" customWidth="1"/>
    <col min="9226" max="9226" width="8.140625" style="148" customWidth="1"/>
    <col min="9227" max="9227" width="8.7109375" style="148" customWidth="1"/>
    <col min="9228" max="9228" width="6.42578125" style="148" customWidth="1"/>
    <col min="9229" max="9230" width="9.28515625" style="148" customWidth="1"/>
    <col min="9231" max="9231" width="6.42578125" style="148" customWidth="1"/>
    <col min="9232" max="9233" width="9.5703125" style="148" customWidth="1"/>
    <col min="9234" max="9234" width="6.42578125" style="148" customWidth="1"/>
    <col min="9235" max="9236" width="9.5703125" style="148" customWidth="1"/>
    <col min="9237" max="9237" width="6.7109375" style="148" customWidth="1"/>
    <col min="9238" max="9240" width="9.140625" style="148"/>
    <col min="9241" max="9241" width="10.85546875" style="148" bestFit="1" customWidth="1"/>
    <col min="9242" max="9462" width="9.140625" style="148"/>
    <col min="9463" max="9463" width="18.7109375" style="148" customWidth="1"/>
    <col min="9464" max="9465" width="9.42578125" style="148" customWidth="1"/>
    <col min="9466" max="9466" width="7.7109375" style="148" customWidth="1"/>
    <col min="9467" max="9467" width="9.28515625" style="148" customWidth="1"/>
    <col min="9468" max="9468" width="9.85546875" style="148" customWidth="1"/>
    <col min="9469" max="9469" width="7.140625" style="148" customWidth="1"/>
    <col min="9470" max="9470" width="8.5703125" style="148" customWidth="1"/>
    <col min="9471" max="9471" width="8.85546875" style="148" customWidth="1"/>
    <col min="9472" max="9472" width="7.140625" style="148" customWidth="1"/>
    <col min="9473" max="9473" width="9" style="148" customWidth="1"/>
    <col min="9474" max="9474" width="8.7109375" style="148" customWidth="1"/>
    <col min="9475" max="9475" width="6.5703125" style="148" customWidth="1"/>
    <col min="9476" max="9476" width="8.140625" style="148" customWidth="1"/>
    <col min="9477" max="9477" width="7.5703125" style="148" customWidth="1"/>
    <col min="9478" max="9478" width="7" style="148" customWidth="1"/>
    <col min="9479" max="9480" width="8.7109375" style="148" customWidth="1"/>
    <col min="9481" max="9481" width="7.28515625" style="148" customWidth="1"/>
    <col min="9482" max="9482" width="8.140625" style="148" customWidth="1"/>
    <col min="9483" max="9483" width="8.7109375" style="148" customWidth="1"/>
    <col min="9484" max="9484" width="6.42578125" style="148" customWidth="1"/>
    <col min="9485" max="9486" width="9.28515625" style="148" customWidth="1"/>
    <col min="9487" max="9487" width="6.42578125" style="148" customWidth="1"/>
    <col min="9488" max="9489" width="9.5703125" style="148" customWidth="1"/>
    <col min="9490" max="9490" width="6.42578125" style="148" customWidth="1"/>
    <col min="9491" max="9492" width="9.5703125" style="148" customWidth="1"/>
    <col min="9493" max="9493" width="6.7109375" style="148" customWidth="1"/>
    <col min="9494" max="9496" width="9.140625" style="148"/>
    <col min="9497" max="9497" width="10.85546875" style="148" bestFit="1" customWidth="1"/>
    <col min="9498" max="9718" width="9.140625" style="148"/>
    <col min="9719" max="9719" width="18.7109375" style="148" customWidth="1"/>
    <col min="9720" max="9721" width="9.42578125" style="148" customWidth="1"/>
    <col min="9722" max="9722" width="7.7109375" style="148" customWidth="1"/>
    <col min="9723" max="9723" width="9.28515625" style="148" customWidth="1"/>
    <col min="9724" max="9724" width="9.85546875" style="148" customWidth="1"/>
    <col min="9725" max="9725" width="7.140625" style="148" customWidth="1"/>
    <col min="9726" max="9726" width="8.5703125" style="148" customWidth="1"/>
    <col min="9727" max="9727" width="8.85546875" style="148" customWidth="1"/>
    <col min="9728" max="9728" width="7.140625" style="148" customWidth="1"/>
    <col min="9729" max="9729" width="9" style="148" customWidth="1"/>
    <col min="9730" max="9730" width="8.7109375" style="148" customWidth="1"/>
    <col min="9731" max="9731" width="6.5703125" style="148" customWidth="1"/>
    <col min="9732" max="9732" width="8.140625" style="148" customWidth="1"/>
    <col min="9733" max="9733" width="7.5703125" style="148" customWidth="1"/>
    <col min="9734" max="9734" width="7" style="148" customWidth="1"/>
    <col min="9735" max="9736" width="8.7109375" style="148" customWidth="1"/>
    <col min="9737" max="9737" width="7.28515625" style="148" customWidth="1"/>
    <col min="9738" max="9738" width="8.140625" style="148" customWidth="1"/>
    <col min="9739" max="9739" width="8.7109375" style="148" customWidth="1"/>
    <col min="9740" max="9740" width="6.42578125" style="148" customWidth="1"/>
    <col min="9741" max="9742" width="9.28515625" style="148" customWidth="1"/>
    <col min="9743" max="9743" width="6.42578125" style="148" customWidth="1"/>
    <col min="9744" max="9745" width="9.5703125" style="148" customWidth="1"/>
    <col min="9746" max="9746" width="6.42578125" style="148" customWidth="1"/>
    <col min="9747" max="9748" width="9.5703125" style="148" customWidth="1"/>
    <col min="9749" max="9749" width="6.7109375" style="148" customWidth="1"/>
    <col min="9750" max="9752" width="9.140625" style="148"/>
    <col min="9753" max="9753" width="10.85546875" style="148" bestFit="1" customWidth="1"/>
    <col min="9754" max="9974" width="9.140625" style="148"/>
    <col min="9975" max="9975" width="18.7109375" style="148" customWidth="1"/>
    <col min="9976" max="9977" width="9.42578125" style="148" customWidth="1"/>
    <col min="9978" max="9978" width="7.7109375" style="148" customWidth="1"/>
    <col min="9979" max="9979" width="9.28515625" style="148" customWidth="1"/>
    <col min="9980" max="9980" width="9.85546875" style="148" customWidth="1"/>
    <col min="9981" max="9981" width="7.140625" style="148" customWidth="1"/>
    <col min="9982" max="9982" width="8.5703125" style="148" customWidth="1"/>
    <col min="9983" max="9983" width="8.85546875" style="148" customWidth="1"/>
    <col min="9984" max="9984" width="7.140625" style="148" customWidth="1"/>
    <col min="9985" max="9985" width="9" style="148" customWidth="1"/>
    <col min="9986" max="9986" width="8.7109375" style="148" customWidth="1"/>
    <col min="9987" max="9987" width="6.5703125" style="148" customWidth="1"/>
    <col min="9988" max="9988" width="8.140625" style="148" customWidth="1"/>
    <col min="9989" max="9989" width="7.5703125" style="148" customWidth="1"/>
    <col min="9990" max="9990" width="7" style="148" customWidth="1"/>
    <col min="9991" max="9992" width="8.7109375" style="148" customWidth="1"/>
    <col min="9993" max="9993" width="7.28515625" style="148" customWidth="1"/>
    <col min="9994" max="9994" width="8.140625" style="148" customWidth="1"/>
    <col min="9995" max="9995" width="8.7109375" style="148" customWidth="1"/>
    <col min="9996" max="9996" width="6.42578125" style="148" customWidth="1"/>
    <col min="9997" max="9998" width="9.28515625" style="148" customWidth="1"/>
    <col min="9999" max="9999" width="6.42578125" style="148" customWidth="1"/>
    <col min="10000" max="10001" width="9.5703125" style="148" customWidth="1"/>
    <col min="10002" max="10002" width="6.42578125" style="148" customWidth="1"/>
    <col min="10003" max="10004" width="9.5703125" style="148" customWidth="1"/>
    <col min="10005" max="10005" width="6.7109375" style="148" customWidth="1"/>
    <col min="10006" max="10008" width="9.140625" style="148"/>
    <col min="10009" max="10009" width="10.85546875" style="148" bestFit="1" customWidth="1"/>
    <col min="10010" max="10230" width="9.140625" style="148"/>
    <col min="10231" max="10231" width="18.7109375" style="148" customWidth="1"/>
    <col min="10232" max="10233" width="9.42578125" style="148" customWidth="1"/>
    <col min="10234" max="10234" width="7.7109375" style="148" customWidth="1"/>
    <col min="10235" max="10235" width="9.28515625" style="148" customWidth="1"/>
    <col min="10236" max="10236" width="9.85546875" style="148" customWidth="1"/>
    <col min="10237" max="10237" width="7.140625" style="148" customWidth="1"/>
    <col min="10238" max="10238" width="8.5703125" style="148" customWidth="1"/>
    <col min="10239" max="10239" width="8.85546875" style="148" customWidth="1"/>
    <col min="10240" max="10240" width="7.140625" style="148" customWidth="1"/>
    <col min="10241" max="10241" width="9" style="148" customWidth="1"/>
    <col min="10242" max="10242" width="8.7109375" style="148" customWidth="1"/>
    <col min="10243" max="10243" width="6.5703125" style="148" customWidth="1"/>
    <col min="10244" max="10244" width="8.140625" style="148" customWidth="1"/>
    <col min="10245" max="10245" width="7.5703125" style="148" customWidth="1"/>
    <col min="10246" max="10246" width="7" style="148" customWidth="1"/>
    <col min="10247" max="10248" width="8.7109375" style="148" customWidth="1"/>
    <col min="10249" max="10249" width="7.28515625" style="148" customWidth="1"/>
    <col min="10250" max="10250" width="8.140625" style="148" customWidth="1"/>
    <col min="10251" max="10251" width="8.7109375" style="148" customWidth="1"/>
    <col min="10252" max="10252" width="6.42578125" style="148" customWidth="1"/>
    <col min="10253" max="10254" width="9.28515625" style="148" customWidth="1"/>
    <col min="10255" max="10255" width="6.42578125" style="148" customWidth="1"/>
    <col min="10256" max="10257" width="9.5703125" style="148" customWidth="1"/>
    <col min="10258" max="10258" width="6.42578125" style="148" customWidth="1"/>
    <col min="10259" max="10260" width="9.5703125" style="148" customWidth="1"/>
    <col min="10261" max="10261" width="6.7109375" style="148" customWidth="1"/>
    <col min="10262" max="10264" width="9.140625" style="148"/>
    <col min="10265" max="10265" width="10.85546875" style="148" bestFit="1" customWidth="1"/>
    <col min="10266" max="10486" width="9.140625" style="148"/>
    <col min="10487" max="10487" width="18.7109375" style="148" customWidth="1"/>
    <col min="10488" max="10489" width="9.42578125" style="148" customWidth="1"/>
    <col min="10490" max="10490" width="7.7109375" style="148" customWidth="1"/>
    <col min="10491" max="10491" width="9.28515625" style="148" customWidth="1"/>
    <col min="10492" max="10492" width="9.85546875" style="148" customWidth="1"/>
    <col min="10493" max="10493" width="7.140625" style="148" customWidth="1"/>
    <col min="10494" max="10494" width="8.5703125" style="148" customWidth="1"/>
    <col min="10495" max="10495" width="8.85546875" style="148" customWidth="1"/>
    <col min="10496" max="10496" width="7.140625" style="148" customWidth="1"/>
    <col min="10497" max="10497" width="9" style="148" customWidth="1"/>
    <col min="10498" max="10498" width="8.7109375" style="148" customWidth="1"/>
    <col min="10499" max="10499" width="6.5703125" style="148" customWidth="1"/>
    <col min="10500" max="10500" width="8.140625" style="148" customWidth="1"/>
    <col min="10501" max="10501" width="7.5703125" style="148" customWidth="1"/>
    <col min="10502" max="10502" width="7" style="148" customWidth="1"/>
    <col min="10503" max="10504" width="8.7109375" style="148" customWidth="1"/>
    <col min="10505" max="10505" width="7.28515625" style="148" customWidth="1"/>
    <col min="10506" max="10506" width="8.140625" style="148" customWidth="1"/>
    <col min="10507" max="10507" width="8.7109375" style="148" customWidth="1"/>
    <col min="10508" max="10508" width="6.42578125" style="148" customWidth="1"/>
    <col min="10509" max="10510" width="9.28515625" style="148" customWidth="1"/>
    <col min="10511" max="10511" width="6.42578125" style="148" customWidth="1"/>
    <col min="10512" max="10513" width="9.5703125" style="148" customWidth="1"/>
    <col min="10514" max="10514" width="6.42578125" style="148" customWidth="1"/>
    <col min="10515" max="10516" width="9.5703125" style="148" customWidth="1"/>
    <col min="10517" max="10517" width="6.7109375" style="148" customWidth="1"/>
    <col min="10518" max="10520" width="9.140625" style="148"/>
    <col min="10521" max="10521" width="10.85546875" style="148" bestFit="1" customWidth="1"/>
    <col min="10522" max="10742" width="9.140625" style="148"/>
    <col min="10743" max="10743" width="18.7109375" style="148" customWidth="1"/>
    <col min="10744" max="10745" width="9.42578125" style="148" customWidth="1"/>
    <col min="10746" max="10746" width="7.7109375" style="148" customWidth="1"/>
    <col min="10747" max="10747" width="9.28515625" style="148" customWidth="1"/>
    <col min="10748" max="10748" width="9.85546875" style="148" customWidth="1"/>
    <col min="10749" max="10749" width="7.140625" style="148" customWidth="1"/>
    <col min="10750" max="10750" width="8.5703125" style="148" customWidth="1"/>
    <col min="10751" max="10751" width="8.85546875" style="148" customWidth="1"/>
    <col min="10752" max="10752" width="7.140625" style="148" customWidth="1"/>
    <col min="10753" max="10753" width="9" style="148" customWidth="1"/>
    <col min="10754" max="10754" width="8.7109375" style="148" customWidth="1"/>
    <col min="10755" max="10755" width="6.5703125" style="148" customWidth="1"/>
    <col min="10756" max="10756" width="8.140625" style="148" customWidth="1"/>
    <col min="10757" max="10757" width="7.5703125" style="148" customWidth="1"/>
    <col min="10758" max="10758" width="7" style="148" customWidth="1"/>
    <col min="10759" max="10760" width="8.7109375" style="148" customWidth="1"/>
    <col min="10761" max="10761" width="7.28515625" style="148" customWidth="1"/>
    <col min="10762" max="10762" width="8.140625" style="148" customWidth="1"/>
    <col min="10763" max="10763" width="8.7109375" style="148" customWidth="1"/>
    <col min="10764" max="10764" width="6.42578125" style="148" customWidth="1"/>
    <col min="10765" max="10766" width="9.28515625" style="148" customWidth="1"/>
    <col min="10767" max="10767" width="6.42578125" style="148" customWidth="1"/>
    <col min="10768" max="10769" width="9.5703125" style="148" customWidth="1"/>
    <col min="10770" max="10770" width="6.42578125" style="148" customWidth="1"/>
    <col min="10771" max="10772" width="9.5703125" style="148" customWidth="1"/>
    <col min="10773" max="10773" width="6.7109375" style="148" customWidth="1"/>
    <col min="10774" max="10776" width="9.140625" style="148"/>
    <col min="10777" max="10777" width="10.85546875" style="148" bestFit="1" customWidth="1"/>
    <col min="10778" max="10998" width="9.140625" style="148"/>
    <col min="10999" max="10999" width="18.7109375" style="148" customWidth="1"/>
    <col min="11000" max="11001" width="9.42578125" style="148" customWidth="1"/>
    <col min="11002" max="11002" width="7.7109375" style="148" customWidth="1"/>
    <col min="11003" max="11003" width="9.28515625" style="148" customWidth="1"/>
    <col min="11004" max="11004" width="9.85546875" style="148" customWidth="1"/>
    <col min="11005" max="11005" width="7.140625" style="148" customWidth="1"/>
    <col min="11006" max="11006" width="8.5703125" style="148" customWidth="1"/>
    <col min="11007" max="11007" width="8.85546875" style="148" customWidth="1"/>
    <col min="11008" max="11008" width="7.140625" style="148" customWidth="1"/>
    <col min="11009" max="11009" width="9" style="148" customWidth="1"/>
    <col min="11010" max="11010" width="8.7109375" style="148" customWidth="1"/>
    <col min="11011" max="11011" width="6.5703125" style="148" customWidth="1"/>
    <col min="11012" max="11012" width="8.140625" style="148" customWidth="1"/>
    <col min="11013" max="11013" width="7.5703125" style="148" customWidth="1"/>
    <col min="11014" max="11014" width="7" style="148" customWidth="1"/>
    <col min="11015" max="11016" width="8.7109375" style="148" customWidth="1"/>
    <col min="11017" max="11017" width="7.28515625" style="148" customWidth="1"/>
    <col min="11018" max="11018" width="8.140625" style="148" customWidth="1"/>
    <col min="11019" max="11019" width="8.7109375" style="148" customWidth="1"/>
    <col min="11020" max="11020" width="6.42578125" style="148" customWidth="1"/>
    <col min="11021" max="11022" width="9.28515625" style="148" customWidth="1"/>
    <col min="11023" max="11023" width="6.42578125" style="148" customWidth="1"/>
    <col min="11024" max="11025" width="9.5703125" style="148" customWidth="1"/>
    <col min="11026" max="11026" width="6.42578125" style="148" customWidth="1"/>
    <col min="11027" max="11028" width="9.5703125" style="148" customWidth="1"/>
    <col min="11029" max="11029" width="6.7109375" style="148" customWidth="1"/>
    <col min="11030" max="11032" width="9.140625" style="148"/>
    <col min="11033" max="11033" width="10.85546875" style="148" bestFit="1" customWidth="1"/>
    <col min="11034" max="11254" width="9.140625" style="148"/>
    <col min="11255" max="11255" width="18.7109375" style="148" customWidth="1"/>
    <col min="11256" max="11257" width="9.42578125" style="148" customWidth="1"/>
    <col min="11258" max="11258" width="7.7109375" style="148" customWidth="1"/>
    <col min="11259" max="11259" width="9.28515625" style="148" customWidth="1"/>
    <col min="11260" max="11260" width="9.85546875" style="148" customWidth="1"/>
    <col min="11261" max="11261" width="7.140625" style="148" customWidth="1"/>
    <col min="11262" max="11262" width="8.5703125" style="148" customWidth="1"/>
    <col min="11263" max="11263" width="8.85546875" style="148" customWidth="1"/>
    <col min="11264" max="11264" width="7.140625" style="148" customWidth="1"/>
    <col min="11265" max="11265" width="9" style="148" customWidth="1"/>
    <col min="11266" max="11266" width="8.7109375" style="148" customWidth="1"/>
    <col min="11267" max="11267" width="6.5703125" style="148" customWidth="1"/>
    <col min="11268" max="11268" width="8.140625" style="148" customWidth="1"/>
    <col min="11269" max="11269" width="7.5703125" style="148" customWidth="1"/>
    <col min="11270" max="11270" width="7" style="148" customWidth="1"/>
    <col min="11271" max="11272" width="8.7109375" style="148" customWidth="1"/>
    <col min="11273" max="11273" width="7.28515625" style="148" customWidth="1"/>
    <col min="11274" max="11274" width="8.140625" style="148" customWidth="1"/>
    <col min="11275" max="11275" width="8.7109375" style="148" customWidth="1"/>
    <col min="11276" max="11276" width="6.42578125" style="148" customWidth="1"/>
    <col min="11277" max="11278" width="9.28515625" style="148" customWidth="1"/>
    <col min="11279" max="11279" width="6.42578125" style="148" customWidth="1"/>
    <col min="11280" max="11281" width="9.5703125" style="148" customWidth="1"/>
    <col min="11282" max="11282" width="6.42578125" style="148" customWidth="1"/>
    <col min="11283" max="11284" width="9.5703125" style="148" customWidth="1"/>
    <col min="11285" max="11285" width="6.7109375" style="148" customWidth="1"/>
    <col min="11286" max="11288" width="9.140625" style="148"/>
    <col min="11289" max="11289" width="10.85546875" style="148" bestFit="1" customWidth="1"/>
    <col min="11290" max="11510" width="9.140625" style="148"/>
    <col min="11511" max="11511" width="18.7109375" style="148" customWidth="1"/>
    <col min="11512" max="11513" width="9.42578125" style="148" customWidth="1"/>
    <col min="11514" max="11514" width="7.7109375" style="148" customWidth="1"/>
    <col min="11515" max="11515" width="9.28515625" style="148" customWidth="1"/>
    <col min="11516" max="11516" width="9.85546875" style="148" customWidth="1"/>
    <col min="11517" max="11517" width="7.140625" style="148" customWidth="1"/>
    <col min="11518" max="11518" width="8.5703125" style="148" customWidth="1"/>
    <col min="11519" max="11519" width="8.85546875" style="148" customWidth="1"/>
    <col min="11520" max="11520" width="7.140625" style="148" customWidth="1"/>
    <col min="11521" max="11521" width="9" style="148" customWidth="1"/>
    <col min="11522" max="11522" width="8.7109375" style="148" customWidth="1"/>
    <col min="11523" max="11523" width="6.5703125" style="148" customWidth="1"/>
    <col min="11524" max="11524" width="8.140625" style="148" customWidth="1"/>
    <col min="11525" max="11525" width="7.5703125" style="148" customWidth="1"/>
    <col min="11526" max="11526" width="7" style="148" customWidth="1"/>
    <col min="11527" max="11528" width="8.7109375" style="148" customWidth="1"/>
    <col min="11529" max="11529" width="7.28515625" style="148" customWidth="1"/>
    <col min="11530" max="11530" width="8.140625" style="148" customWidth="1"/>
    <col min="11531" max="11531" width="8.7109375" style="148" customWidth="1"/>
    <col min="11532" max="11532" width="6.42578125" style="148" customWidth="1"/>
    <col min="11533" max="11534" width="9.28515625" style="148" customWidth="1"/>
    <col min="11535" max="11535" width="6.42578125" style="148" customWidth="1"/>
    <col min="11536" max="11537" width="9.5703125" style="148" customWidth="1"/>
    <col min="11538" max="11538" width="6.42578125" style="148" customWidth="1"/>
    <col min="11539" max="11540" width="9.5703125" style="148" customWidth="1"/>
    <col min="11541" max="11541" width="6.7109375" style="148" customWidth="1"/>
    <col min="11542" max="11544" width="9.140625" style="148"/>
    <col min="11545" max="11545" width="10.85546875" style="148" bestFit="1" customWidth="1"/>
    <col min="11546" max="11766" width="9.140625" style="148"/>
    <col min="11767" max="11767" width="18.7109375" style="148" customWidth="1"/>
    <col min="11768" max="11769" width="9.42578125" style="148" customWidth="1"/>
    <col min="11770" max="11770" width="7.7109375" style="148" customWidth="1"/>
    <col min="11771" max="11771" width="9.28515625" style="148" customWidth="1"/>
    <col min="11772" max="11772" width="9.85546875" style="148" customWidth="1"/>
    <col min="11773" max="11773" width="7.140625" style="148" customWidth="1"/>
    <col min="11774" max="11774" width="8.5703125" style="148" customWidth="1"/>
    <col min="11775" max="11775" width="8.85546875" style="148" customWidth="1"/>
    <col min="11776" max="11776" width="7.140625" style="148" customWidth="1"/>
    <col min="11777" max="11777" width="9" style="148" customWidth="1"/>
    <col min="11778" max="11778" width="8.7109375" style="148" customWidth="1"/>
    <col min="11779" max="11779" width="6.5703125" style="148" customWidth="1"/>
    <col min="11780" max="11780" width="8.140625" style="148" customWidth="1"/>
    <col min="11781" max="11781" width="7.5703125" style="148" customWidth="1"/>
    <col min="11782" max="11782" width="7" style="148" customWidth="1"/>
    <col min="11783" max="11784" width="8.7109375" style="148" customWidth="1"/>
    <col min="11785" max="11785" width="7.28515625" style="148" customWidth="1"/>
    <col min="11786" max="11786" width="8.140625" style="148" customWidth="1"/>
    <col min="11787" max="11787" width="8.7109375" style="148" customWidth="1"/>
    <col min="11788" max="11788" width="6.42578125" style="148" customWidth="1"/>
    <col min="11789" max="11790" width="9.28515625" style="148" customWidth="1"/>
    <col min="11791" max="11791" width="6.42578125" style="148" customWidth="1"/>
    <col min="11792" max="11793" width="9.5703125" style="148" customWidth="1"/>
    <col min="11794" max="11794" width="6.42578125" style="148" customWidth="1"/>
    <col min="11795" max="11796" width="9.5703125" style="148" customWidth="1"/>
    <col min="11797" max="11797" width="6.7109375" style="148" customWidth="1"/>
    <col min="11798" max="11800" width="9.140625" style="148"/>
    <col min="11801" max="11801" width="10.85546875" style="148" bestFit="1" customWidth="1"/>
    <col min="11802" max="12022" width="9.140625" style="148"/>
    <col min="12023" max="12023" width="18.7109375" style="148" customWidth="1"/>
    <col min="12024" max="12025" width="9.42578125" style="148" customWidth="1"/>
    <col min="12026" max="12026" width="7.7109375" style="148" customWidth="1"/>
    <col min="12027" max="12027" width="9.28515625" style="148" customWidth="1"/>
    <col min="12028" max="12028" width="9.85546875" style="148" customWidth="1"/>
    <col min="12029" max="12029" width="7.140625" style="148" customWidth="1"/>
    <col min="12030" max="12030" width="8.5703125" style="148" customWidth="1"/>
    <col min="12031" max="12031" width="8.85546875" style="148" customWidth="1"/>
    <col min="12032" max="12032" width="7.140625" style="148" customWidth="1"/>
    <col min="12033" max="12033" width="9" style="148" customWidth="1"/>
    <col min="12034" max="12034" width="8.7109375" style="148" customWidth="1"/>
    <col min="12035" max="12035" width="6.5703125" style="148" customWidth="1"/>
    <col min="12036" max="12036" width="8.140625" style="148" customWidth="1"/>
    <col min="12037" max="12037" width="7.5703125" style="148" customWidth="1"/>
    <col min="12038" max="12038" width="7" style="148" customWidth="1"/>
    <col min="12039" max="12040" width="8.7109375" style="148" customWidth="1"/>
    <col min="12041" max="12041" width="7.28515625" style="148" customWidth="1"/>
    <col min="12042" max="12042" width="8.140625" style="148" customWidth="1"/>
    <col min="12043" max="12043" width="8.7109375" style="148" customWidth="1"/>
    <col min="12044" max="12044" width="6.42578125" style="148" customWidth="1"/>
    <col min="12045" max="12046" width="9.28515625" style="148" customWidth="1"/>
    <col min="12047" max="12047" width="6.42578125" style="148" customWidth="1"/>
    <col min="12048" max="12049" width="9.5703125" style="148" customWidth="1"/>
    <col min="12050" max="12050" width="6.42578125" style="148" customWidth="1"/>
    <col min="12051" max="12052" width="9.5703125" style="148" customWidth="1"/>
    <col min="12053" max="12053" width="6.7109375" style="148" customWidth="1"/>
    <col min="12054" max="12056" width="9.140625" style="148"/>
    <col min="12057" max="12057" width="10.85546875" style="148" bestFit="1" customWidth="1"/>
    <col min="12058" max="12278" width="9.140625" style="148"/>
    <col min="12279" max="12279" width="18.7109375" style="148" customWidth="1"/>
    <col min="12280" max="12281" width="9.42578125" style="148" customWidth="1"/>
    <col min="12282" max="12282" width="7.7109375" style="148" customWidth="1"/>
    <col min="12283" max="12283" width="9.28515625" style="148" customWidth="1"/>
    <col min="12284" max="12284" width="9.85546875" style="148" customWidth="1"/>
    <col min="12285" max="12285" width="7.140625" style="148" customWidth="1"/>
    <col min="12286" max="12286" width="8.5703125" style="148" customWidth="1"/>
    <col min="12287" max="12287" width="8.85546875" style="148" customWidth="1"/>
    <col min="12288" max="12288" width="7.140625" style="148" customWidth="1"/>
    <col min="12289" max="12289" width="9" style="148" customWidth="1"/>
    <col min="12290" max="12290" width="8.7109375" style="148" customWidth="1"/>
    <col min="12291" max="12291" width="6.5703125" style="148" customWidth="1"/>
    <col min="12292" max="12292" width="8.140625" style="148" customWidth="1"/>
    <col min="12293" max="12293" width="7.5703125" style="148" customWidth="1"/>
    <col min="12294" max="12294" width="7" style="148" customWidth="1"/>
    <col min="12295" max="12296" width="8.7109375" style="148" customWidth="1"/>
    <col min="12297" max="12297" width="7.28515625" style="148" customWidth="1"/>
    <col min="12298" max="12298" width="8.140625" style="148" customWidth="1"/>
    <col min="12299" max="12299" width="8.7109375" style="148" customWidth="1"/>
    <col min="12300" max="12300" width="6.42578125" style="148" customWidth="1"/>
    <col min="12301" max="12302" width="9.28515625" style="148" customWidth="1"/>
    <col min="12303" max="12303" width="6.42578125" style="148" customWidth="1"/>
    <col min="12304" max="12305" width="9.5703125" style="148" customWidth="1"/>
    <col min="12306" max="12306" width="6.42578125" style="148" customWidth="1"/>
    <col min="12307" max="12308" width="9.5703125" style="148" customWidth="1"/>
    <col min="12309" max="12309" width="6.7109375" style="148" customWidth="1"/>
    <col min="12310" max="12312" width="9.140625" style="148"/>
    <col min="12313" max="12313" width="10.85546875" style="148" bestFit="1" customWidth="1"/>
    <col min="12314" max="12534" width="9.140625" style="148"/>
    <col min="12535" max="12535" width="18.7109375" style="148" customWidth="1"/>
    <col min="12536" max="12537" width="9.42578125" style="148" customWidth="1"/>
    <col min="12538" max="12538" width="7.7109375" style="148" customWidth="1"/>
    <col min="12539" max="12539" width="9.28515625" style="148" customWidth="1"/>
    <col min="12540" max="12540" width="9.85546875" style="148" customWidth="1"/>
    <col min="12541" max="12541" width="7.140625" style="148" customWidth="1"/>
    <col min="12542" max="12542" width="8.5703125" style="148" customWidth="1"/>
    <col min="12543" max="12543" width="8.85546875" style="148" customWidth="1"/>
    <col min="12544" max="12544" width="7.140625" style="148" customWidth="1"/>
    <col min="12545" max="12545" width="9" style="148" customWidth="1"/>
    <col min="12546" max="12546" width="8.7109375" style="148" customWidth="1"/>
    <col min="12547" max="12547" width="6.5703125" style="148" customWidth="1"/>
    <col min="12548" max="12548" width="8.140625" style="148" customWidth="1"/>
    <col min="12549" max="12549" width="7.5703125" style="148" customWidth="1"/>
    <col min="12550" max="12550" width="7" style="148" customWidth="1"/>
    <col min="12551" max="12552" width="8.7109375" style="148" customWidth="1"/>
    <col min="12553" max="12553" width="7.28515625" style="148" customWidth="1"/>
    <col min="12554" max="12554" width="8.140625" style="148" customWidth="1"/>
    <col min="12555" max="12555" width="8.7109375" style="148" customWidth="1"/>
    <col min="12556" max="12556" width="6.42578125" style="148" customWidth="1"/>
    <col min="12557" max="12558" width="9.28515625" style="148" customWidth="1"/>
    <col min="12559" max="12559" width="6.42578125" style="148" customWidth="1"/>
    <col min="12560" max="12561" width="9.5703125" style="148" customWidth="1"/>
    <col min="12562" max="12562" width="6.42578125" style="148" customWidth="1"/>
    <col min="12563" max="12564" width="9.5703125" style="148" customWidth="1"/>
    <col min="12565" max="12565" width="6.7109375" style="148" customWidth="1"/>
    <col min="12566" max="12568" width="9.140625" style="148"/>
    <col min="12569" max="12569" width="10.85546875" style="148" bestFit="1" customWidth="1"/>
    <col min="12570" max="12790" width="9.140625" style="148"/>
    <col min="12791" max="12791" width="18.7109375" style="148" customWidth="1"/>
    <col min="12792" max="12793" width="9.42578125" style="148" customWidth="1"/>
    <col min="12794" max="12794" width="7.7109375" style="148" customWidth="1"/>
    <col min="12795" max="12795" width="9.28515625" style="148" customWidth="1"/>
    <col min="12796" max="12796" width="9.85546875" style="148" customWidth="1"/>
    <col min="12797" max="12797" width="7.140625" style="148" customWidth="1"/>
    <col min="12798" max="12798" width="8.5703125" style="148" customWidth="1"/>
    <col min="12799" max="12799" width="8.85546875" style="148" customWidth="1"/>
    <col min="12800" max="12800" width="7.140625" style="148" customWidth="1"/>
    <col min="12801" max="12801" width="9" style="148" customWidth="1"/>
    <col min="12802" max="12802" width="8.7109375" style="148" customWidth="1"/>
    <col min="12803" max="12803" width="6.5703125" style="148" customWidth="1"/>
    <col min="12804" max="12804" width="8.140625" style="148" customWidth="1"/>
    <col min="12805" max="12805" width="7.5703125" style="148" customWidth="1"/>
    <col min="12806" max="12806" width="7" style="148" customWidth="1"/>
    <col min="12807" max="12808" width="8.7109375" style="148" customWidth="1"/>
    <col min="12809" max="12809" width="7.28515625" style="148" customWidth="1"/>
    <col min="12810" max="12810" width="8.140625" style="148" customWidth="1"/>
    <col min="12811" max="12811" width="8.7109375" style="148" customWidth="1"/>
    <col min="12812" max="12812" width="6.42578125" style="148" customWidth="1"/>
    <col min="12813" max="12814" width="9.28515625" style="148" customWidth="1"/>
    <col min="12815" max="12815" width="6.42578125" style="148" customWidth="1"/>
    <col min="12816" max="12817" width="9.5703125" style="148" customWidth="1"/>
    <col min="12818" max="12818" width="6.42578125" style="148" customWidth="1"/>
    <col min="12819" max="12820" width="9.5703125" style="148" customWidth="1"/>
    <col min="12821" max="12821" width="6.7109375" style="148" customWidth="1"/>
    <col min="12822" max="12824" width="9.140625" style="148"/>
    <col min="12825" max="12825" width="10.85546875" style="148" bestFit="1" customWidth="1"/>
    <col min="12826" max="13046" width="9.140625" style="148"/>
    <col min="13047" max="13047" width="18.7109375" style="148" customWidth="1"/>
    <col min="13048" max="13049" width="9.42578125" style="148" customWidth="1"/>
    <col min="13050" max="13050" width="7.7109375" style="148" customWidth="1"/>
    <col min="13051" max="13051" width="9.28515625" style="148" customWidth="1"/>
    <col min="13052" max="13052" width="9.85546875" style="148" customWidth="1"/>
    <col min="13053" max="13053" width="7.140625" style="148" customWidth="1"/>
    <col min="13054" max="13054" width="8.5703125" style="148" customWidth="1"/>
    <col min="13055" max="13055" width="8.85546875" style="148" customWidth="1"/>
    <col min="13056" max="13056" width="7.140625" style="148" customWidth="1"/>
    <col min="13057" max="13057" width="9" style="148" customWidth="1"/>
    <col min="13058" max="13058" width="8.7109375" style="148" customWidth="1"/>
    <col min="13059" max="13059" width="6.5703125" style="148" customWidth="1"/>
    <col min="13060" max="13060" width="8.140625" style="148" customWidth="1"/>
    <col min="13061" max="13061" width="7.5703125" style="148" customWidth="1"/>
    <col min="13062" max="13062" width="7" style="148" customWidth="1"/>
    <col min="13063" max="13064" width="8.7109375" style="148" customWidth="1"/>
    <col min="13065" max="13065" width="7.28515625" style="148" customWidth="1"/>
    <col min="13066" max="13066" width="8.140625" style="148" customWidth="1"/>
    <col min="13067" max="13067" width="8.7109375" style="148" customWidth="1"/>
    <col min="13068" max="13068" width="6.42578125" style="148" customWidth="1"/>
    <col min="13069" max="13070" width="9.28515625" style="148" customWidth="1"/>
    <col min="13071" max="13071" width="6.42578125" style="148" customWidth="1"/>
    <col min="13072" max="13073" width="9.5703125" style="148" customWidth="1"/>
    <col min="13074" max="13074" width="6.42578125" style="148" customWidth="1"/>
    <col min="13075" max="13076" width="9.5703125" style="148" customWidth="1"/>
    <col min="13077" max="13077" width="6.7109375" style="148" customWidth="1"/>
    <col min="13078" max="13080" width="9.140625" style="148"/>
    <col min="13081" max="13081" width="10.85546875" style="148" bestFit="1" customWidth="1"/>
    <col min="13082" max="13302" width="9.140625" style="148"/>
    <col min="13303" max="13303" width="18.7109375" style="148" customWidth="1"/>
    <col min="13304" max="13305" width="9.42578125" style="148" customWidth="1"/>
    <col min="13306" max="13306" width="7.7109375" style="148" customWidth="1"/>
    <col min="13307" max="13307" width="9.28515625" style="148" customWidth="1"/>
    <col min="13308" max="13308" width="9.85546875" style="148" customWidth="1"/>
    <col min="13309" max="13309" width="7.140625" style="148" customWidth="1"/>
    <col min="13310" max="13310" width="8.5703125" style="148" customWidth="1"/>
    <col min="13311" max="13311" width="8.85546875" style="148" customWidth="1"/>
    <col min="13312" max="13312" width="7.140625" style="148" customWidth="1"/>
    <col min="13313" max="13313" width="9" style="148" customWidth="1"/>
    <col min="13314" max="13314" width="8.7109375" style="148" customWidth="1"/>
    <col min="13315" max="13315" width="6.5703125" style="148" customWidth="1"/>
    <col min="13316" max="13316" width="8.140625" style="148" customWidth="1"/>
    <col min="13317" max="13317" width="7.5703125" style="148" customWidth="1"/>
    <col min="13318" max="13318" width="7" style="148" customWidth="1"/>
    <col min="13319" max="13320" width="8.7109375" style="148" customWidth="1"/>
    <col min="13321" max="13321" width="7.28515625" style="148" customWidth="1"/>
    <col min="13322" max="13322" width="8.140625" style="148" customWidth="1"/>
    <col min="13323" max="13323" width="8.7109375" style="148" customWidth="1"/>
    <col min="13324" max="13324" width="6.42578125" style="148" customWidth="1"/>
    <col min="13325" max="13326" width="9.28515625" style="148" customWidth="1"/>
    <col min="13327" max="13327" width="6.42578125" style="148" customWidth="1"/>
    <col min="13328" max="13329" width="9.5703125" style="148" customWidth="1"/>
    <col min="13330" max="13330" width="6.42578125" style="148" customWidth="1"/>
    <col min="13331" max="13332" width="9.5703125" style="148" customWidth="1"/>
    <col min="13333" max="13333" width="6.7109375" style="148" customWidth="1"/>
    <col min="13334" max="13336" width="9.140625" style="148"/>
    <col min="13337" max="13337" width="10.85546875" style="148" bestFit="1" customWidth="1"/>
    <col min="13338" max="13558" width="9.140625" style="148"/>
    <col min="13559" max="13559" width="18.7109375" style="148" customWidth="1"/>
    <col min="13560" max="13561" width="9.42578125" style="148" customWidth="1"/>
    <col min="13562" max="13562" width="7.7109375" style="148" customWidth="1"/>
    <col min="13563" max="13563" width="9.28515625" style="148" customWidth="1"/>
    <col min="13564" max="13564" width="9.85546875" style="148" customWidth="1"/>
    <col min="13565" max="13565" width="7.140625" style="148" customWidth="1"/>
    <col min="13566" max="13566" width="8.5703125" style="148" customWidth="1"/>
    <col min="13567" max="13567" width="8.85546875" style="148" customWidth="1"/>
    <col min="13568" max="13568" width="7.140625" style="148" customWidth="1"/>
    <col min="13569" max="13569" width="9" style="148" customWidth="1"/>
    <col min="13570" max="13570" width="8.7109375" style="148" customWidth="1"/>
    <col min="13571" max="13571" width="6.5703125" style="148" customWidth="1"/>
    <col min="13572" max="13572" width="8.140625" style="148" customWidth="1"/>
    <col min="13573" max="13573" width="7.5703125" style="148" customWidth="1"/>
    <col min="13574" max="13574" width="7" style="148" customWidth="1"/>
    <col min="13575" max="13576" width="8.7109375" style="148" customWidth="1"/>
    <col min="13577" max="13577" width="7.28515625" style="148" customWidth="1"/>
    <col min="13578" max="13578" width="8.140625" style="148" customWidth="1"/>
    <col min="13579" max="13579" width="8.7109375" style="148" customWidth="1"/>
    <col min="13580" max="13580" width="6.42578125" style="148" customWidth="1"/>
    <col min="13581" max="13582" width="9.28515625" style="148" customWidth="1"/>
    <col min="13583" max="13583" width="6.42578125" style="148" customWidth="1"/>
    <col min="13584" max="13585" width="9.5703125" style="148" customWidth="1"/>
    <col min="13586" max="13586" width="6.42578125" style="148" customWidth="1"/>
    <col min="13587" max="13588" width="9.5703125" style="148" customWidth="1"/>
    <col min="13589" max="13589" width="6.7109375" style="148" customWidth="1"/>
    <col min="13590" max="13592" width="9.140625" style="148"/>
    <col min="13593" max="13593" width="10.85546875" style="148" bestFit="1" customWidth="1"/>
    <col min="13594" max="13814" width="9.140625" style="148"/>
    <col min="13815" max="13815" width="18.7109375" style="148" customWidth="1"/>
    <col min="13816" max="13817" width="9.42578125" style="148" customWidth="1"/>
    <col min="13818" max="13818" width="7.7109375" style="148" customWidth="1"/>
    <col min="13819" max="13819" width="9.28515625" style="148" customWidth="1"/>
    <col min="13820" max="13820" width="9.85546875" style="148" customWidth="1"/>
    <col min="13821" max="13821" width="7.140625" style="148" customWidth="1"/>
    <col min="13822" max="13822" width="8.5703125" style="148" customWidth="1"/>
    <col min="13823" max="13823" width="8.85546875" style="148" customWidth="1"/>
    <col min="13824" max="13824" width="7.140625" style="148" customWidth="1"/>
    <col min="13825" max="13825" width="9" style="148" customWidth="1"/>
    <col min="13826" max="13826" width="8.7109375" style="148" customWidth="1"/>
    <col min="13827" max="13827" width="6.5703125" style="148" customWidth="1"/>
    <col min="13828" max="13828" width="8.140625" style="148" customWidth="1"/>
    <col min="13829" max="13829" width="7.5703125" style="148" customWidth="1"/>
    <col min="13830" max="13830" width="7" style="148" customWidth="1"/>
    <col min="13831" max="13832" width="8.7109375" style="148" customWidth="1"/>
    <col min="13833" max="13833" width="7.28515625" style="148" customWidth="1"/>
    <col min="13834" max="13834" width="8.140625" style="148" customWidth="1"/>
    <col min="13835" max="13835" width="8.7109375" style="148" customWidth="1"/>
    <col min="13836" max="13836" width="6.42578125" style="148" customWidth="1"/>
    <col min="13837" max="13838" width="9.28515625" style="148" customWidth="1"/>
    <col min="13839" max="13839" width="6.42578125" style="148" customWidth="1"/>
    <col min="13840" max="13841" width="9.5703125" style="148" customWidth="1"/>
    <col min="13842" max="13842" width="6.42578125" style="148" customWidth="1"/>
    <col min="13843" max="13844" width="9.5703125" style="148" customWidth="1"/>
    <col min="13845" max="13845" width="6.7109375" style="148" customWidth="1"/>
    <col min="13846" max="13848" width="9.140625" style="148"/>
    <col min="13849" max="13849" width="10.85546875" style="148" bestFit="1" customWidth="1"/>
    <col min="13850" max="14070" width="9.140625" style="148"/>
    <col min="14071" max="14071" width="18.7109375" style="148" customWidth="1"/>
    <col min="14072" max="14073" width="9.42578125" style="148" customWidth="1"/>
    <col min="14074" max="14074" width="7.7109375" style="148" customWidth="1"/>
    <col min="14075" max="14075" width="9.28515625" style="148" customWidth="1"/>
    <col min="14076" max="14076" width="9.85546875" style="148" customWidth="1"/>
    <col min="14077" max="14077" width="7.140625" style="148" customWidth="1"/>
    <col min="14078" max="14078" width="8.5703125" style="148" customWidth="1"/>
    <col min="14079" max="14079" width="8.85546875" style="148" customWidth="1"/>
    <col min="14080" max="14080" width="7.140625" style="148" customWidth="1"/>
    <col min="14081" max="14081" width="9" style="148" customWidth="1"/>
    <col min="14082" max="14082" width="8.7109375" style="148" customWidth="1"/>
    <col min="14083" max="14083" width="6.5703125" style="148" customWidth="1"/>
    <col min="14084" max="14084" width="8.140625" style="148" customWidth="1"/>
    <col min="14085" max="14085" width="7.5703125" style="148" customWidth="1"/>
    <col min="14086" max="14086" width="7" style="148" customWidth="1"/>
    <col min="14087" max="14088" width="8.7109375" style="148" customWidth="1"/>
    <col min="14089" max="14089" width="7.28515625" style="148" customWidth="1"/>
    <col min="14090" max="14090" width="8.140625" style="148" customWidth="1"/>
    <col min="14091" max="14091" width="8.7109375" style="148" customWidth="1"/>
    <col min="14092" max="14092" width="6.42578125" style="148" customWidth="1"/>
    <col min="14093" max="14094" width="9.28515625" style="148" customWidth="1"/>
    <col min="14095" max="14095" width="6.42578125" style="148" customWidth="1"/>
    <col min="14096" max="14097" width="9.5703125" style="148" customWidth="1"/>
    <col min="14098" max="14098" width="6.42578125" style="148" customWidth="1"/>
    <col min="14099" max="14100" width="9.5703125" style="148" customWidth="1"/>
    <col min="14101" max="14101" width="6.7109375" style="148" customWidth="1"/>
    <col min="14102" max="14104" width="9.140625" style="148"/>
    <col min="14105" max="14105" width="10.85546875" style="148" bestFit="1" customWidth="1"/>
    <col min="14106" max="14326" width="9.140625" style="148"/>
    <col min="14327" max="14327" width="18.7109375" style="148" customWidth="1"/>
    <col min="14328" max="14329" width="9.42578125" style="148" customWidth="1"/>
    <col min="14330" max="14330" width="7.7109375" style="148" customWidth="1"/>
    <col min="14331" max="14331" width="9.28515625" style="148" customWidth="1"/>
    <col min="14332" max="14332" width="9.85546875" style="148" customWidth="1"/>
    <col min="14333" max="14333" width="7.140625" style="148" customWidth="1"/>
    <col min="14334" max="14334" width="8.5703125" style="148" customWidth="1"/>
    <col min="14335" max="14335" width="8.85546875" style="148" customWidth="1"/>
    <col min="14336" max="14336" width="7.140625" style="148" customWidth="1"/>
    <col min="14337" max="14337" width="9" style="148" customWidth="1"/>
    <col min="14338" max="14338" width="8.7109375" style="148" customWidth="1"/>
    <col min="14339" max="14339" width="6.5703125" style="148" customWidth="1"/>
    <col min="14340" max="14340" width="8.140625" style="148" customWidth="1"/>
    <col min="14341" max="14341" width="7.5703125" style="148" customWidth="1"/>
    <col min="14342" max="14342" width="7" style="148" customWidth="1"/>
    <col min="14343" max="14344" width="8.7109375" style="148" customWidth="1"/>
    <col min="14345" max="14345" width="7.28515625" style="148" customWidth="1"/>
    <col min="14346" max="14346" width="8.140625" style="148" customWidth="1"/>
    <col min="14347" max="14347" width="8.7109375" style="148" customWidth="1"/>
    <col min="14348" max="14348" width="6.42578125" style="148" customWidth="1"/>
    <col min="14349" max="14350" width="9.28515625" style="148" customWidth="1"/>
    <col min="14351" max="14351" width="6.42578125" style="148" customWidth="1"/>
    <col min="14352" max="14353" width="9.5703125" style="148" customWidth="1"/>
    <col min="14354" max="14354" width="6.42578125" style="148" customWidth="1"/>
    <col min="14355" max="14356" width="9.5703125" style="148" customWidth="1"/>
    <col min="14357" max="14357" width="6.7109375" style="148" customWidth="1"/>
    <col min="14358" max="14360" width="9.140625" style="148"/>
    <col min="14361" max="14361" width="10.85546875" style="148" bestFit="1" customWidth="1"/>
    <col min="14362" max="14582" width="9.140625" style="148"/>
    <col min="14583" max="14583" width="18.7109375" style="148" customWidth="1"/>
    <col min="14584" max="14585" width="9.42578125" style="148" customWidth="1"/>
    <col min="14586" max="14586" width="7.7109375" style="148" customWidth="1"/>
    <col min="14587" max="14587" width="9.28515625" style="148" customWidth="1"/>
    <col min="14588" max="14588" width="9.85546875" style="148" customWidth="1"/>
    <col min="14589" max="14589" width="7.140625" style="148" customWidth="1"/>
    <col min="14590" max="14590" width="8.5703125" style="148" customWidth="1"/>
    <col min="14591" max="14591" width="8.85546875" style="148" customWidth="1"/>
    <col min="14592" max="14592" width="7.140625" style="148" customWidth="1"/>
    <col min="14593" max="14593" width="9" style="148" customWidth="1"/>
    <col min="14594" max="14594" width="8.7109375" style="148" customWidth="1"/>
    <col min="14595" max="14595" width="6.5703125" style="148" customWidth="1"/>
    <col min="14596" max="14596" width="8.140625" style="148" customWidth="1"/>
    <col min="14597" max="14597" width="7.5703125" style="148" customWidth="1"/>
    <col min="14598" max="14598" width="7" style="148" customWidth="1"/>
    <col min="14599" max="14600" width="8.7109375" style="148" customWidth="1"/>
    <col min="14601" max="14601" width="7.28515625" style="148" customWidth="1"/>
    <col min="14602" max="14602" width="8.140625" style="148" customWidth="1"/>
    <col min="14603" max="14603" width="8.7109375" style="148" customWidth="1"/>
    <col min="14604" max="14604" width="6.42578125" style="148" customWidth="1"/>
    <col min="14605" max="14606" width="9.28515625" style="148" customWidth="1"/>
    <col min="14607" max="14607" width="6.42578125" style="148" customWidth="1"/>
    <col min="14608" max="14609" width="9.5703125" style="148" customWidth="1"/>
    <col min="14610" max="14610" width="6.42578125" style="148" customWidth="1"/>
    <col min="14611" max="14612" width="9.5703125" style="148" customWidth="1"/>
    <col min="14613" max="14613" width="6.7109375" style="148" customWidth="1"/>
    <col min="14614" max="14616" width="9.140625" style="148"/>
    <col min="14617" max="14617" width="10.85546875" style="148" bestFit="1" customWidth="1"/>
    <col min="14618" max="14838" width="9.140625" style="148"/>
    <col min="14839" max="14839" width="18.7109375" style="148" customWidth="1"/>
    <col min="14840" max="14841" width="9.42578125" style="148" customWidth="1"/>
    <col min="14842" max="14842" width="7.7109375" style="148" customWidth="1"/>
    <col min="14843" max="14843" width="9.28515625" style="148" customWidth="1"/>
    <col min="14844" max="14844" width="9.85546875" style="148" customWidth="1"/>
    <col min="14845" max="14845" width="7.140625" style="148" customWidth="1"/>
    <col min="14846" max="14846" width="8.5703125" style="148" customWidth="1"/>
    <col min="14847" max="14847" width="8.85546875" style="148" customWidth="1"/>
    <col min="14848" max="14848" width="7.140625" style="148" customWidth="1"/>
    <col min="14849" max="14849" width="9" style="148" customWidth="1"/>
    <col min="14850" max="14850" width="8.7109375" style="148" customWidth="1"/>
    <col min="14851" max="14851" width="6.5703125" style="148" customWidth="1"/>
    <col min="14852" max="14852" width="8.140625" style="148" customWidth="1"/>
    <col min="14853" max="14853" width="7.5703125" style="148" customWidth="1"/>
    <col min="14854" max="14854" width="7" style="148" customWidth="1"/>
    <col min="14855" max="14856" width="8.7109375" style="148" customWidth="1"/>
    <col min="14857" max="14857" width="7.28515625" style="148" customWidth="1"/>
    <col min="14858" max="14858" width="8.140625" style="148" customWidth="1"/>
    <col min="14859" max="14859" width="8.7109375" style="148" customWidth="1"/>
    <col min="14860" max="14860" width="6.42578125" style="148" customWidth="1"/>
    <col min="14861" max="14862" width="9.28515625" style="148" customWidth="1"/>
    <col min="14863" max="14863" width="6.42578125" style="148" customWidth="1"/>
    <col min="14864" max="14865" width="9.5703125" style="148" customWidth="1"/>
    <col min="14866" max="14866" width="6.42578125" style="148" customWidth="1"/>
    <col min="14867" max="14868" width="9.5703125" style="148" customWidth="1"/>
    <col min="14869" max="14869" width="6.7109375" style="148" customWidth="1"/>
    <col min="14870" max="14872" width="9.140625" style="148"/>
    <col min="14873" max="14873" width="10.85546875" style="148" bestFit="1" customWidth="1"/>
    <col min="14874" max="15094" width="9.140625" style="148"/>
    <col min="15095" max="15095" width="18.7109375" style="148" customWidth="1"/>
    <col min="15096" max="15097" width="9.42578125" style="148" customWidth="1"/>
    <col min="15098" max="15098" width="7.7109375" style="148" customWidth="1"/>
    <col min="15099" max="15099" width="9.28515625" style="148" customWidth="1"/>
    <col min="15100" max="15100" width="9.85546875" style="148" customWidth="1"/>
    <col min="15101" max="15101" width="7.140625" style="148" customWidth="1"/>
    <col min="15102" max="15102" width="8.5703125" style="148" customWidth="1"/>
    <col min="15103" max="15103" width="8.85546875" style="148" customWidth="1"/>
    <col min="15104" max="15104" width="7.140625" style="148" customWidth="1"/>
    <col min="15105" max="15105" width="9" style="148" customWidth="1"/>
    <col min="15106" max="15106" width="8.7109375" style="148" customWidth="1"/>
    <col min="15107" max="15107" width="6.5703125" style="148" customWidth="1"/>
    <col min="15108" max="15108" width="8.140625" style="148" customWidth="1"/>
    <col min="15109" max="15109" width="7.5703125" style="148" customWidth="1"/>
    <col min="15110" max="15110" width="7" style="148" customWidth="1"/>
    <col min="15111" max="15112" width="8.7109375" style="148" customWidth="1"/>
    <col min="15113" max="15113" width="7.28515625" style="148" customWidth="1"/>
    <col min="15114" max="15114" width="8.140625" style="148" customWidth="1"/>
    <col min="15115" max="15115" width="8.7109375" style="148" customWidth="1"/>
    <col min="15116" max="15116" width="6.42578125" style="148" customWidth="1"/>
    <col min="15117" max="15118" width="9.28515625" style="148" customWidth="1"/>
    <col min="15119" max="15119" width="6.42578125" style="148" customWidth="1"/>
    <col min="15120" max="15121" width="9.5703125" style="148" customWidth="1"/>
    <col min="15122" max="15122" width="6.42578125" style="148" customWidth="1"/>
    <col min="15123" max="15124" width="9.5703125" style="148" customWidth="1"/>
    <col min="15125" max="15125" width="6.7109375" style="148" customWidth="1"/>
    <col min="15126" max="15128" width="9.140625" style="148"/>
    <col min="15129" max="15129" width="10.85546875" style="148" bestFit="1" customWidth="1"/>
    <col min="15130" max="15350" width="9.140625" style="148"/>
    <col min="15351" max="15351" width="18.7109375" style="148" customWidth="1"/>
    <col min="15352" max="15353" width="9.42578125" style="148" customWidth="1"/>
    <col min="15354" max="15354" width="7.7109375" style="148" customWidth="1"/>
    <col min="15355" max="15355" width="9.28515625" style="148" customWidth="1"/>
    <col min="15356" max="15356" width="9.85546875" style="148" customWidth="1"/>
    <col min="15357" max="15357" width="7.140625" style="148" customWidth="1"/>
    <col min="15358" max="15358" width="8.5703125" style="148" customWidth="1"/>
    <col min="15359" max="15359" width="8.85546875" style="148" customWidth="1"/>
    <col min="15360" max="15360" width="7.140625" style="148" customWidth="1"/>
    <col min="15361" max="15361" width="9" style="148" customWidth="1"/>
    <col min="15362" max="15362" width="8.7109375" style="148" customWidth="1"/>
    <col min="15363" max="15363" width="6.5703125" style="148" customWidth="1"/>
    <col min="15364" max="15364" width="8.140625" style="148" customWidth="1"/>
    <col min="15365" max="15365" width="7.5703125" style="148" customWidth="1"/>
    <col min="15366" max="15366" width="7" style="148" customWidth="1"/>
    <col min="15367" max="15368" width="8.7109375" style="148" customWidth="1"/>
    <col min="15369" max="15369" width="7.28515625" style="148" customWidth="1"/>
    <col min="15370" max="15370" width="8.140625" style="148" customWidth="1"/>
    <col min="15371" max="15371" width="8.7109375" style="148" customWidth="1"/>
    <col min="15372" max="15372" width="6.42578125" style="148" customWidth="1"/>
    <col min="15373" max="15374" width="9.28515625" style="148" customWidth="1"/>
    <col min="15375" max="15375" width="6.42578125" style="148" customWidth="1"/>
    <col min="15376" max="15377" width="9.5703125" style="148" customWidth="1"/>
    <col min="15378" max="15378" width="6.42578125" style="148" customWidth="1"/>
    <col min="15379" max="15380" width="9.5703125" style="148" customWidth="1"/>
    <col min="15381" max="15381" width="6.7109375" style="148" customWidth="1"/>
    <col min="15382" max="15384" width="9.140625" style="148"/>
    <col min="15385" max="15385" width="10.85546875" style="148" bestFit="1" customWidth="1"/>
    <col min="15386" max="15606" width="9.140625" style="148"/>
    <col min="15607" max="15607" width="18.7109375" style="148" customWidth="1"/>
    <col min="15608" max="15609" width="9.42578125" style="148" customWidth="1"/>
    <col min="15610" max="15610" width="7.7109375" style="148" customWidth="1"/>
    <col min="15611" max="15611" width="9.28515625" style="148" customWidth="1"/>
    <col min="15612" max="15612" width="9.85546875" style="148" customWidth="1"/>
    <col min="15613" max="15613" width="7.140625" style="148" customWidth="1"/>
    <col min="15614" max="15614" width="8.5703125" style="148" customWidth="1"/>
    <col min="15615" max="15615" width="8.85546875" style="148" customWidth="1"/>
    <col min="15616" max="15616" width="7.140625" style="148" customWidth="1"/>
    <col min="15617" max="15617" width="9" style="148" customWidth="1"/>
    <col min="15618" max="15618" width="8.7109375" style="148" customWidth="1"/>
    <col min="15619" max="15619" width="6.5703125" style="148" customWidth="1"/>
    <col min="15620" max="15620" width="8.140625" style="148" customWidth="1"/>
    <col min="15621" max="15621" width="7.5703125" style="148" customWidth="1"/>
    <col min="15622" max="15622" width="7" style="148" customWidth="1"/>
    <col min="15623" max="15624" width="8.7109375" style="148" customWidth="1"/>
    <col min="15625" max="15625" width="7.28515625" style="148" customWidth="1"/>
    <col min="15626" max="15626" width="8.140625" style="148" customWidth="1"/>
    <col min="15627" max="15627" width="8.7109375" style="148" customWidth="1"/>
    <col min="15628" max="15628" width="6.42578125" style="148" customWidth="1"/>
    <col min="15629" max="15630" width="9.28515625" style="148" customWidth="1"/>
    <col min="15631" max="15631" width="6.42578125" style="148" customWidth="1"/>
    <col min="15632" max="15633" width="9.5703125" style="148" customWidth="1"/>
    <col min="15634" max="15634" width="6.42578125" style="148" customWidth="1"/>
    <col min="15635" max="15636" width="9.5703125" style="148" customWidth="1"/>
    <col min="15637" max="15637" width="6.7109375" style="148" customWidth="1"/>
    <col min="15638" max="15640" width="9.140625" style="148"/>
    <col min="15641" max="15641" width="10.85546875" style="148" bestFit="1" customWidth="1"/>
    <col min="15642" max="15862" width="9.140625" style="148"/>
    <col min="15863" max="15863" width="18.7109375" style="148" customWidth="1"/>
    <col min="15864" max="15865" width="9.42578125" style="148" customWidth="1"/>
    <col min="15866" max="15866" width="7.7109375" style="148" customWidth="1"/>
    <col min="15867" max="15867" width="9.28515625" style="148" customWidth="1"/>
    <col min="15868" max="15868" width="9.85546875" style="148" customWidth="1"/>
    <col min="15869" max="15869" width="7.140625" style="148" customWidth="1"/>
    <col min="15870" max="15870" width="8.5703125" style="148" customWidth="1"/>
    <col min="15871" max="15871" width="8.85546875" style="148" customWidth="1"/>
    <col min="15872" max="15872" width="7.140625" style="148" customWidth="1"/>
    <col min="15873" max="15873" width="9" style="148" customWidth="1"/>
    <col min="15874" max="15874" width="8.7109375" style="148" customWidth="1"/>
    <col min="15875" max="15875" width="6.5703125" style="148" customWidth="1"/>
    <col min="15876" max="15876" width="8.140625" style="148" customWidth="1"/>
    <col min="15877" max="15877" width="7.5703125" style="148" customWidth="1"/>
    <col min="15878" max="15878" width="7" style="148" customWidth="1"/>
    <col min="15879" max="15880" width="8.7109375" style="148" customWidth="1"/>
    <col min="15881" max="15881" width="7.28515625" style="148" customWidth="1"/>
    <col min="15882" max="15882" width="8.140625" style="148" customWidth="1"/>
    <col min="15883" max="15883" width="8.7109375" style="148" customWidth="1"/>
    <col min="15884" max="15884" width="6.42578125" style="148" customWidth="1"/>
    <col min="15885" max="15886" width="9.28515625" style="148" customWidth="1"/>
    <col min="15887" max="15887" width="6.42578125" style="148" customWidth="1"/>
    <col min="15888" max="15889" width="9.5703125" style="148" customWidth="1"/>
    <col min="15890" max="15890" width="6.42578125" style="148" customWidth="1"/>
    <col min="15891" max="15892" width="9.5703125" style="148" customWidth="1"/>
    <col min="15893" max="15893" width="6.7109375" style="148" customWidth="1"/>
    <col min="15894" max="15896" width="9.140625" style="148"/>
    <col min="15897" max="15897" width="10.85546875" style="148" bestFit="1" customWidth="1"/>
    <col min="15898" max="16118" width="9.140625" style="148"/>
    <col min="16119" max="16119" width="18.7109375" style="148" customWidth="1"/>
    <col min="16120" max="16121" width="9.42578125" style="148" customWidth="1"/>
    <col min="16122" max="16122" width="7.7109375" style="148" customWidth="1"/>
    <col min="16123" max="16123" width="9.28515625" style="148" customWidth="1"/>
    <col min="16124" max="16124" width="9.85546875" style="148" customWidth="1"/>
    <col min="16125" max="16125" width="7.140625" style="148" customWidth="1"/>
    <col min="16126" max="16126" width="8.5703125" style="148" customWidth="1"/>
    <col min="16127" max="16127" width="8.85546875" style="148" customWidth="1"/>
    <col min="16128" max="16128" width="7.140625" style="148" customWidth="1"/>
    <col min="16129" max="16129" width="9" style="148" customWidth="1"/>
    <col min="16130" max="16130" width="8.7109375" style="148" customWidth="1"/>
    <col min="16131" max="16131" width="6.5703125" style="148" customWidth="1"/>
    <col min="16132" max="16132" width="8.140625" style="148" customWidth="1"/>
    <col min="16133" max="16133" width="7.5703125" style="148" customWidth="1"/>
    <col min="16134" max="16134" width="7" style="148" customWidth="1"/>
    <col min="16135" max="16136" width="8.7109375" style="148" customWidth="1"/>
    <col min="16137" max="16137" width="7.28515625" style="148" customWidth="1"/>
    <col min="16138" max="16138" width="8.140625" style="148" customWidth="1"/>
    <col min="16139" max="16139" width="8.7109375" style="148" customWidth="1"/>
    <col min="16140" max="16140" width="6.42578125" style="148" customWidth="1"/>
    <col min="16141" max="16142" width="9.28515625" style="148" customWidth="1"/>
    <col min="16143" max="16143" width="6.42578125" style="148" customWidth="1"/>
    <col min="16144" max="16145" width="9.5703125" style="148" customWidth="1"/>
    <col min="16146" max="16146" width="6.42578125" style="148" customWidth="1"/>
    <col min="16147" max="16148" width="9.5703125" style="148" customWidth="1"/>
    <col min="16149" max="16149" width="6.7109375" style="148" customWidth="1"/>
    <col min="16150" max="16152" width="9.140625" style="148"/>
    <col min="16153" max="16153" width="10.85546875" style="148" bestFit="1" customWidth="1"/>
    <col min="16154" max="16384" width="9.140625" style="148"/>
  </cols>
  <sheetData>
    <row r="1" spans="1:24" s="127" customFormat="1" ht="20.100000000000001" customHeight="1">
      <c r="A1" s="269" t="s">
        <v>119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4" s="127" customFormat="1" ht="20.100000000000001" customHeight="1">
      <c r="A2" s="268" t="s">
        <v>118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4" s="127" customFormat="1" ht="20.100000000000001" customHeight="1">
      <c r="A3" s="269" t="s">
        <v>120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4" s="127" customFormat="1" ht="12" customHeight="1">
      <c r="A4" s="128"/>
      <c r="B4" s="129"/>
      <c r="C4" s="129"/>
      <c r="D4" s="129"/>
      <c r="E4" s="129"/>
      <c r="F4" s="130"/>
      <c r="G4" s="130"/>
      <c r="H4" s="130"/>
      <c r="I4" s="129"/>
      <c r="J4" s="129"/>
      <c r="K4" s="131"/>
      <c r="L4" s="132"/>
      <c r="M4" s="132"/>
      <c r="N4" s="132"/>
      <c r="O4" s="133"/>
      <c r="P4" s="133"/>
      <c r="Q4" s="134"/>
      <c r="R4" s="134"/>
      <c r="V4" s="270" t="s">
        <v>5</v>
      </c>
      <c r="W4" s="270"/>
      <c r="X4" s="270"/>
    </row>
    <row r="5" spans="1:24" s="127" customFormat="1" ht="27.75" customHeight="1">
      <c r="A5" s="272"/>
      <c r="B5" s="285" t="s">
        <v>121</v>
      </c>
      <c r="C5" s="275" t="s">
        <v>6</v>
      </c>
      <c r="D5" s="276"/>
      <c r="E5" s="277"/>
      <c r="F5" s="284" t="s">
        <v>73</v>
      </c>
      <c r="G5" s="284"/>
      <c r="H5" s="284"/>
      <c r="I5" s="275" t="s">
        <v>12</v>
      </c>
      <c r="J5" s="276"/>
      <c r="K5" s="277"/>
      <c r="L5" s="275" t="s">
        <v>7</v>
      </c>
      <c r="M5" s="276"/>
      <c r="N5" s="277"/>
      <c r="O5" s="275" t="s">
        <v>8</v>
      </c>
      <c r="P5" s="276"/>
      <c r="Q5" s="276"/>
      <c r="R5" s="284" t="s">
        <v>122</v>
      </c>
      <c r="S5" s="259" t="s">
        <v>13</v>
      </c>
      <c r="T5" s="260"/>
      <c r="U5" s="261"/>
      <c r="V5" s="259" t="s">
        <v>111</v>
      </c>
      <c r="W5" s="260"/>
      <c r="X5" s="261"/>
    </row>
    <row r="6" spans="1:24" s="135" customFormat="1" ht="14.25" customHeight="1">
      <c r="A6" s="273"/>
      <c r="B6" s="286"/>
      <c r="C6" s="278"/>
      <c r="D6" s="279"/>
      <c r="E6" s="280"/>
      <c r="F6" s="284"/>
      <c r="G6" s="284"/>
      <c r="H6" s="284"/>
      <c r="I6" s="279"/>
      <c r="J6" s="279"/>
      <c r="K6" s="280"/>
      <c r="L6" s="278"/>
      <c r="M6" s="279"/>
      <c r="N6" s="280"/>
      <c r="O6" s="278"/>
      <c r="P6" s="279"/>
      <c r="Q6" s="279"/>
      <c r="R6" s="284"/>
      <c r="S6" s="262"/>
      <c r="T6" s="263"/>
      <c r="U6" s="264"/>
      <c r="V6" s="262"/>
      <c r="W6" s="263"/>
      <c r="X6" s="264"/>
    </row>
    <row r="7" spans="1:24" s="135" customFormat="1" ht="16.5" customHeight="1">
      <c r="A7" s="273"/>
      <c r="B7" s="287"/>
      <c r="C7" s="281"/>
      <c r="D7" s="282"/>
      <c r="E7" s="283"/>
      <c r="F7" s="284"/>
      <c r="G7" s="284"/>
      <c r="H7" s="284"/>
      <c r="I7" s="282"/>
      <c r="J7" s="282"/>
      <c r="K7" s="283"/>
      <c r="L7" s="281"/>
      <c r="M7" s="282"/>
      <c r="N7" s="283"/>
      <c r="O7" s="281"/>
      <c r="P7" s="282"/>
      <c r="Q7" s="282"/>
      <c r="R7" s="284"/>
      <c r="S7" s="265"/>
      <c r="T7" s="266"/>
      <c r="U7" s="267"/>
      <c r="V7" s="265"/>
      <c r="W7" s="266"/>
      <c r="X7" s="267"/>
    </row>
    <row r="8" spans="1:24" s="135" customFormat="1" ht="18" customHeight="1">
      <c r="A8" s="274"/>
      <c r="B8" s="136">
        <v>2022</v>
      </c>
      <c r="C8" s="136">
        <v>2021</v>
      </c>
      <c r="D8" s="136">
        <v>2022</v>
      </c>
      <c r="E8" s="137" t="s">
        <v>2</v>
      </c>
      <c r="F8" s="136">
        <v>2021</v>
      </c>
      <c r="G8" s="136">
        <v>2022</v>
      </c>
      <c r="H8" s="137" t="s">
        <v>2</v>
      </c>
      <c r="I8" s="136">
        <v>2021</v>
      </c>
      <c r="J8" s="136">
        <v>2022</v>
      </c>
      <c r="K8" s="137" t="s">
        <v>2</v>
      </c>
      <c r="L8" s="136">
        <v>2021</v>
      </c>
      <c r="M8" s="136">
        <v>2022</v>
      </c>
      <c r="N8" s="137" t="s">
        <v>2</v>
      </c>
      <c r="O8" s="136">
        <v>2021</v>
      </c>
      <c r="P8" s="136">
        <v>2022</v>
      </c>
      <c r="Q8" s="137" t="s">
        <v>2</v>
      </c>
      <c r="R8" s="136" t="s">
        <v>99</v>
      </c>
      <c r="S8" s="136">
        <v>2021</v>
      </c>
      <c r="T8" s="136">
        <v>2022</v>
      </c>
      <c r="U8" s="137" t="s">
        <v>2</v>
      </c>
      <c r="V8" s="136">
        <v>2021</v>
      </c>
      <c r="W8" s="136">
        <v>2022</v>
      </c>
      <c r="X8" s="137" t="s">
        <v>2</v>
      </c>
    </row>
    <row r="9" spans="1:24" s="139" customFormat="1" ht="15.75" customHeight="1">
      <c r="A9" s="138" t="s">
        <v>3</v>
      </c>
      <c r="B9" s="138">
        <v>1</v>
      </c>
      <c r="C9" s="138">
        <v>2</v>
      </c>
      <c r="D9" s="138">
        <v>3</v>
      </c>
      <c r="E9" s="138">
        <v>4</v>
      </c>
      <c r="F9" s="138">
        <v>5</v>
      </c>
      <c r="G9" s="138">
        <v>6</v>
      </c>
      <c r="H9" s="138">
        <v>7</v>
      </c>
      <c r="I9" s="138">
        <v>8</v>
      </c>
      <c r="J9" s="138">
        <v>9</v>
      </c>
      <c r="K9" s="138">
        <v>10</v>
      </c>
      <c r="L9" s="138">
        <v>11</v>
      </c>
      <c r="M9" s="138">
        <v>12</v>
      </c>
      <c r="N9" s="138">
        <v>13</v>
      </c>
      <c r="O9" s="138">
        <v>14</v>
      </c>
      <c r="P9" s="138">
        <v>15</v>
      </c>
      <c r="Q9" s="138">
        <v>16</v>
      </c>
      <c r="R9" s="138">
        <v>17</v>
      </c>
      <c r="S9" s="138">
        <v>18</v>
      </c>
      <c r="T9" s="138">
        <v>19</v>
      </c>
      <c r="U9" s="138">
        <v>20</v>
      </c>
      <c r="V9" s="89">
        <v>21</v>
      </c>
      <c r="W9" s="89">
        <v>22</v>
      </c>
      <c r="X9" s="89">
        <v>23</v>
      </c>
    </row>
    <row r="10" spans="1:24" s="142" customFormat="1" ht="17.25" customHeight="1">
      <c r="A10" s="91" t="s">
        <v>21</v>
      </c>
      <c r="B10" s="140">
        <f>SUM(B11:B36)</f>
        <v>586</v>
      </c>
      <c r="C10" s="140">
        <f>SUM(C11:C36)</f>
        <v>1086</v>
      </c>
      <c r="D10" s="140">
        <f>SUM(D11:D36)</f>
        <v>569</v>
      </c>
      <c r="E10" s="141">
        <f>D10/C10*100</f>
        <v>52.394106813996324</v>
      </c>
      <c r="F10" s="140">
        <f>SUM(F11:F36)</f>
        <v>283</v>
      </c>
      <c r="G10" s="140">
        <f>SUM(G11:G36)</f>
        <v>134</v>
      </c>
      <c r="H10" s="141">
        <f t="shared" ref="H10:H36" si="0">G10/F10*100</f>
        <v>47.349823321554766</v>
      </c>
      <c r="I10" s="140">
        <f>SUM(I11:I36)</f>
        <v>33</v>
      </c>
      <c r="J10" s="140">
        <f>SUM(J11:J36)</f>
        <v>36</v>
      </c>
      <c r="K10" s="141">
        <f>J10/I10*100</f>
        <v>109.09090909090908</v>
      </c>
      <c r="L10" s="140">
        <f>SUM(L11:L36)</f>
        <v>9</v>
      </c>
      <c r="M10" s="140">
        <f>SUM(M11:M36)</f>
        <v>5</v>
      </c>
      <c r="N10" s="141">
        <f t="shared" ref="N10" si="1">M10/L10*100</f>
        <v>55.555555555555557</v>
      </c>
      <c r="O10" s="140">
        <f>SUM(O11:O36)</f>
        <v>833</v>
      </c>
      <c r="P10" s="140">
        <f>SUM(P11:P36)</f>
        <v>479</v>
      </c>
      <c r="Q10" s="141">
        <f>P10/O10*100</f>
        <v>57.503001200480199</v>
      </c>
      <c r="R10" s="140">
        <f>SUM(R11:R36)</f>
        <v>45</v>
      </c>
      <c r="S10" s="140">
        <f>SUM(S11:S36)</f>
        <v>304</v>
      </c>
      <c r="T10" s="140">
        <f>SUM(T11:T36)</f>
        <v>40</v>
      </c>
      <c r="U10" s="141">
        <f>T10/S10*100</f>
        <v>13.157894736842104</v>
      </c>
      <c r="V10" s="92">
        <f>SUM(V11:V36)</f>
        <v>290</v>
      </c>
      <c r="W10" s="92">
        <f>SUM(W11:W36)</f>
        <v>32</v>
      </c>
      <c r="X10" s="93">
        <f>W10/V10*100</f>
        <v>11.03448275862069</v>
      </c>
    </row>
    <row r="11" spans="1:24" ht="16.5" customHeight="1">
      <c r="A11" s="121" t="s">
        <v>22</v>
      </c>
      <c r="B11" s="143">
        <v>5</v>
      </c>
      <c r="C11" s="144">
        <v>10</v>
      </c>
      <c r="D11" s="143">
        <v>5</v>
      </c>
      <c r="E11" s="145">
        <f t="shared" ref="E11:E36" si="2">D11/C11*100</f>
        <v>50</v>
      </c>
      <c r="F11" s="146">
        <v>5</v>
      </c>
      <c r="G11" s="146">
        <v>1</v>
      </c>
      <c r="H11" s="145">
        <f t="shared" si="0"/>
        <v>20</v>
      </c>
      <c r="I11" s="143">
        <v>0</v>
      </c>
      <c r="J11" s="143">
        <v>0</v>
      </c>
      <c r="K11" s="145" t="s">
        <v>64</v>
      </c>
      <c r="L11" s="146">
        <v>0</v>
      </c>
      <c r="M11" s="146">
        <v>0</v>
      </c>
      <c r="N11" s="145" t="s">
        <v>64</v>
      </c>
      <c r="O11" s="144">
        <v>8</v>
      </c>
      <c r="P11" s="146">
        <v>4</v>
      </c>
      <c r="Q11" s="145">
        <f t="shared" ref="Q11:Q36" si="3">P11/O11*100</f>
        <v>50</v>
      </c>
      <c r="R11" s="146">
        <v>0</v>
      </c>
      <c r="S11" s="143">
        <v>2</v>
      </c>
      <c r="T11" s="147">
        <v>0</v>
      </c>
      <c r="U11" s="145">
        <f t="shared" ref="U11:U36" si="4">T11/S11*100</f>
        <v>0</v>
      </c>
      <c r="V11" s="100">
        <v>2</v>
      </c>
      <c r="W11" s="100">
        <v>0</v>
      </c>
      <c r="X11" s="99">
        <v>43.75</v>
      </c>
    </row>
    <row r="12" spans="1:24" ht="16.5" customHeight="1">
      <c r="A12" s="121" t="s">
        <v>23</v>
      </c>
      <c r="B12" s="143">
        <v>14</v>
      </c>
      <c r="C12" s="144">
        <v>49</v>
      </c>
      <c r="D12" s="143">
        <v>14</v>
      </c>
      <c r="E12" s="145">
        <f t="shared" si="2"/>
        <v>28.571428571428569</v>
      </c>
      <c r="F12" s="146">
        <v>13</v>
      </c>
      <c r="G12" s="146">
        <v>2</v>
      </c>
      <c r="H12" s="145">
        <f t="shared" si="0"/>
        <v>15.384615384615385</v>
      </c>
      <c r="I12" s="143">
        <v>5</v>
      </c>
      <c r="J12" s="143">
        <v>1</v>
      </c>
      <c r="K12" s="145">
        <f t="shared" ref="K12:K32" si="5">J12/I12*100</f>
        <v>20</v>
      </c>
      <c r="L12" s="146">
        <v>0</v>
      </c>
      <c r="M12" s="146">
        <v>0</v>
      </c>
      <c r="N12" s="145" t="s">
        <v>64</v>
      </c>
      <c r="O12" s="144">
        <v>47</v>
      </c>
      <c r="P12" s="146">
        <v>12</v>
      </c>
      <c r="Q12" s="145">
        <f t="shared" si="3"/>
        <v>25.531914893617021</v>
      </c>
      <c r="R12" s="146">
        <v>0</v>
      </c>
      <c r="S12" s="143">
        <v>12</v>
      </c>
      <c r="T12" s="147">
        <v>0</v>
      </c>
      <c r="U12" s="145">
        <f t="shared" si="4"/>
        <v>0</v>
      </c>
      <c r="V12" s="100">
        <v>9</v>
      </c>
      <c r="W12" s="100">
        <v>0</v>
      </c>
      <c r="X12" s="99">
        <v>25.581395348837212</v>
      </c>
    </row>
    <row r="13" spans="1:24" ht="16.5" customHeight="1">
      <c r="A13" s="121" t="s">
        <v>24</v>
      </c>
      <c r="B13" s="143">
        <v>31</v>
      </c>
      <c r="C13" s="144">
        <v>80</v>
      </c>
      <c r="D13" s="143">
        <v>29</v>
      </c>
      <c r="E13" s="145">
        <f t="shared" si="2"/>
        <v>36.25</v>
      </c>
      <c r="F13" s="146">
        <v>30</v>
      </c>
      <c r="G13" s="146">
        <v>8</v>
      </c>
      <c r="H13" s="145">
        <f t="shared" si="0"/>
        <v>26.666666666666668</v>
      </c>
      <c r="I13" s="143">
        <v>3</v>
      </c>
      <c r="J13" s="143">
        <v>5</v>
      </c>
      <c r="K13" s="145">
        <f t="shared" si="5"/>
        <v>166.66666666666669</v>
      </c>
      <c r="L13" s="146">
        <v>0</v>
      </c>
      <c r="M13" s="146">
        <v>0</v>
      </c>
      <c r="N13" s="145" t="s">
        <v>64</v>
      </c>
      <c r="O13" s="144">
        <v>40</v>
      </c>
      <c r="P13" s="146">
        <v>18</v>
      </c>
      <c r="Q13" s="145">
        <f t="shared" si="3"/>
        <v>45</v>
      </c>
      <c r="R13" s="146">
        <v>3</v>
      </c>
      <c r="S13" s="143">
        <v>22</v>
      </c>
      <c r="T13" s="147">
        <v>2</v>
      </c>
      <c r="U13" s="145">
        <f t="shared" si="4"/>
        <v>9.0909090909090917</v>
      </c>
      <c r="V13" s="100">
        <v>22</v>
      </c>
      <c r="W13" s="100">
        <v>2</v>
      </c>
      <c r="X13" s="99">
        <v>21.739130434782609</v>
      </c>
    </row>
    <row r="14" spans="1:24" ht="16.5" customHeight="1">
      <c r="A14" s="121" t="s">
        <v>25</v>
      </c>
      <c r="B14" s="143">
        <v>7</v>
      </c>
      <c r="C14" s="144">
        <v>8</v>
      </c>
      <c r="D14" s="143">
        <v>7</v>
      </c>
      <c r="E14" s="145">
        <f t="shared" si="2"/>
        <v>87.5</v>
      </c>
      <c r="F14" s="146">
        <v>4</v>
      </c>
      <c r="G14" s="146">
        <v>0</v>
      </c>
      <c r="H14" s="145">
        <f t="shared" si="0"/>
        <v>0</v>
      </c>
      <c r="I14" s="143">
        <v>0</v>
      </c>
      <c r="J14" s="143">
        <v>0</v>
      </c>
      <c r="K14" s="145" t="s">
        <v>64</v>
      </c>
      <c r="L14" s="146">
        <v>1</v>
      </c>
      <c r="M14" s="146">
        <v>0</v>
      </c>
      <c r="N14" s="145">
        <f t="shared" ref="N14:N15" si="6">M14/L14*100</f>
        <v>0</v>
      </c>
      <c r="O14" s="144">
        <v>6</v>
      </c>
      <c r="P14" s="146">
        <v>6</v>
      </c>
      <c r="Q14" s="145">
        <f t="shared" si="3"/>
        <v>100</v>
      </c>
      <c r="R14" s="146">
        <v>2</v>
      </c>
      <c r="S14" s="143">
        <v>2</v>
      </c>
      <c r="T14" s="147">
        <v>2</v>
      </c>
      <c r="U14" s="145">
        <f t="shared" si="4"/>
        <v>100</v>
      </c>
      <c r="V14" s="100">
        <v>1</v>
      </c>
      <c r="W14" s="100">
        <v>2</v>
      </c>
      <c r="X14" s="99">
        <v>38.888888888888893</v>
      </c>
    </row>
    <row r="15" spans="1:24" ht="16.5" customHeight="1">
      <c r="A15" s="121" t="s">
        <v>26</v>
      </c>
      <c r="B15" s="143">
        <v>24</v>
      </c>
      <c r="C15" s="144">
        <v>49</v>
      </c>
      <c r="D15" s="143">
        <v>24</v>
      </c>
      <c r="E15" s="145">
        <f t="shared" si="2"/>
        <v>48.979591836734691</v>
      </c>
      <c r="F15" s="146">
        <v>21</v>
      </c>
      <c r="G15" s="146">
        <v>10</v>
      </c>
      <c r="H15" s="145">
        <f t="shared" si="0"/>
        <v>47.619047619047613</v>
      </c>
      <c r="I15" s="143">
        <v>7</v>
      </c>
      <c r="J15" s="143">
        <v>4</v>
      </c>
      <c r="K15" s="145">
        <f t="shared" si="5"/>
        <v>57.142857142857139</v>
      </c>
      <c r="L15" s="146">
        <v>1</v>
      </c>
      <c r="M15" s="146">
        <v>0</v>
      </c>
      <c r="N15" s="145">
        <f t="shared" si="6"/>
        <v>0</v>
      </c>
      <c r="O15" s="144">
        <v>42</v>
      </c>
      <c r="P15" s="146">
        <v>22</v>
      </c>
      <c r="Q15" s="145">
        <f t="shared" si="3"/>
        <v>52.380952380952387</v>
      </c>
      <c r="R15" s="146">
        <v>4</v>
      </c>
      <c r="S15" s="143">
        <v>15</v>
      </c>
      <c r="T15" s="147">
        <v>4</v>
      </c>
      <c r="U15" s="145">
        <f t="shared" si="4"/>
        <v>26.666666666666668</v>
      </c>
      <c r="V15" s="100">
        <v>15</v>
      </c>
      <c r="W15" s="100">
        <v>3</v>
      </c>
      <c r="X15" s="99">
        <v>35</v>
      </c>
    </row>
    <row r="16" spans="1:24" ht="16.5" customHeight="1">
      <c r="A16" s="121" t="s">
        <v>27</v>
      </c>
      <c r="B16" s="143">
        <v>10</v>
      </c>
      <c r="C16" s="144">
        <v>23</v>
      </c>
      <c r="D16" s="143">
        <v>10</v>
      </c>
      <c r="E16" s="145">
        <f t="shared" si="2"/>
        <v>43.478260869565219</v>
      </c>
      <c r="F16" s="146">
        <v>3</v>
      </c>
      <c r="G16" s="146">
        <v>1</v>
      </c>
      <c r="H16" s="145">
        <f t="shared" si="0"/>
        <v>33.333333333333329</v>
      </c>
      <c r="I16" s="143">
        <v>0</v>
      </c>
      <c r="J16" s="143">
        <v>0</v>
      </c>
      <c r="K16" s="145" t="s">
        <v>64</v>
      </c>
      <c r="L16" s="146">
        <v>0</v>
      </c>
      <c r="M16" s="146">
        <v>0</v>
      </c>
      <c r="N16" s="145" t="s">
        <v>64</v>
      </c>
      <c r="O16" s="144">
        <v>19</v>
      </c>
      <c r="P16" s="146">
        <v>9</v>
      </c>
      <c r="Q16" s="145">
        <f t="shared" si="3"/>
        <v>47.368421052631575</v>
      </c>
      <c r="R16" s="146">
        <v>1</v>
      </c>
      <c r="S16" s="143">
        <v>8</v>
      </c>
      <c r="T16" s="147">
        <v>1</v>
      </c>
      <c r="U16" s="145">
        <f t="shared" si="4"/>
        <v>12.5</v>
      </c>
      <c r="V16" s="100">
        <v>8</v>
      </c>
      <c r="W16" s="100">
        <v>0</v>
      </c>
      <c r="X16" s="99">
        <v>19.117647058823529</v>
      </c>
    </row>
    <row r="17" spans="1:24" ht="16.5" customHeight="1">
      <c r="A17" s="121" t="s">
        <v>28</v>
      </c>
      <c r="B17" s="143">
        <v>18</v>
      </c>
      <c r="C17" s="144">
        <v>20</v>
      </c>
      <c r="D17" s="143">
        <v>18</v>
      </c>
      <c r="E17" s="145">
        <f t="shared" si="2"/>
        <v>90</v>
      </c>
      <c r="F17" s="146">
        <v>10</v>
      </c>
      <c r="G17" s="146">
        <v>3</v>
      </c>
      <c r="H17" s="145">
        <f t="shared" si="0"/>
        <v>30</v>
      </c>
      <c r="I17" s="143">
        <v>3</v>
      </c>
      <c r="J17" s="143">
        <v>3</v>
      </c>
      <c r="K17" s="145">
        <f t="shared" si="5"/>
        <v>100</v>
      </c>
      <c r="L17" s="146">
        <v>0</v>
      </c>
      <c r="M17" s="146">
        <v>0</v>
      </c>
      <c r="N17" s="145" t="s">
        <v>64</v>
      </c>
      <c r="O17" s="144">
        <v>16</v>
      </c>
      <c r="P17" s="146">
        <v>16</v>
      </c>
      <c r="Q17" s="145">
        <f t="shared" si="3"/>
        <v>100</v>
      </c>
      <c r="R17" s="146">
        <v>0</v>
      </c>
      <c r="S17" s="143">
        <v>4</v>
      </c>
      <c r="T17" s="147">
        <v>0</v>
      </c>
      <c r="U17" s="145">
        <f t="shared" si="4"/>
        <v>0</v>
      </c>
      <c r="V17" s="100">
        <v>3</v>
      </c>
      <c r="W17" s="100">
        <v>0</v>
      </c>
      <c r="X17" s="99">
        <v>57.692307692307686</v>
      </c>
    </row>
    <row r="18" spans="1:24" ht="16.5" customHeight="1">
      <c r="A18" s="121" t="s">
        <v>29</v>
      </c>
      <c r="B18" s="143">
        <v>55</v>
      </c>
      <c r="C18" s="144">
        <v>91</v>
      </c>
      <c r="D18" s="143">
        <v>53</v>
      </c>
      <c r="E18" s="145">
        <f t="shared" si="2"/>
        <v>58.241758241758248</v>
      </c>
      <c r="F18" s="146">
        <v>29</v>
      </c>
      <c r="G18" s="146">
        <v>12</v>
      </c>
      <c r="H18" s="145">
        <f t="shared" si="0"/>
        <v>41.379310344827587</v>
      </c>
      <c r="I18" s="143">
        <v>4</v>
      </c>
      <c r="J18" s="143">
        <v>5</v>
      </c>
      <c r="K18" s="145">
        <f t="shared" si="5"/>
        <v>125</v>
      </c>
      <c r="L18" s="146">
        <v>0</v>
      </c>
      <c r="M18" s="146">
        <v>1</v>
      </c>
      <c r="N18" s="145" t="s">
        <v>64</v>
      </c>
      <c r="O18" s="144">
        <v>65</v>
      </c>
      <c r="P18" s="146">
        <v>50</v>
      </c>
      <c r="Q18" s="145">
        <f t="shared" si="3"/>
        <v>76.923076923076934</v>
      </c>
      <c r="R18" s="146">
        <v>6</v>
      </c>
      <c r="S18" s="143">
        <v>29</v>
      </c>
      <c r="T18" s="147">
        <v>4</v>
      </c>
      <c r="U18" s="145">
        <f t="shared" si="4"/>
        <v>13.793103448275861</v>
      </c>
      <c r="V18" s="100">
        <v>27</v>
      </c>
      <c r="W18" s="100">
        <v>2</v>
      </c>
      <c r="X18" s="99">
        <v>22.950819672131146</v>
      </c>
    </row>
    <row r="19" spans="1:24" ht="16.5" customHeight="1">
      <c r="A19" s="121" t="s">
        <v>30</v>
      </c>
      <c r="B19" s="143">
        <v>6</v>
      </c>
      <c r="C19" s="144">
        <v>6</v>
      </c>
      <c r="D19" s="143">
        <v>6</v>
      </c>
      <c r="E19" s="145">
        <f t="shared" si="2"/>
        <v>100</v>
      </c>
      <c r="F19" s="146">
        <v>1</v>
      </c>
      <c r="G19" s="146">
        <v>0</v>
      </c>
      <c r="H19" s="145">
        <f t="shared" si="0"/>
        <v>0</v>
      </c>
      <c r="I19" s="143">
        <v>0</v>
      </c>
      <c r="J19" s="143">
        <v>0</v>
      </c>
      <c r="K19" s="145" t="s">
        <v>64</v>
      </c>
      <c r="L19" s="146">
        <v>2</v>
      </c>
      <c r="M19" s="146">
        <v>0</v>
      </c>
      <c r="N19" s="145">
        <f t="shared" ref="N19:N20" si="7">M19/L19*100</f>
        <v>0</v>
      </c>
      <c r="O19" s="144">
        <v>6</v>
      </c>
      <c r="P19" s="146">
        <v>6</v>
      </c>
      <c r="Q19" s="145">
        <f t="shared" si="3"/>
        <v>100</v>
      </c>
      <c r="R19" s="146">
        <v>0</v>
      </c>
      <c r="S19" s="143">
        <v>2</v>
      </c>
      <c r="T19" s="147">
        <v>0</v>
      </c>
      <c r="U19" s="145">
        <f t="shared" si="4"/>
        <v>0</v>
      </c>
      <c r="V19" s="100">
        <v>2</v>
      </c>
      <c r="W19" s="100">
        <v>0</v>
      </c>
      <c r="X19" s="99">
        <v>23.076923076923077</v>
      </c>
    </row>
    <row r="20" spans="1:24" ht="16.5" customHeight="1">
      <c r="A20" s="121" t="s">
        <v>31</v>
      </c>
      <c r="B20" s="143">
        <v>7</v>
      </c>
      <c r="C20" s="144">
        <v>15</v>
      </c>
      <c r="D20" s="143">
        <v>7</v>
      </c>
      <c r="E20" s="145">
        <f t="shared" si="2"/>
        <v>46.666666666666664</v>
      </c>
      <c r="F20" s="146">
        <v>7</v>
      </c>
      <c r="G20" s="146">
        <v>3</v>
      </c>
      <c r="H20" s="145">
        <f t="shared" si="0"/>
        <v>42.857142857142854</v>
      </c>
      <c r="I20" s="143">
        <v>1</v>
      </c>
      <c r="J20" s="143">
        <v>2</v>
      </c>
      <c r="K20" s="145">
        <f t="shared" si="5"/>
        <v>200</v>
      </c>
      <c r="L20" s="146">
        <v>1</v>
      </c>
      <c r="M20" s="146">
        <v>0</v>
      </c>
      <c r="N20" s="145">
        <f t="shared" si="7"/>
        <v>0</v>
      </c>
      <c r="O20" s="144">
        <v>15</v>
      </c>
      <c r="P20" s="146">
        <v>7</v>
      </c>
      <c r="Q20" s="145">
        <f t="shared" si="3"/>
        <v>46.666666666666664</v>
      </c>
      <c r="R20" s="146">
        <v>1</v>
      </c>
      <c r="S20" s="143">
        <v>5</v>
      </c>
      <c r="T20" s="147">
        <v>1</v>
      </c>
      <c r="U20" s="145">
        <f t="shared" si="4"/>
        <v>20</v>
      </c>
      <c r="V20" s="100">
        <v>5</v>
      </c>
      <c r="W20" s="100">
        <v>1</v>
      </c>
      <c r="X20" s="99">
        <v>21.428571428571427</v>
      </c>
    </row>
    <row r="21" spans="1:24" ht="16.5" customHeight="1">
      <c r="A21" s="121" t="s">
        <v>32</v>
      </c>
      <c r="B21" s="143">
        <v>21</v>
      </c>
      <c r="C21" s="144">
        <v>20</v>
      </c>
      <c r="D21" s="143">
        <v>21</v>
      </c>
      <c r="E21" s="145">
        <f t="shared" si="2"/>
        <v>105</v>
      </c>
      <c r="F21" s="146">
        <v>3</v>
      </c>
      <c r="G21" s="146">
        <v>2</v>
      </c>
      <c r="H21" s="145">
        <f t="shared" si="0"/>
        <v>66.666666666666657</v>
      </c>
      <c r="I21" s="143">
        <v>0</v>
      </c>
      <c r="J21" s="143">
        <v>0</v>
      </c>
      <c r="K21" s="145" t="s">
        <v>64</v>
      </c>
      <c r="L21" s="146">
        <v>0</v>
      </c>
      <c r="M21" s="146">
        <v>0</v>
      </c>
      <c r="N21" s="145" t="s">
        <v>64</v>
      </c>
      <c r="O21" s="144">
        <v>12</v>
      </c>
      <c r="P21" s="146">
        <v>19</v>
      </c>
      <c r="Q21" s="145">
        <f t="shared" si="3"/>
        <v>158.33333333333331</v>
      </c>
      <c r="R21" s="146">
        <v>3</v>
      </c>
      <c r="S21" s="143">
        <v>4</v>
      </c>
      <c r="T21" s="147">
        <v>3</v>
      </c>
      <c r="U21" s="145">
        <f t="shared" si="4"/>
        <v>75</v>
      </c>
      <c r="V21" s="100">
        <v>4</v>
      </c>
      <c r="W21" s="100">
        <v>2</v>
      </c>
      <c r="X21" s="99">
        <v>48.148148148148145</v>
      </c>
    </row>
    <row r="22" spans="1:24" ht="16.5" customHeight="1">
      <c r="A22" s="121" t="s">
        <v>33</v>
      </c>
      <c r="B22" s="143">
        <v>1</v>
      </c>
      <c r="C22" s="144">
        <v>15</v>
      </c>
      <c r="D22" s="143">
        <v>1</v>
      </c>
      <c r="E22" s="145">
        <f t="shared" si="2"/>
        <v>6.666666666666667</v>
      </c>
      <c r="F22" s="146">
        <v>6</v>
      </c>
      <c r="G22" s="146">
        <v>1</v>
      </c>
      <c r="H22" s="145">
        <f t="shared" si="0"/>
        <v>16.666666666666664</v>
      </c>
      <c r="I22" s="143">
        <v>0</v>
      </c>
      <c r="J22" s="143">
        <v>0</v>
      </c>
      <c r="K22" s="145" t="s">
        <v>64</v>
      </c>
      <c r="L22" s="146">
        <v>0</v>
      </c>
      <c r="M22" s="146">
        <v>0</v>
      </c>
      <c r="N22" s="145" t="s">
        <v>64</v>
      </c>
      <c r="O22" s="144">
        <v>5</v>
      </c>
      <c r="P22" s="146">
        <v>1</v>
      </c>
      <c r="Q22" s="145">
        <f t="shared" si="3"/>
        <v>20</v>
      </c>
      <c r="R22" s="146">
        <v>0</v>
      </c>
      <c r="S22" s="143">
        <v>1</v>
      </c>
      <c r="T22" s="147">
        <v>0</v>
      </c>
      <c r="U22" s="145">
        <f t="shared" si="4"/>
        <v>0</v>
      </c>
      <c r="V22" s="100">
        <v>1</v>
      </c>
      <c r="W22" s="100">
        <v>0</v>
      </c>
      <c r="X22" s="99">
        <v>36</v>
      </c>
    </row>
    <row r="23" spans="1:24" ht="16.5" customHeight="1">
      <c r="A23" s="121" t="s">
        <v>34</v>
      </c>
      <c r="B23" s="143">
        <v>12</v>
      </c>
      <c r="C23" s="144">
        <v>21</v>
      </c>
      <c r="D23" s="143">
        <v>11</v>
      </c>
      <c r="E23" s="145">
        <f t="shared" si="2"/>
        <v>52.380952380952387</v>
      </c>
      <c r="F23" s="146">
        <v>2</v>
      </c>
      <c r="G23" s="146">
        <v>4</v>
      </c>
      <c r="H23" s="145">
        <f t="shared" si="0"/>
        <v>200</v>
      </c>
      <c r="I23" s="143">
        <v>0</v>
      </c>
      <c r="J23" s="143">
        <v>1</v>
      </c>
      <c r="K23" s="145" t="s">
        <v>64</v>
      </c>
      <c r="L23" s="146">
        <v>0</v>
      </c>
      <c r="M23" s="146">
        <v>0</v>
      </c>
      <c r="N23" s="145" t="s">
        <v>64</v>
      </c>
      <c r="O23" s="144">
        <v>20</v>
      </c>
      <c r="P23" s="146">
        <v>9</v>
      </c>
      <c r="Q23" s="145">
        <f t="shared" si="3"/>
        <v>45</v>
      </c>
      <c r="R23" s="146">
        <v>0</v>
      </c>
      <c r="S23" s="143">
        <v>8</v>
      </c>
      <c r="T23" s="147">
        <v>0</v>
      </c>
      <c r="U23" s="145">
        <f t="shared" si="4"/>
        <v>0</v>
      </c>
      <c r="V23" s="100">
        <v>8</v>
      </c>
      <c r="W23" s="100">
        <v>0</v>
      </c>
      <c r="X23" s="99">
        <v>23.076923076923077</v>
      </c>
    </row>
    <row r="24" spans="1:24" ht="16.5" customHeight="1">
      <c r="A24" s="121" t="s">
        <v>35</v>
      </c>
      <c r="B24" s="143">
        <v>27</v>
      </c>
      <c r="C24" s="144">
        <v>54</v>
      </c>
      <c r="D24" s="143">
        <v>27</v>
      </c>
      <c r="E24" s="145">
        <f t="shared" si="2"/>
        <v>50</v>
      </c>
      <c r="F24" s="146">
        <v>18</v>
      </c>
      <c r="G24" s="146">
        <v>8</v>
      </c>
      <c r="H24" s="145">
        <f t="shared" si="0"/>
        <v>44.444444444444443</v>
      </c>
      <c r="I24" s="143">
        <v>2</v>
      </c>
      <c r="J24" s="143">
        <v>1</v>
      </c>
      <c r="K24" s="145">
        <f t="shared" si="5"/>
        <v>50</v>
      </c>
      <c r="L24" s="146">
        <v>0</v>
      </c>
      <c r="M24" s="146">
        <v>0</v>
      </c>
      <c r="N24" s="145" t="s">
        <v>64</v>
      </c>
      <c r="O24" s="144">
        <v>46</v>
      </c>
      <c r="P24" s="146">
        <v>19</v>
      </c>
      <c r="Q24" s="145">
        <f t="shared" si="3"/>
        <v>41.304347826086953</v>
      </c>
      <c r="R24" s="146">
        <v>1</v>
      </c>
      <c r="S24" s="143">
        <v>22</v>
      </c>
      <c r="T24" s="147">
        <v>1</v>
      </c>
      <c r="U24" s="145">
        <f t="shared" si="4"/>
        <v>4.5454545454545459</v>
      </c>
      <c r="V24" s="100">
        <v>22</v>
      </c>
      <c r="W24" s="100">
        <v>1</v>
      </c>
      <c r="X24" s="99">
        <v>35.294117647058826</v>
      </c>
    </row>
    <row r="25" spans="1:24" ht="16.5" customHeight="1">
      <c r="A25" s="121" t="s">
        <v>36</v>
      </c>
      <c r="B25" s="143">
        <v>27</v>
      </c>
      <c r="C25" s="144">
        <v>15</v>
      </c>
      <c r="D25" s="143">
        <v>26</v>
      </c>
      <c r="E25" s="145">
        <f t="shared" si="2"/>
        <v>173.33333333333334</v>
      </c>
      <c r="F25" s="146">
        <v>6</v>
      </c>
      <c r="G25" s="146">
        <v>2</v>
      </c>
      <c r="H25" s="145">
        <f t="shared" si="0"/>
        <v>33.333333333333329</v>
      </c>
      <c r="I25" s="143">
        <v>0</v>
      </c>
      <c r="J25" s="143">
        <v>3</v>
      </c>
      <c r="K25" s="145" t="s">
        <v>64</v>
      </c>
      <c r="L25" s="146">
        <v>0</v>
      </c>
      <c r="M25" s="146">
        <v>1</v>
      </c>
      <c r="N25" s="145" t="s">
        <v>64</v>
      </c>
      <c r="O25" s="144">
        <v>13</v>
      </c>
      <c r="P25" s="146">
        <v>25</v>
      </c>
      <c r="Q25" s="145">
        <f t="shared" si="3"/>
        <v>192.30769230769232</v>
      </c>
      <c r="R25" s="146">
        <v>5</v>
      </c>
      <c r="S25" s="143">
        <v>2</v>
      </c>
      <c r="T25" s="147">
        <v>4</v>
      </c>
      <c r="U25" s="145">
        <f t="shared" si="4"/>
        <v>200</v>
      </c>
      <c r="V25" s="100">
        <v>2</v>
      </c>
      <c r="W25" s="100">
        <v>4</v>
      </c>
      <c r="X25" s="99">
        <v>36</v>
      </c>
    </row>
    <row r="26" spans="1:24" ht="16.5" customHeight="1">
      <c r="A26" s="121" t="s">
        <v>37</v>
      </c>
      <c r="B26" s="143">
        <v>7</v>
      </c>
      <c r="C26" s="144">
        <v>15</v>
      </c>
      <c r="D26" s="143">
        <v>7</v>
      </c>
      <c r="E26" s="145">
        <f t="shared" si="2"/>
        <v>46.666666666666664</v>
      </c>
      <c r="F26" s="146">
        <v>5</v>
      </c>
      <c r="G26" s="146">
        <v>1</v>
      </c>
      <c r="H26" s="145">
        <f t="shared" si="0"/>
        <v>20</v>
      </c>
      <c r="I26" s="143">
        <v>0</v>
      </c>
      <c r="J26" s="143">
        <v>0</v>
      </c>
      <c r="K26" s="145" t="s">
        <v>64</v>
      </c>
      <c r="L26" s="146">
        <v>0</v>
      </c>
      <c r="M26" s="146">
        <v>0</v>
      </c>
      <c r="N26" s="145" t="s">
        <v>64</v>
      </c>
      <c r="O26" s="144">
        <v>15</v>
      </c>
      <c r="P26" s="146">
        <v>6</v>
      </c>
      <c r="Q26" s="145">
        <f t="shared" si="3"/>
        <v>40</v>
      </c>
      <c r="R26" s="146">
        <v>0</v>
      </c>
      <c r="S26" s="143">
        <v>6</v>
      </c>
      <c r="T26" s="147">
        <v>0</v>
      </c>
      <c r="U26" s="145">
        <f t="shared" si="4"/>
        <v>0</v>
      </c>
      <c r="V26" s="100">
        <v>6</v>
      </c>
      <c r="W26" s="100">
        <v>0</v>
      </c>
      <c r="X26" s="99">
        <v>17.777777777777779</v>
      </c>
    </row>
    <row r="27" spans="1:24" ht="16.5" customHeight="1">
      <c r="A27" s="121" t="s">
        <v>38</v>
      </c>
      <c r="B27" s="143">
        <v>4</v>
      </c>
      <c r="C27" s="144">
        <v>19</v>
      </c>
      <c r="D27" s="143">
        <v>4</v>
      </c>
      <c r="E27" s="145">
        <f t="shared" si="2"/>
        <v>21.052631578947366</v>
      </c>
      <c r="F27" s="146">
        <v>3</v>
      </c>
      <c r="G27" s="146">
        <v>0</v>
      </c>
      <c r="H27" s="145">
        <f t="shared" si="0"/>
        <v>0</v>
      </c>
      <c r="I27" s="143">
        <v>0</v>
      </c>
      <c r="J27" s="143">
        <v>0</v>
      </c>
      <c r="K27" s="145" t="s">
        <v>64</v>
      </c>
      <c r="L27" s="146">
        <v>0</v>
      </c>
      <c r="M27" s="146">
        <v>0</v>
      </c>
      <c r="N27" s="145" t="s">
        <v>64</v>
      </c>
      <c r="O27" s="144">
        <v>13</v>
      </c>
      <c r="P27" s="146">
        <v>4</v>
      </c>
      <c r="Q27" s="145">
        <f t="shared" si="3"/>
        <v>30.76923076923077</v>
      </c>
      <c r="R27" s="146">
        <v>0</v>
      </c>
      <c r="S27" s="143">
        <v>2</v>
      </c>
      <c r="T27" s="147">
        <v>0</v>
      </c>
      <c r="U27" s="145">
        <f t="shared" si="4"/>
        <v>0</v>
      </c>
      <c r="V27" s="100">
        <v>2</v>
      </c>
      <c r="W27" s="100">
        <v>0</v>
      </c>
      <c r="X27" s="99">
        <v>20</v>
      </c>
    </row>
    <row r="28" spans="1:24" ht="16.5" customHeight="1">
      <c r="A28" s="121" t="s">
        <v>39</v>
      </c>
      <c r="B28" s="143">
        <v>17</v>
      </c>
      <c r="C28" s="144">
        <v>42</v>
      </c>
      <c r="D28" s="143">
        <v>17</v>
      </c>
      <c r="E28" s="145">
        <f t="shared" si="2"/>
        <v>40.476190476190474</v>
      </c>
      <c r="F28" s="146">
        <v>14</v>
      </c>
      <c r="G28" s="146">
        <v>2</v>
      </c>
      <c r="H28" s="145">
        <f t="shared" si="0"/>
        <v>14.285714285714285</v>
      </c>
      <c r="I28" s="143">
        <v>0</v>
      </c>
      <c r="J28" s="143">
        <v>0</v>
      </c>
      <c r="K28" s="145" t="s">
        <v>64</v>
      </c>
      <c r="L28" s="146">
        <v>0</v>
      </c>
      <c r="M28" s="146">
        <v>0</v>
      </c>
      <c r="N28" s="145" t="s">
        <v>64</v>
      </c>
      <c r="O28" s="144">
        <v>30</v>
      </c>
      <c r="P28" s="146">
        <v>14</v>
      </c>
      <c r="Q28" s="145">
        <f t="shared" si="3"/>
        <v>46.666666666666664</v>
      </c>
      <c r="R28" s="146">
        <v>0</v>
      </c>
      <c r="S28" s="143">
        <v>9</v>
      </c>
      <c r="T28" s="147">
        <v>0</v>
      </c>
      <c r="U28" s="145">
        <f t="shared" si="4"/>
        <v>0</v>
      </c>
      <c r="V28" s="100">
        <v>9</v>
      </c>
      <c r="W28" s="100">
        <v>0</v>
      </c>
      <c r="X28" s="99">
        <v>31.578947368421051</v>
      </c>
    </row>
    <row r="29" spans="1:24" ht="16.5" customHeight="1">
      <c r="A29" s="121" t="s">
        <v>40</v>
      </c>
      <c r="B29" s="143">
        <v>16</v>
      </c>
      <c r="C29" s="144">
        <v>10</v>
      </c>
      <c r="D29" s="143">
        <v>16</v>
      </c>
      <c r="E29" s="145">
        <f t="shared" si="2"/>
        <v>160</v>
      </c>
      <c r="F29" s="146">
        <v>0</v>
      </c>
      <c r="G29" s="146">
        <v>6</v>
      </c>
      <c r="H29" s="145" t="s">
        <v>64</v>
      </c>
      <c r="I29" s="143">
        <v>0</v>
      </c>
      <c r="J29" s="143">
        <v>5</v>
      </c>
      <c r="K29" s="145" t="s">
        <v>64</v>
      </c>
      <c r="L29" s="146">
        <v>0</v>
      </c>
      <c r="M29" s="146">
        <v>0</v>
      </c>
      <c r="N29" s="145" t="s">
        <v>64</v>
      </c>
      <c r="O29" s="144">
        <v>9</v>
      </c>
      <c r="P29" s="146">
        <v>16</v>
      </c>
      <c r="Q29" s="145">
        <f t="shared" si="3"/>
        <v>177.77777777777777</v>
      </c>
      <c r="R29" s="146">
        <v>0</v>
      </c>
      <c r="S29" s="143">
        <v>5</v>
      </c>
      <c r="T29" s="147">
        <v>0</v>
      </c>
      <c r="U29" s="145">
        <f t="shared" si="4"/>
        <v>0</v>
      </c>
      <c r="V29" s="100">
        <v>5</v>
      </c>
      <c r="W29" s="100">
        <v>0</v>
      </c>
      <c r="X29" s="99">
        <v>0</v>
      </c>
    </row>
    <row r="30" spans="1:24" ht="16.5" customHeight="1">
      <c r="A30" s="121" t="s">
        <v>41</v>
      </c>
      <c r="B30" s="143">
        <v>35</v>
      </c>
      <c r="C30" s="144">
        <v>54</v>
      </c>
      <c r="D30" s="143">
        <v>34</v>
      </c>
      <c r="E30" s="145">
        <f t="shared" si="2"/>
        <v>62.962962962962962</v>
      </c>
      <c r="F30" s="146">
        <v>8</v>
      </c>
      <c r="G30" s="146">
        <v>19</v>
      </c>
      <c r="H30" s="145">
        <f t="shared" si="0"/>
        <v>237.5</v>
      </c>
      <c r="I30" s="143">
        <v>0</v>
      </c>
      <c r="J30" s="143">
        <v>0</v>
      </c>
      <c r="K30" s="145" t="s">
        <v>64</v>
      </c>
      <c r="L30" s="146">
        <v>0</v>
      </c>
      <c r="M30" s="146">
        <v>1</v>
      </c>
      <c r="N30" s="145" t="s">
        <v>64</v>
      </c>
      <c r="O30" s="144">
        <v>53</v>
      </c>
      <c r="P30" s="146">
        <v>32</v>
      </c>
      <c r="Q30" s="145">
        <f t="shared" si="3"/>
        <v>60.377358490566039</v>
      </c>
      <c r="R30" s="146">
        <v>1</v>
      </c>
      <c r="S30" s="143">
        <v>23</v>
      </c>
      <c r="T30" s="147">
        <v>1</v>
      </c>
      <c r="U30" s="145">
        <f t="shared" si="4"/>
        <v>4.3478260869565215</v>
      </c>
      <c r="V30" s="100">
        <v>22</v>
      </c>
      <c r="W30" s="100">
        <v>1</v>
      </c>
      <c r="X30" s="99">
        <v>17.241379310344829</v>
      </c>
    </row>
    <row r="31" spans="1:24" ht="16.5" customHeight="1">
      <c r="A31" s="121" t="s">
        <v>42</v>
      </c>
      <c r="B31" s="143">
        <v>15</v>
      </c>
      <c r="C31" s="144">
        <v>48</v>
      </c>
      <c r="D31" s="143">
        <v>15</v>
      </c>
      <c r="E31" s="145">
        <f t="shared" si="2"/>
        <v>31.25</v>
      </c>
      <c r="F31" s="146">
        <v>14</v>
      </c>
      <c r="G31" s="146">
        <v>3</v>
      </c>
      <c r="H31" s="145">
        <f t="shared" si="0"/>
        <v>21.428571428571427</v>
      </c>
      <c r="I31" s="143">
        <v>6</v>
      </c>
      <c r="J31" s="143">
        <v>2</v>
      </c>
      <c r="K31" s="145">
        <f t="shared" si="5"/>
        <v>33.333333333333329</v>
      </c>
      <c r="L31" s="146">
        <v>2</v>
      </c>
      <c r="M31" s="146">
        <v>0</v>
      </c>
      <c r="N31" s="145">
        <f t="shared" ref="N31:N32" si="8">M31/L31*100</f>
        <v>0</v>
      </c>
      <c r="O31" s="144">
        <v>40</v>
      </c>
      <c r="P31" s="146">
        <v>15</v>
      </c>
      <c r="Q31" s="145">
        <f t="shared" si="3"/>
        <v>37.5</v>
      </c>
      <c r="R31" s="146">
        <v>2</v>
      </c>
      <c r="S31" s="143">
        <v>9</v>
      </c>
      <c r="T31" s="147">
        <v>2</v>
      </c>
      <c r="U31" s="145">
        <f t="shared" si="4"/>
        <v>22.222222222222221</v>
      </c>
      <c r="V31" s="100">
        <v>9</v>
      </c>
      <c r="W31" s="100">
        <v>2</v>
      </c>
      <c r="X31" s="99">
        <v>38.70967741935484</v>
      </c>
    </row>
    <row r="32" spans="1:24" ht="16.5" customHeight="1">
      <c r="A32" s="121" t="s">
        <v>43</v>
      </c>
      <c r="B32" s="143">
        <v>134</v>
      </c>
      <c r="C32" s="144">
        <v>253</v>
      </c>
      <c r="D32" s="143">
        <v>128</v>
      </c>
      <c r="E32" s="145">
        <f t="shared" si="2"/>
        <v>50.59288537549407</v>
      </c>
      <c r="F32" s="146">
        <v>50</v>
      </c>
      <c r="G32" s="146">
        <v>14</v>
      </c>
      <c r="H32" s="145">
        <f t="shared" si="0"/>
        <v>28.000000000000004</v>
      </c>
      <c r="I32" s="143">
        <v>2</v>
      </c>
      <c r="J32" s="143">
        <v>3</v>
      </c>
      <c r="K32" s="145">
        <f t="shared" si="5"/>
        <v>150</v>
      </c>
      <c r="L32" s="146">
        <v>1</v>
      </c>
      <c r="M32" s="146">
        <v>1</v>
      </c>
      <c r="N32" s="145">
        <f t="shared" si="8"/>
        <v>100</v>
      </c>
      <c r="O32" s="144">
        <v>187</v>
      </c>
      <c r="P32" s="146">
        <v>96</v>
      </c>
      <c r="Q32" s="145">
        <f t="shared" si="3"/>
        <v>51.336898395721931</v>
      </c>
      <c r="R32" s="146">
        <v>11</v>
      </c>
      <c r="S32" s="143">
        <v>68</v>
      </c>
      <c r="T32" s="147">
        <v>11</v>
      </c>
      <c r="U32" s="145">
        <f t="shared" si="4"/>
        <v>16.176470588235293</v>
      </c>
      <c r="V32" s="100">
        <v>62</v>
      </c>
      <c r="W32" s="100">
        <v>8</v>
      </c>
      <c r="X32" s="99">
        <v>36.186770428015564</v>
      </c>
    </row>
    <row r="33" spans="1:24" ht="16.5" customHeight="1">
      <c r="A33" s="121" t="s">
        <v>44</v>
      </c>
      <c r="B33" s="143">
        <v>71</v>
      </c>
      <c r="C33" s="144">
        <v>137</v>
      </c>
      <c r="D33" s="143">
        <v>67</v>
      </c>
      <c r="E33" s="145">
        <f t="shared" si="2"/>
        <v>48.9051094890511</v>
      </c>
      <c r="F33" s="146">
        <v>25</v>
      </c>
      <c r="G33" s="146">
        <v>30</v>
      </c>
      <c r="H33" s="145">
        <f t="shared" si="0"/>
        <v>120</v>
      </c>
      <c r="I33" s="143">
        <v>0</v>
      </c>
      <c r="J33" s="143">
        <v>1</v>
      </c>
      <c r="K33" s="145" t="s">
        <v>64</v>
      </c>
      <c r="L33" s="146">
        <v>0</v>
      </c>
      <c r="M33" s="146">
        <v>0</v>
      </c>
      <c r="N33" s="145" t="s">
        <v>64</v>
      </c>
      <c r="O33" s="144">
        <v>98</v>
      </c>
      <c r="P33" s="146">
        <v>54</v>
      </c>
      <c r="Q33" s="145">
        <f t="shared" si="3"/>
        <v>55.102040816326522</v>
      </c>
      <c r="R33" s="146">
        <v>2</v>
      </c>
      <c r="S33" s="143">
        <v>35</v>
      </c>
      <c r="T33" s="147">
        <v>1</v>
      </c>
      <c r="U33" s="145">
        <f t="shared" si="4"/>
        <v>2.8571428571428572</v>
      </c>
      <c r="V33" s="100">
        <v>35</v>
      </c>
      <c r="W33" s="100">
        <v>1</v>
      </c>
      <c r="X33" s="99">
        <v>30.894308943089431</v>
      </c>
    </row>
    <row r="34" spans="1:24" ht="16.5" customHeight="1">
      <c r="A34" s="121" t="s">
        <v>45</v>
      </c>
      <c r="B34" s="143">
        <v>13</v>
      </c>
      <c r="C34" s="144">
        <v>23</v>
      </c>
      <c r="D34" s="143">
        <v>13</v>
      </c>
      <c r="E34" s="145">
        <f t="shared" si="2"/>
        <v>56.521739130434781</v>
      </c>
      <c r="F34" s="146">
        <v>2</v>
      </c>
      <c r="G34" s="146">
        <v>0</v>
      </c>
      <c r="H34" s="145">
        <f t="shared" si="0"/>
        <v>0</v>
      </c>
      <c r="I34" s="143">
        <v>0</v>
      </c>
      <c r="J34" s="143">
        <v>0</v>
      </c>
      <c r="K34" s="145" t="s">
        <v>64</v>
      </c>
      <c r="L34" s="146">
        <v>0</v>
      </c>
      <c r="M34" s="146">
        <v>0</v>
      </c>
      <c r="N34" s="145" t="s">
        <v>64</v>
      </c>
      <c r="O34" s="144">
        <v>21</v>
      </c>
      <c r="P34" s="146">
        <v>11</v>
      </c>
      <c r="Q34" s="145">
        <f t="shared" si="3"/>
        <v>52.380952380952387</v>
      </c>
      <c r="R34" s="146">
        <v>2</v>
      </c>
      <c r="S34" s="143">
        <v>8</v>
      </c>
      <c r="T34" s="147">
        <v>2</v>
      </c>
      <c r="U34" s="145">
        <f t="shared" si="4"/>
        <v>25</v>
      </c>
      <c r="V34" s="100">
        <v>8</v>
      </c>
      <c r="W34" s="100">
        <v>2</v>
      </c>
      <c r="X34" s="99">
        <v>32.87671232876712</v>
      </c>
    </row>
    <row r="35" spans="1:24" ht="16.5" customHeight="1">
      <c r="A35" s="208" t="s">
        <v>46</v>
      </c>
      <c r="B35" s="209">
        <v>2</v>
      </c>
      <c r="C35" s="210">
        <v>4</v>
      </c>
      <c r="D35" s="209">
        <v>2</v>
      </c>
      <c r="E35" s="206">
        <f t="shared" si="2"/>
        <v>50</v>
      </c>
      <c r="F35" s="207">
        <v>3</v>
      </c>
      <c r="G35" s="207">
        <v>1</v>
      </c>
      <c r="H35" s="206">
        <f t="shared" si="0"/>
        <v>33.333333333333329</v>
      </c>
      <c r="I35" s="209">
        <v>0</v>
      </c>
      <c r="J35" s="209">
        <v>0</v>
      </c>
      <c r="K35" s="206" t="s">
        <v>64</v>
      </c>
      <c r="L35" s="207">
        <v>1</v>
      </c>
      <c r="M35" s="207">
        <v>1</v>
      </c>
      <c r="N35" s="206">
        <f t="shared" ref="N35" si="9">M35/L35*100</f>
        <v>100</v>
      </c>
      <c r="O35" s="210">
        <v>3</v>
      </c>
      <c r="P35" s="207">
        <v>2</v>
      </c>
      <c r="Q35" s="206">
        <f t="shared" si="3"/>
        <v>66.666666666666657</v>
      </c>
      <c r="R35" s="207">
        <v>0</v>
      </c>
      <c r="S35" s="209">
        <v>0</v>
      </c>
      <c r="T35" s="211">
        <v>0</v>
      </c>
      <c r="U35" s="206" t="s">
        <v>64</v>
      </c>
      <c r="V35" s="212">
        <v>0</v>
      </c>
      <c r="W35" s="212">
        <v>0</v>
      </c>
      <c r="X35" s="213">
        <v>47.272727272727273</v>
      </c>
    </row>
    <row r="36" spans="1:24">
      <c r="A36" s="104" t="s">
        <v>47</v>
      </c>
      <c r="B36" s="149">
        <v>7</v>
      </c>
      <c r="C36" s="149">
        <v>5</v>
      </c>
      <c r="D36" s="149">
        <v>7</v>
      </c>
      <c r="E36" s="145">
        <f t="shared" si="2"/>
        <v>140</v>
      </c>
      <c r="F36" s="149">
        <v>1</v>
      </c>
      <c r="G36" s="149">
        <v>1</v>
      </c>
      <c r="H36" s="145">
        <f t="shared" si="0"/>
        <v>100</v>
      </c>
      <c r="I36" s="149">
        <v>0</v>
      </c>
      <c r="J36" s="149">
        <v>0</v>
      </c>
      <c r="K36" s="145" t="s">
        <v>64</v>
      </c>
      <c r="L36" s="150">
        <v>0</v>
      </c>
      <c r="M36" s="150">
        <v>0</v>
      </c>
      <c r="N36" s="145" t="s">
        <v>64</v>
      </c>
      <c r="O36" s="149">
        <v>4</v>
      </c>
      <c r="P36" s="149">
        <v>6</v>
      </c>
      <c r="Q36" s="145">
        <f t="shared" si="3"/>
        <v>150</v>
      </c>
      <c r="R36" s="146">
        <v>1</v>
      </c>
      <c r="S36" s="149">
        <v>1</v>
      </c>
      <c r="T36" s="149">
        <v>1</v>
      </c>
      <c r="U36" s="145">
        <f t="shared" si="4"/>
        <v>100</v>
      </c>
      <c r="V36" s="105">
        <v>1</v>
      </c>
      <c r="W36" s="105">
        <v>1</v>
      </c>
      <c r="X36" s="99">
        <v>166.66666666666669</v>
      </c>
    </row>
    <row r="37" spans="1:24">
      <c r="A37" s="203"/>
      <c r="B37" s="271" t="s">
        <v>114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04"/>
      <c r="W37" s="204"/>
      <c r="X37" s="205"/>
    </row>
    <row r="38" spans="1:24" ht="15.75" customHeight="1">
      <c r="B38" s="240" t="s">
        <v>116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1:24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1:24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1:24"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</sheetData>
  <mergeCells count="16">
    <mergeCell ref="A1:U1"/>
    <mergeCell ref="A5:A8"/>
    <mergeCell ref="C5:E7"/>
    <mergeCell ref="F5:H7"/>
    <mergeCell ref="I5:K7"/>
    <mergeCell ref="L5:N7"/>
    <mergeCell ref="O5:Q7"/>
    <mergeCell ref="S5:U7"/>
    <mergeCell ref="R5:R7"/>
    <mergeCell ref="B5:B7"/>
    <mergeCell ref="V5:X7"/>
    <mergeCell ref="B38:U40"/>
    <mergeCell ref="A2:U2"/>
    <mergeCell ref="A3:U3"/>
    <mergeCell ref="V4:X4"/>
    <mergeCell ref="B37:U3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B18" sqref="B18"/>
    </sheetView>
  </sheetViews>
  <sheetFormatPr defaultColWidth="8" defaultRowHeight="12.75"/>
  <cols>
    <col min="1" max="1" width="60.28515625" style="18" customWidth="1"/>
    <col min="2" max="2" width="20.42578125" style="18" customWidth="1"/>
    <col min="3" max="3" width="19.85546875" style="18" customWidth="1"/>
    <col min="4" max="4" width="13.7109375" style="18" customWidth="1"/>
    <col min="5" max="5" width="13.28515625" style="18" customWidth="1"/>
    <col min="6" max="16384" width="8" style="18"/>
  </cols>
  <sheetData>
    <row r="1" spans="1:9" ht="52.5" customHeight="1">
      <c r="A1" s="221" t="s">
        <v>56</v>
      </c>
      <c r="B1" s="221"/>
      <c r="C1" s="221"/>
      <c r="D1" s="221"/>
      <c r="E1" s="221"/>
    </row>
    <row r="2" spans="1:9" ht="29.25" customHeight="1">
      <c r="A2" s="288"/>
      <c r="B2" s="288"/>
      <c r="C2" s="288"/>
      <c r="D2" s="288"/>
      <c r="E2" s="288"/>
    </row>
    <row r="3" spans="1:9" s="20" customFormat="1" ht="23.25" customHeight="1">
      <c r="A3" s="226" t="s">
        <v>0</v>
      </c>
      <c r="B3" s="222" t="s">
        <v>109</v>
      </c>
      <c r="C3" s="222" t="s">
        <v>110</v>
      </c>
      <c r="D3" s="224" t="s">
        <v>1</v>
      </c>
      <c r="E3" s="225"/>
    </row>
    <row r="4" spans="1:9" s="20" customFormat="1" ht="30">
      <c r="A4" s="227"/>
      <c r="B4" s="223"/>
      <c r="C4" s="223"/>
      <c r="D4" s="22" t="s">
        <v>2</v>
      </c>
      <c r="E4" s="23" t="s">
        <v>48</v>
      </c>
    </row>
    <row r="5" spans="1:9" s="27" customFormat="1" ht="15.75" customHeight="1">
      <c r="A5" s="25" t="s">
        <v>3</v>
      </c>
      <c r="B5" s="25">
        <v>1</v>
      </c>
      <c r="C5" s="25">
        <v>2</v>
      </c>
      <c r="D5" s="25">
        <v>3</v>
      </c>
      <c r="E5" s="25">
        <v>4</v>
      </c>
    </row>
    <row r="6" spans="1:9" s="27" customFormat="1" ht="30" customHeight="1">
      <c r="A6" s="7" t="s">
        <v>100</v>
      </c>
      <c r="B6" s="69" t="s">
        <v>83</v>
      </c>
      <c r="C6" s="69">
        <f>'8'!B8</f>
        <v>4998</v>
      </c>
      <c r="D6" s="8" t="s">
        <v>83</v>
      </c>
      <c r="E6" s="51" t="s">
        <v>83</v>
      </c>
    </row>
    <row r="7" spans="1:9" s="20" customFormat="1" ht="30" customHeight="1">
      <c r="A7" s="28" t="s">
        <v>50</v>
      </c>
      <c r="B7" s="50">
        <f>'8'!C8</f>
        <v>402</v>
      </c>
      <c r="C7" s="50">
        <f>'8'!D8</f>
        <v>4223</v>
      </c>
      <c r="D7" s="57">
        <f t="shared" ref="D7:D11" si="0">C7/B7*100</f>
        <v>1050.4975124378109</v>
      </c>
      <c r="E7" s="51">
        <f t="shared" ref="E7:E11" si="1">C7-B7</f>
        <v>3821</v>
      </c>
      <c r="I7" s="52"/>
    </row>
    <row r="8" spans="1:9" s="20" customFormat="1" ht="30" customHeight="1">
      <c r="A8" s="35" t="s">
        <v>77</v>
      </c>
      <c r="B8" s="50">
        <f>'8'!F8</f>
        <v>114</v>
      </c>
      <c r="C8" s="50">
        <f>'8'!G8</f>
        <v>837</v>
      </c>
      <c r="D8" s="57">
        <f t="shared" si="0"/>
        <v>734.21052631578948</v>
      </c>
      <c r="E8" s="51">
        <f t="shared" si="1"/>
        <v>723</v>
      </c>
      <c r="I8" s="52"/>
    </row>
    <row r="9" spans="1:9" s="20" customFormat="1" ht="30" customHeight="1">
      <c r="A9" s="28" t="s">
        <v>51</v>
      </c>
      <c r="B9" s="50">
        <f>'8'!I8</f>
        <v>14</v>
      </c>
      <c r="C9" s="50">
        <f>'8'!J8</f>
        <v>39</v>
      </c>
      <c r="D9" s="57">
        <f t="shared" si="0"/>
        <v>278.57142857142856</v>
      </c>
      <c r="E9" s="51">
        <f t="shared" si="1"/>
        <v>25</v>
      </c>
      <c r="I9" s="52"/>
    </row>
    <row r="10" spans="1:9" s="20" customFormat="1" ht="48.75" customHeight="1">
      <c r="A10" s="28" t="s">
        <v>52</v>
      </c>
      <c r="B10" s="50">
        <f>'8'!L8</f>
        <v>6</v>
      </c>
      <c r="C10" s="50">
        <f>'8'!M8</f>
        <v>113</v>
      </c>
      <c r="D10" s="57">
        <f t="shared" si="0"/>
        <v>1883.3333333333333</v>
      </c>
      <c r="E10" s="51">
        <f t="shared" si="1"/>
        <v>107</v>
      </c>
      <c r="I10" s="52"/>
    </row>
    <row r="11" spans="1:9" s="20" customFormat="1" ht="54.75" customHeight="1">
      <c r="A11" s="28" t="s">
        <v>53</v>
      </c>
      <c r="B11" s="53">
        <f>'8'!O8</f>
        <v>292</v>
      </c>
      <c r="C11" s="53">
        <f>'8'!P8</f>
        <v>4087</v>
      </c>
      <c r="D11" s="57">
        <f t="shared" si="0"/>
        <v>1399.6575342465753</v>
      </c>
      <c r="E11" s="51">
        <f t="shared" si="1"/>
        <v>3795</v>
      </c>
      <c r="I11" s="52"/>
    </row>
    <row r="12" spans="1:9" s="20" customFormat="1" ht="12.75" customHeight="1">
      <c r="A12" s="228" t="s">
        <v>4</v>
      </c>
      <c r="B12" s="229"/>
      <c r="C12" s="229"/>
      <c r="D12" s="229"/>
      <c r="E12" s="229"/>
      <c r="I12" s="52"/>
    </row>
    <row r="13" spans="1:9" s="20" customFormat="1" ht="18" customHeight="1">
      <c r="A13" s="230"/>
      <c r="B13" s="231"/>
      <c r="C13" s="231"/>
      <c r="D13" s="231"/>
      <c r="E13" s="231"/>
      <c r="I13" s="52"/>
    </row>
    <row r="14" spans="1:9" s="20" customFormat="1" ht="20.25" customHeight="1">
      <c r="A14" s="226" t="s">
        <v>0</v>
      </c>
      <c r="B14" s="232" t="s">
        <v>106</v>
      </c>
      <c r="C14" s="232" t="s">
        <v>107</v>
      </c>
      <c r="D14" s="224" t="s">
        <v>1</v>
      </c>
      <c r="E14" s="225"/>
      <c r="I14" s="52"/>
    </row>
    <row r="15" spans="1:9" ht="35.25" customHeight="1">
      <c r="A15" s="227"/>
      <c r="B15" s="232"/>
      <c r="C15" s="232"/>
      <c r="D15" s="22" t="s">
        <v>2</v>
      </c>
      <c r="E15" s="23" t="s">
        <v>49</v>
      </c>
      <c r="I15" s="52"/>
    </row>
    <row r="16" spans="1:9" ht="30" customHeight="1">
      <c r="A16" s="71" t="s">
        <v>85</v>
      </c>
      <c r="B16" s="40" t="s">
        <v>83</v>
      </c>
      <c r="C16" s="40">
        <f>'8'!R8</f>
        <v>1054</v>
      </c>
      <c r="D16" s="8" t="s">
        <v>83</v>
      </c>
      <c r="E16" s="51" t="s">
        <v>83</v>
      </c>
      <c r="I16" s="52"/>
    </row>
    <row r="17" spans="1:9" ht="30" customHeight="1">
      <c r="A17" s="47" t="s">
        <v>54</v>
      </c>
      <c r="B17" s="53">
        <f>'8'!S8</f>
        <v>98</v>
      </c>
      <c r="C17" s="53">
        <f>'8'!T8</f>
        <v>984</v>
      </c>
      <c r="D17" s="57">
        <f t="shared" ref="D17:D18" si="2">C17/B17*100</f>
        <v>1004.0816326530612</v>
      </c>
      <c r="E17" s="58">
        <f t="shared" ref="E17:E18" si="3">C17-B17</f>
        <v>886</v>
      </c>
      <c r="I17" s="52"/>
    </row>
    <row r="18" spans="1:9" ht="30" customHeight="1">
      <c r="A18" s="7" t="s">
        <v>112</v>
      </c>
      <c r="B18" s="62">
        <f>'6'!V10</f>
        <v>290</v>
      </c>
      <c r="C18" s="62">
        <f>'6'!W10</f>
        <v>32</v>
      </c>
      <c r="D18" s="63">
        <f t="shared" si="2"/>
        <v>11.03448275862069</v>
      </c>
      <c r="E18" s="58">
        <f t="shared" si="3"/>
        <v>-258</v>
      </c>
      <c r="I18" s="52"/>
    </row>
    <row r="19" spans="1:9" ht="12.75" customHeight="1">
      <c r="A19" s="246" t="s">
        <v>103</v>
      </c>
      <c r="B19" s="246"/>
      <c r="C19" s="246"/>
      <c r="D19" s="246"/>
      <c r="E19" s="246"/>
    </row>
    <row r="20" spans="1:9">
      <c r="A20" s="247"/>
      <c r="B20" s="247"/>
      <c r="C20" s="247"/>
      <c r="D20" s="247"/>
      <c r="E20" s="247"/>
    </row>
    <row r="21" spans="1:9">
      <c r="A21" s="247"/>
      <c r="B21" s="247"/>
      <c r="C21" s="247"/>
      <c r="D21" s="247"/>
      <c r="E21" s="247"/>
    </row>
    <row r="22" spans="1:9">
      <c r="A22" s="247"/>
      <c r="B22" s="247"/>
      <c r="C22" s="247"/>
      <c r="D22" s="247"/>
      <c r="E22" s="247"/>
    </row>
    <row r="23" spans="1:9">
      <c r="A23" s="67"/>
      <c r="B23" s="67"/>
      <c r="C23" s="67"/>
      <c r="D23" s="67"/>
      <c r="E23" s="67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zoomScale="90" zoomScaleNormal="90" zoomScaleSheetLayoutView="90" workbookViewId="0">
      <selection activeCell="L11" sqref="L11"/>
    </sheetView>
  </sheetViews>
  <sheetFormatPr defaultRowHeight="14.25"/>
  <cols>
    <col min="1" max="1" width="29" style="107" customWidth="1"/>
    <col min="2" max="2" width="14" style="107" customWidth="1"/>
    <col min="3" max="4" width="7.7109375" style="107" customWidth="1"/>
    <col min="5" max="5" width="9.28515625" style="107" customWidth="1"/>
    <col min="6" max="16" width="7.7109375" style="107" customWidth="1"/>
    <col min="17" max="17" width="9.42578125" style="107" customWidth="1"/>
    <col min="18" max="18" width="12.5703125" style="107" customWidth="1"/>
    <col min="19" max="22" width="7.7109375" style="107" customWidth="1"/>
    <col min="23" max="23" width="7.85546875" style="107" customWidth="1"/>
    <col min="24" max="24" width="7.7109375" style="107" customWidth="1"/>
    <col min="25" max="16384" width="9.140625" style="107"/>
  </cols>
  <sheetData>
    <row r="1" spans="1:24" s="79" customFormat="1" ht="20.100000000000001" customHeight="1">
      <c r="A1" s="251" t="s">
        <v>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4" s="79" customFormat="1" ht="20.100000000000001" customHeight="1">
      <c r="A2" s="251" t="s">
        <v>123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4" s="79" customFormat="1" ht="20.100000000000001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4" s="83" customFormat="1" ht="18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111"/>
      <c r="L4" s="80"/>
      <c r="M4" s="80"/>
      <c r="N4" s="80"/>
      <c r="O4" s="82"/>
      <c r="P4" s="82"/>
      <c r="Q4" s="82"/>
      <c r="R4" s="82"/>
      <c r="V4" s="245" t="s">
        <v>5</v>
      </c>
      <c r="W4" s="245"/>
      <c r="X4" s="245"/>
    </row>
    <row r="5" spans="1:24" s="86" customFormat="1" ht="91.5" customHeight="1">
      <c r="A5" s="254"/>
      <c r="B5" s="84" t="s">
        <v>101</v>
      </c>
      <c r="C5" s="242" t="s">
        <v>6</v>
      </c>
      <c r="D5" s="242"/>
      <c r="E5" s="242"/>
      <c r="F5" s="242" t="s">
        <v>73</v>
      </c>
      <c r="G5" s="242"/>
      <c r="H5" s="242"/>
      <c r="I5" s="242" t="s">
        <v>9</v>
      </c>
      <c r="J5" s="242"/>
      <c r="K5" s="242"/>
      <c r="L5" s="242" t="s">
        <v>10</v>
      </c>
      <c r="M5" s="242"/>
      <c r="N5" s="242"/>
      <c r="O5" s="236" t="s">
        <v>8</v>
      </c>
      <c r="P5" s="237"/>
      <c r="Q5" s="238"/>
      <c r="R5" s="84" t="s">
        <v>81</v>
      </c>
      <c r="S5" s="242" t="s">
        <v>11</v>
      </c>
      <c r="T5" s="242"/>
      <c r="U5" s="242"/>
      <c r="V5" s="242" t="s">
        <v>111</v>
      </c>
      <c r="W5" s="242"/>
      <c r="X5" s="242"/>
    </row>
    <row r="6" spans="1:24" s="87" customFormat="1" ht="26.25" customHeight="1">
      <c r="A6" s="255"/>
      <c r="B6" s="153">
        <v>2022</v>
      </c>
      <c r="C6" s="153">
        <v>2021</v>
      </c>
      <c r="D6" s="153">
        <v>2022</v>
      </c>
      <c r="E6" s="137" t="s">
        <v>2</v>
      </c>
      <c r="F6" s="153">
        <v>2021</v>
      </c>
      <c r="G6" s="153">
        <v>2022</v>
      </c>
      <c r="H6" s="137" t="s">
        <v>2</v>
      </c>
      <c r="I6" s="153">
        <v>2021</v>
      </c>
      <c r="J6" s="153">
        <v>2022</v>
      </c>
      <c r="K6" s="137" t="s">
        <v>2</v>
      </c>
      <c r="L6" s="153">
        <v>2021</v>
      </c>
      <c r="M6" s="153">
        <v>2022</v>
      </c>
      <c r="N6" s="137" t="s">
        <v>2</v>
      </c>
      <c r="O6" s="153">
        <v>2021</v>
      </c>
      <c r="P6" s="153">
        <v>2022</v>
      </c>
      <c r="Q6" s="137" t="s">
        <v>2</v>
      </c>
      <c r="R6" s="153">
        <v>2022</v>
      </c>
      <c r="S6" s="153">
        <v>2021</v>
      </c>
      <c r="T6" s="153">
        <v>2022</v>
      </c>
      <c r="U6" s="137" t="s">
        <v>2</v>
      </c>
      <c r="V6" s="153">
        <v>2021</v>
      </c>
      <c r="W6" s="153">
        <v>2022</v>
      </c>
      <c r="X6" s="137" t="s">
        <v>2</v>
      </c>
    </row>
    <row r="7" spans="1:24" s="119" customFormat="1" ht="11.25" customHeight="1">
      <c r="A7" s="116" t="s">
        <v>3</v>
      </c>
      <c r="B7" s="117">
        <v>1</v>
      </c>
      <c r="C7" s="117">
        <v>2</v>
      </c>
      <c r="D7" s="117">
        <v>3</v>
      </c>
      <c r="E7" s="117">
        <v>4</v>
      </c>
      <c r="F7" s="117">
        <v>5</v>
      </c>
      <c r="G7" s="117">
        <v>6</v>
      </c>
      <c r="H7" s="117">
        <v>7</v>
      </c>
      <c r="I7" s="117">
        <v>8</v>
      </c>
      <c r="J7" s="117">
        <v>9</v>
      </c>
      <c r="K7" s="117">
        <v>10</v>
      </c>
      <c r="L7" s="117">
        <v>11</v>
      </c>
      <c r="M7" s="117">
        <v>12</v>
      </c>
      <c r="N7" s="117">
        <v>13</v>
      </c>
      <c r="O7" s="117">
        <v>14</v>
      </c>
      <c r="P7" s="117">
        <v>15</v>
      </c>
      <c r="Q7" s="117">
        <v>16</v>
      </c>
      <c r="R7" s="117">
        <v>17</v>
      </c>
      <c r="S7" s="117">
        <v>18</v>
      </c>
      <c r="T7" s="117">
        <v>19</v>
      </c>
      <c r="U7" s="117">
        <v>20</v>
      </c>
      <c r="V7" s="117">
        <v>21</v>
      </c>
      <c r="W7" s="117">
        <v>22</v>
      </c>
      <c r="X7" s="117">
        <v>23</v>
      </c>
    </row>
    <row r="8" spans="1:24" s="94" customFormat="1" ht="16.5" customHeight="1">
      <c r="A8" s="91" t="s">
        <v>21</v>
      </c>
      <c r="B8" s="92">
        <f>SUM(B9:B34)</f>
        <v>4998</v>
      </c>
      <c r="C8" s="92">
        <f>SUM(C9:C34)</f>
        <v>402</v>
      </c>
      <c r="D8" s="92">
        <f>SUM(D9:D34)</f>
        <v>4223</v>
      </c>
      <c r="E8" s="93">
        <f>D8/C8*100</f>
        <v>1050.4975124378109</v>
      </c>
      <c r="F8" s="92">
        <f>SUM(F9:F34)</f>
        <v>114</v>
      </c>
      <c r="G8" s="92">
        <f>SUM(G9:G34)</f>
        <v>837</v>
      </c>
      <c r="H8" s="93">
        <f>G8/F8*100</f>
        <v>734.21052631578948</v>
      </c>
      <c r="I8" s="92">
        <f>SUM(I9:I34)</f>
        <v>14</v>
      </c>
      <c r="J8" s="92">
        <f>SUM(J9:J34)</f>
        <v>39</v>
      </c>
      <c r="K8" s="93">
        <f>J8/I8*100</f>
        <v>278.57142857142856</v>
      </c>
      <c r="L8" s="92">
        <f>SUM(L9:L34)</f>
        <v>6</v>
      </c>
      <c r="M8" s="92">
        <f>SUM(M9:M34)</f>
        <v>113</v>
      </c>
      <c r="N8" s="123">
        <f>M8/L8*100</f>
        <v>1883.3333333333333</v>
      </c>
      <c r="O8" s="92">
        <f>SUM(O9:O34)</f>
        <v>292</v>
      </c>
      <c r="P8" s="92">
        <f>SUM(P9:P34)</f>
        <v>4087</v>
      </c>
      <c r="Q8" s="93">
        <f>P8/O8*100</f>
        <v>1399.6575342465753</v>
      </c>
      <c r="R8" s="92">
        <f>SUM(R9:R34)</f>
        <v>1054</v>
      </c>
      <c r="S8" s="92">
        <f>SUM(S9:S34)</f>
        <v>98</v>
      </c>
      <c r="T8" s="92">
        <f>SUM(T9:T34)</f>
        <v>984</v>
      </c>
      <c r="U8" s="93">
        <f>T8/S8*100</f>
        <v>1004.0816326530612</v>
      </c>
      <c r="V8" s="92">
        <f>SUM(V9:V34)</f>
        <v>70</v>
      </c>
      <c r="W8" s="92">
        <f>SUM(W9:W34)</f>
        <v>684</v>
      </c>
      <c r="X8" s="93">
        <f>W8/V8*100</f>
        <v>977.14285714285722</v>
      </c>
    </row>
    <row r="9" spans="1:24" s="95" customFormat="1" ht="16.5" customHeight="1">
      <c r="A9" s="121" t="s">
        <v>22</v>
      </c>
      <c r="B9" s="122">
        <v>87</v>
      </c>
      <c r="C9" s="103">
        <v>14</v>
      </c>
      <c r="D9" s="122">
        <v>86</v>
      </c>
      <c r="E9" s="123">
        <f t="shared" ref="E9:E34" si="0">D9/C9*100</f>
        <v>614.28571428571433</v>
      </c>
      <c r="F9" s="103">
        <v>3</v>
      </c>
      <c r="G9" s="103">
        <v>7</v>
      </c>
      <c r="H9" s="123">
        <f t="shared" ref="H9:H34" si="1">G9/F9*100</f>
        <v>233.33333333333334</v>
      </c>
      <c r="I9" s="103">
        <v>0</v>
      </c>
      <c r="J9" s="103">
        <v>0</v>
      </c>
      <c r="K9" s="123" t="s">
        <v>64</v>
      </c>
      <c r="L9" s="103">
        <v>1</v>
      </c>
      <c r="M9" s="103">
        <v>5</v>
      </c>
      <c r="N9" s="123">
        <f>M9/L9*100</f>
        <v>500</v>
      </c>
      <c r="O9" s="103">
        <v>13</v>
      </c>
      <c r="P9" s="103">
        <v>85</v>
      </c>
      <c r="Q9" s="123">
        <f t="shared" ref="Q9:Q34" si="2">P9/O9*100</f>
        <v>653.84615384615381</v>
      </c>
      <c r="R9" s="103">
        <v>20</v>
      </c>
      <c r="S9" s="103">
        <v>5</v>
      </c>
      <c r="T9" s="154">
        <v>20</v>
      </c>
      <c r="U9" s="123">
        <f t="shared" ref="U9:U33" si="3">T9/S9*100</f>
        <v>400</v>
      </c>
      <c r="V9" s="103">
        <v>2</v>
      </c>
      <c r="W9" s="103">
        <v>12</v>
      </c>
      <c r="X9" s="123">
        <f t="shared" ref="X9:X33" si="4">W9/V9*100</f>
        <v>600</v>
      </c>
    </row>
    <row r="10" spans="1:24" s="102" customFormat="1" ht="16.5" customHeight="1">
      <c r="A10" s="121" t="s">
        <v>23</v>
      </c>
      <c r="B10" s="122">
        <v>206</v>
      </c>
      <c r="C10" s="103">
        <v>21</v>
      </c>
      <c r="D10" s="122">
        <v>164</v>
      </c>
      <c r="E10" s="123">
        <f t="shared" si="0"/>
        <v>780.95238095238096</v>
      </c>
      <c r="F10" s="103">
        <v>4</v>
      </c>
      <c r="G10" s="103">
        <v>43</v>
      </c>
      <c r="H10" s="123">
        <f t="shared" si="1"/>
        <v>1075</v>
      </c>
      <c r="I10" s="103">
        <v>1</v>
      </c>
      <c r="J10" s="103">
        <v>9</v>
      </c>
      <c r="K10" s="123">
        <f>J10/I10*100</f>
        <v>900</v>
      </c>
      <c r="L10" s="103">
        <v>1</v>
      </c>
      <c r="M10" s="103">
        <v>3</v>
      </c>
      <c r="N10" s="123">
        <f>M10/L10*100</f>
        <v>300</v>
      </c>
      <c r="O10" s="103">
        <v>18</v>
      </c>
      <c r="P10" s="103">
        <v>162</v>
      </c>
      <c r="Q10" s="123">
        <f t="shared" si="2"/>
        <v>900</v>
      </c>
      <c r="R10" s="103">
        <v>54</v>
      </c>
      <c r="S10" s="103">
        <v>8</v>
      </c>
      <c r="T10" s="154">
        <v>49</v>
      </c>
      <c r="U10" s="123">
        <f t="shared" si="3"/>
        <v>612.5</v>
      </c>
      <c r="V10" s="103">
        <v>2</v>
      </c>
      <c r="W10" s="103">
        <v>17</v>
      </c>
      <c r="X10" s="123">
        <f t="shared" si="4"/>
        <v>850</v>
      </c>
    </row>
    <row r="11" spans="1:24" s="95" customFormat="1" ht="16.5" customHeight="1">
      <c r="A11" s="121" t="s">
        <v>24</v>
      </c>
      <c r="B11" s="122">
        <v>126</v>
      </c>
      <c r="C11" s="103">
        <v>8</v>
      </c>
      <c r="D11" s="122">
        <v>108</v>
      </c>
      <c r="E11" s="123">
        <f t="shared" si="0"/>
        <v>1350</v>
      </c>
      <c r="F11" s="103">
        <v>3</v>
      </c>
      <c r="G11" s="103">
        <v>18</v>
      </c>
      <c r="H11" s="123">
        <f t="shared" si="1"/>
        <v>600</v>
      </c>
      <c r="I11" s="103">
        <v>0</v>
      </c>
      <c r="J11" s="103">
        <v>0</v>
      </c>
      <c r="K11" s="123" t="s">
        <v>64</v>
      </c>
      <c r="L11" s="103">
        <v>0</v>
      </c>
      <c r="M11" s="103">
        <v>0</v>
      </c>
      <c r="N11" s="123" t="s">
        <v>64</v>
      </c>
      <c r="O11" s="103">
        <v>2</v>
      </c>
      <c r="P11" s="103">
        <v>96</v>
      </c>
      <c r="Q11" s="123">
        <f t="shared" si="2"/>
        <v>4800</v>
      </c>
      <c r="R11" s="103">
        <v>25</v>
      </c>
      <c r="S11" s="103">
        <v>1</v>
      </c>
      <c r="T11" s="154">
        <v>19</v>
      </c>
      <c r="U11" s="123">
        <f t="shared" si="3"/>
        <v>1900</v>
      </c>
      <c r="V11" s="103">
        <v>1</v>
      </c>
      <c r="W11" s="103">
        <v>14</v>
      </c>
      <c r="X11" s="123">
        <f t="shared" si="4"/>
        <v>1400</v>
      </c>
    </row>
    <row r="12" spans="1:24" s="95" customFormat="1" ht="16.5" customHeight="1">
      <c r="A12" s="121" t="s">
        <v>25</v>
      </c>
      <c r="B12" s="122">
        <v>75</v>
      </c>
      <c r="C12" s="103">
        <v>5</v>
      </c>
      <c r="D12" s="122">
        <v>65</v>
      </c>
      <c r="E12" s="123">
        <f t="shared" si="0"/>
        <v>1300</v>
      </c>
      <c r="F12" s="103">
        <v>1</v>
      </c>
      <c r="G12" s="103">
        <v>21</v>
      </c>
      <c r="H12" s="123">
        <f t="shared" si="1"/>
        <v>2100</v>
      </c>
      <c r="I12" s="103">
        <v>0</v>
      </c>
      <c r="J12" s="103">
        <v>0</v>
      </c>
      <c r="K12" s="123" t="s">
        <v>64</v>
      </c>
      <c r="L12" s="103">
        <v>0</v>
      </c>
      <c r="M12" s="103">
        <v>7</v>
      </c>
      <c r="N12" s="123" t="s">
        <v>64</v>
      </c>
      <c r="O12" s="103">
        <v>3</v>
      </c>
      <c r="P12" s="103">
        <v>64</v>
      </c>
      <c r="Q12" s="123">
        <f t="shared" si="2"/>
        <v>2133.333333333333</v>
      </c>
      <c r="R12" s="103">
        <v>24</v>
      </c>
      <c r="S12" s="103">
        <v>0</v>
      </c>
      <c r="T12" s="154">
        <v>23</v>
      </c>
      <c r="U12" s="123" t="s">
        <v>64</v>
      </c>
      <c r="V12" s="103">
        <v>0</v>
      </c>
      <c r="W12" s="103">
        <v>12</v>
      </c>
      <c r="X12" s="123" t="s">
        <v>64</v>
      </c>
    </row>
    <row r="13" spans="1:24" s="95" customFormat="1" ht="16.5" customHeight="1">
      <c r="A13" s="121" t="s">
        <v>26</v>
      </c>
      <c r="B13" s="122">
        <v>122</v>
      </c>
      <c r="C13" s="103">
        <v>10</v>
      </c>
      <c r="D13" s="122">
        <v>89</v>
      </c>
      <c r="E13" s="123">
        <f t="shared" si="0"/>
        <v>890</v>
      </c>
      <c r="F13" s="103">
        <v>2</v>
      </c>
      <c r="G13" s="103">
        <v>38</v>
      </c>
      <c r="H13" s="123">
        <f t="shared" si="1"/>
        <v>1900</v>
      </c>
      <c r="I13" s="103">
        <v>1</v>
      </c>
      <c r="J13" s="103">
        <v>2</v>
      </c>
      <c r="K13" s="123">
        <f>J13/I13*100</f>
        <v>200</v>
      </c>
      <c r="L13" s="103">
        <v>0</v>
      </c>
      <c r="M13" s="103">
        <v>10</v>
      </c>
      <c r="N13" s="123" t="s">
        <v>64</v>
      </c>
      <c r="O13" s="103">
        <v>8</v>
      </c>
      <c r="P13" s="103">
        <v>88</v>
      </c>
      <c r="Q13" s="123">
        <f t="shared" si="2"/>
        <v>1100</v>
      </c>
      <c r="R13" s="103">
        <v>26</v>
      </c>
      <c r="S13" s="103">
        <v>2</v>
      </c>
      <c r="T13" s="154">
        <v>26</v>
      </c>
      <c r="U13" s="123">
        <f t="shared" si="3"/>
        <v>1300</v>
      </c>
      <c r="V13" s="103">
        <v>1</v>
      </c>
      <c r="W13" s="103">
        <v>18</v>
      </c>
      <c r="X13" s="123">
        <f t="shared" si="4"/>
        <v>1800</v>
      </c>
    </row>
    <row r="14" spans="1:24" s="95" customFormat="1" ht="16.5" customHeight="1">
      <c r="A14" s="121" t="s">
        <v>27</v>
      </c>
      <c r="B14" s="122">
        <v>141</v>
      </c>
      <c r="C14" s="103">
        <v>1</v>
      </c>
      <c r="D14" s="122">
        <v>132</v>
      </c>
      <c r="E14" s="123">
        <f t="shared" si="0"/>
        <v>13200</v>
      </c>
      <c r="F14" s="103">
        <v>0</v>
      </c>
      <c r="G14" s="103">
        <v>17</v>
      </c>
      <c r="H14" s="123" t="s">
        <v>64</v>
      </c>
      <c r="I14" s="103">
        <v>0</v>
      </c>
      <c r="J14" s="103">
        <v>1</v>
      </c>
      <c r="K14" s="123" t="s">
        <v>64</v>
      </c>
      <c r="L14" s="103">
        <v>0</v>
      </c>
      <c r="M14" s="103">
        <v>5</v>
      </c>
      <c r="N14" s="123" t="s">
        <v>64</v>
      </c>
      <c r="O14" s="103">
        <v>1</v>
      </c>
      <c r="P14" s="103">
        <v>131</v>
      </c>
      <c r="Q14" s="123">
        <f t="shared" si="2"/>
        <v>13100</v>
      </c>
      <c r="R14" s="103">
        <v>52</v>
      </c>
      <c r="S14" s="103">
        <v>1</v>
      </c>
      <c r="T14" s="154">
        <v>51</v>
      </c>
      <c r="U14" s="123">
        <f t="shared" si="3"/>
        <v>5100</v>
      </c>
      <c r="V14" s="103">
        <v>1</v>
      </c>
      <c r="W14" s="103">
        <v>28</v>
      </c>
      <c r="X14" s="123">
        <f t="shared" si="4"/>
        <v>2800</v>
      </c>
    </row>
    <row r="15" spans="1:24" s="95" customFormat="1" ht="16.5" customHeight="1">
      <c r="A15" s="121" t="s">
        <v>28</v>
      </c>
      <c r="B15" s="122">
        <v>234</v>
      </c>
      <c r="C15" s="103">
        <v>12</v>
      </c>
      <c r="D15" s="122">
        <v>190</v>
      </c>
      <c r="E15" s="123">
        <f t="shared" si="0"/>
        <v>1583.3333333333335</v>
      </c>
      <c r="F15" s="103">
        <v>5</v>
      </c>
      <c r="G15" s="103">
        <v>35</v>
      </c>
      <c r="H15" s="123">
        <f t="shared" si="1"/>
        <v>700</v>
      </c>
      <c r="I15" s="103">
        <v>1</v>
      </c>
      <c r="J15" s="103">
        <v>7</v>
      </c>
      <c r="K15" s="123">
        <f>J15/I15*100</f>
        <v>700</v>
      </c>
      <c r="L15" s="103">
        <v>0</v>
      </c>
      <c r="M15" s="103">
        <v>3</v>
      </c>
      <c r="N15" s="123" t="s">
        <v>64</v>
      </c>
      <c r="O15" s="103">
        <v>10</v>
      </c>
      <c r="P15" s="103">
        <v>183</v>
      </c>
      <c r="Q15" s="123">
        <f t="shared" si="2"/>
        <v>1830</v>
      </c>
      <c r="R15" s="103">
        <v>46</v>
      </c>
      <c r="S15" s="103">
        <v>1</v>
      </c>
      <c r="T15" s="154">
        <v>46</v>
      </c>
      <c r="U15" s="123">
        <f t="shared" si="3"/>
        <v>4600</v>
      </c>
      <c r="V15" s="103">
        <v>1</v>
      </c>
      <c r="W15" s="103">
        <v>24</v>
      </c>
      <c r="X15" s="123">
        <f t="shared" si="4"/>
        <v>2400</v>
      </c>
    </row>
    <row r="16" spans="1:24" s="95" customFormat="1" ht="16.5" customHeight="1">
      <c r="A16" s="121" t="s">
        <v>29</v>
      </c>
      <c r="B16" s="122">
        <v>215</v>
      </c>
      <c r="C16" s="103">
        <v>8</v>
      </c>
      <c r="D16" s="122">
        <v>166</v>
      </c>
      <c r="E16" s="123">
        <f t="shared" si="0"/>
        <v>2075</v>
      </c>
      <c r="F16" s="103">
        <v>2</v>
      </c>
      <c r="G16" s="103">
        <v>61</v>
      </c>
      <c r="H16" s="123">
        <f t="shared" si="1"/>
        <v>3050</v>
      </c>
      <c r="I16" s="103">
        <v>0</v>
      </c>
      <c r="J16" s="103">
        <v>1</v>
      </c>
      <c r="K16" s="123" t="s">
        <v>64</v>
      </c>
      <c r="L16" s="103">
        <v>0</v>
      </c>
      <c r="M16" s="103">
        <v>0</v>
      </c>
      <c r="N16" s="123" t="s">
        <v>64</v>
      </c>
      <c r="O16" s="103">
        <v>5</v>
      </c>
      <c r="P16" s="103">
        <v>159</v>
      </c>
      <c r="Q16" s="123">
        <f t="shared" si="2"/>
        <v>3180</v>
      </c>
      <c r="R16" s="103">
        <v>40</v>
      </c>
      <c r="S16" s="103">
        <v>3</v>
      </c>
      <c r="T16" s="154">
        <v>33</v>
      </c>
      <c r="U16" s="123">
        <f t="shared" si="3"/>
        <v>1100</v>
      </c>
      <c r="V16" s="103">
        <v>2</v>
      </c>
      <c r="W16" s="103">
        <v>25</v>
      </c>
      <c r="X16" s="123">
        <f t="shared" si="4"/>
        <v>1250</v>
      </c>
    </row>
    <row r="17" spans="1:24" s="95" customFormat="1" ht="16.5" customHeight="1">
      <c r="A17" s="121" t="s">
        <v>30</v>
      </c>
      <c r="B17" s="122">
        <v>75</v>
      </c>
      <c r="C17" s="103">
        <v>7</v>
      </c>
      <c r="D17" s="122">
        <v>56</v>
      </c>
      <c r="E17" s="123">
        <f t="shared" si="0"/>
        <v>800</v>
      </c>
      <c r="F17" s="103">
        <v>2</v>
      </c>
      <c r="G17" s="103">
        <v>15</v>
      </c>
      <c r="H17" s="123">
        <f t="shared" si="1"/>
        <v>750</v>
      </c>
      <c r="I17" s="103">
        <v>0</v>
      </c>
      <c r="J17" s="103">
        <v>0</v>
      </c>
      <c r="K17" s="123" t="s">
        <v>64</v>
      </c>
      <c r="L17" s="103">
        <v>1</v>
      </c>
      <c r="M17" s="103">
        <v>5</v>
      </c>
      <c r="N17" s="123">
        <f>M17/L17*100</f>
        <v>500</v>
      </c>
      <c r="O17" s="103">
        <v>6</v>
      </c>
      <c r="P17" s="103">
        <v>56</v>
      </c>
      <c r="Q17" s="123">
        <f t="shared" si="2"/>
        <v>933.33333333333337</v>
      </c>
      <c r="R17" s="103">
        <v>18</v>
      </c>
      <c r="S17" s="103">
        <v>2</v>
      </c>
      <c r="T17" s="154">
        <v>16</v>
      </c>
      <c r="U17" s="123">
        <f t="shared" si="3"/>
        <v>800</v>
      </c>
      <c r="V17" s="103">
        <v>1</v>
      </c>
      <c r="W17" s="103">
        <v>12</v>
      </c>
      <c r="X17" s="123">
        <f t="shared" si="4"/>
        <v>1200</v>
      </c>
    </row>
    <row r="18" spans="1:24" s="95" customFormat="1" ht="16.5" customHeight="1">
      <c r="A18" s="121" t="s">
        <v>31</v>
      </c>
      <c r="B18" s="122">
        <v>64</v>
      </c>
      <c r="C18" s="103">
        <v>3</v>
      </c>
      <c r="D18" s="122">
        <v>51</v>
      </c>
      <c r="E18" s="123">
        <f t="shared" si="0"/>
        <v>1700</v>
      </c>
      <c r="F18" s="103">
        <v>1</v>
      </c>
      <c r="G18" s="103">
        <v>15</v>
      </c>
      <c r="H18" s="123">
        <f t="shared" si="1"/>
        <v>1500</v>
      </c>
      <c r="I18" s="103">
        <v>0</v>
      </c>
      <c r="J18" s="103">
        <v>0</v>
      </c>
      <c r="K18" s="123" t="s">
        <v>64</v>
      </c>
      <c r="L18" s="103">
        <v>0</v>
      </c>
      <c r="M18" s="103">
        <v>0</v>
      </c>
      <c r="N18" s="123" t="s">
        <v>64</v>
      </c>
      <c r="O18" s="103">
        <v>3</v>
      </c>
      <c r="P18" s="103">
        <v>51</v>
      </c>
      <c r="Q18" s="123">
        <f t="shared" si="2"/>
        <v>1700</v>
      </c>
      <c r="R18" s="103">
        <v>15</v>
      </c>
      <c r="S18" s="103">
        <v>1</v>
      </c>
      <c r="T18" s="154">
        <v>15</v>
      </c>
      <c r="U18" s="123">
        <f t="shared" si="3"/>
        <v>1500</v>
      </c>
      <c r="V18" s="103">
        <v>1</v>
      </c>
      <c r="W18" s="103">
        <v>12</v>
      </c>
      <c r="X18" s="123">
        <f t="shared" si="4"/>
        <v>1200</v>
      </c>
    </row>
    <row r="19" spans="1:24" s="95" customFormat="1" ht="16.5" customHeight="1">
      <c r="A19" s="121" t="s">
        <v>32</v>
      </c>
      <c r="B19" s="122">
        <v>137</v>
      </c>
      <c r="C19" s="103">
        <v>8</v>
      </c>
      <c r="D19" s="122">
        <v>101</v>
      </c>
      <c r="E19" s="123">
        <f t="shared" si="0"/>
        <v>1262.5</v>
      </c>
      <c r="F19" s="103">
        <v>3</v>
      </c>
      <c r="G19" s="103">
        <v>36</v>
      </c>
      <c r="H19" s="123">
        <f t="shared" si="1"/>
        <v>1200</v>
      </c>
      <c r="I19" s="103">
        <v>0</v>
      </c>
      <c r="J19" s="103">
        <v>0</v>
      </c>
      <c r="K19" s="123" t="s">
        <v>64</v>
      </c>
      <c r="L19" s="103">
        <v>0</v>
      </c>
      <c r="M19" s="103">
        <v>1</v>
      </c>
      <c r="N19" s="123" t="s">
        <v>64</v>
      </c>
      <c r="O19" s="103">
        <v>4</v>
      </c>
      <c r="P19" s="103">
        <v>99</v>
      </c>
      <c r="Q19" s="123">
        <f t="shared" si="2"/>
        <v>2475</v>
      </c>
      <c r="R19" s="103">
        <v>24</v>
      </c>
      <c r="S19" s="103">
        <v>4</v>
      </c>
      <c r="T19" s="154">
        <v>23</v>
      </c>
      <c r="U19" s="123">
        <f t="shared" si="3"/>
        <v>575</v>
      </c>
      <c r="V19" s="103">
        <v>3</v>
      </c>
      <c r="W19" s="103">
        <v>15</v>
      </c>
      <c r="X19" s="123">
        <f t="shared" si="4"/>
        <v>500</v>
      </c>
    </row>
    <row r="20" spans="1:24" s="95" customFormat="1" ht="16.5" customHeight="1">
      <c r="A20" s="121" t="s">
        <v>33</v>
      </c>
      <c r="B20" s="122">
        <v>70</v>
      </c>
      <c r="C20" s="103">
        <v>6</v>
      </c>
      <c r="D20" s="122">
        <v>60</v>
      </c>
      <c r="E20" s="123">
        <f t="shared" si="0"/>
        <v>1000</v>
      </c>
      <c r="F20" s="103">
        <v>3</v>
      </c>
      <c r="G20" s="103">
        <v>11</v>
      </c>
      <c r="H20" s="123">
        <f t="shared" si="1"/>
        <v>366.66666666666663</v>
      </c>
      <c r="I20" s="103">
        <v>0</v>
      </c>
      <c r="J20" s="103">
        <v>1</v>
      </c>
      <c r="K20" s="123" t="s">
        <v>64</v>
      </c>
      <c r="L20" s="103">
        <v>0</v>
      </c>
      <c r="M20" s="103">
        <v>0</v>
      </c>
      <c r="N20" s="123" t="s">
        <v>64</v>
      </c>
      <c r="O20" s="103">
        <v>2</v>
      </c>
      <c r="P20" s="103">
        <v>58</v>
      </c>
      <c r="Q20" s="123">
        <f t="shared" si="2"/>
        <v>2900</v>
      </c>
      <c r="R20" s="103">
        <v>14</v>
      </c>
      <c r="S20" s="103">
        <v>1</v>
      </c>
      <c r="T20" s="154">
        <v>14</v>
      </c>
      <c r="U20" s="123">
        <f t="shared" si="3"/>
        <v>1400</v>
      </c>
      <c r="V20" s="103">
        <v>1</v>
      </c>
      <c r="W20" s="103">
        <v>10</v>
      </c>
      <c r="X20" s="123">
        <f t="shared" si="4"/>
        <v>1000</v>
      </c>
    </row>
    <row r="21" spans="1:24" s="95" customFormat="1" ht="16.5" customHeight="1">
      <c r="A21" s="121" t="s">
        <v>34</v>
      </c>
      <c r="B21" s="122">
        <v>147</v>
      </c>
      <c r="C21" s="103">
        <v>13</v>
      </c>
      <c r="D21" s="122">
        <v>114</v>
      </c>
      <c r="E21" s="123">
        <f t="shared" si="0"/>
        <v>876.92307692307702</v>
      </c>
      <c r="F21" s="103">
        <v>4</v>
      </c>
      <c r="G21" s="103">
        <v>38</v>
      </c>
      <c r="H21" s="123">
        <f t="shared" si="1"/>
        <v>950</v>
      </c>
      <c r="I21" s="103">
        <v>0</v>
      </c>
      <c r="J21" s="103">
        <v>0</v>
      </c>
      <c r="K21" s="123" t="s">
        <v>64</v>
      </c>
      <c r="L21" s="103">
        <v>0</v>
      </c>
      <c r="M21" s="103">
        <v>2</v>
      </c>
      <c r="N21" s="123" t="s">
        <v>64</v>
      </c>
      <c r="O21" s="103">
        <v>13</v>
      </c>
      <c r="P21" s="103">
        <v>107</v>
      </c>
      <c r="Q21" s="123">
        <f t="shared" si="2"/>
        <v>823.07692307692298</v>
      </c>
      <c r="R21" s="103">
        <v>24</v>
      </c>
      <c r="S21" s="103">
        <v>4</v>
      </c>
      <c r="T21" s="154">
        <v>23</v>
      </c>
      <c r="U21" s="123">
        <f t="shared" si="3"/>
        <v>575</v>
      </c>
      <c r="V21" s="103">
        <v>3</v>
      </c>
      <c r="W21" s="103">
        <v>22</v>
      </c>
      <c r="X21" s="123">
        <f t="shared" si="4"/>
        <v>733.33333333333326</v>
      </c>
    </row>
    <row r="22" spans="1:24" s="95" customFormat="1" ht="16.5" customHeight="1">
      <c r="A22" s="121" t="s">
        <v>35</v>
      </c>
      <c r="B22" s="122">
        <v>55</v>
      </c>
      <c r="C22" s="103">
        <v>10</v>
      </c>
      <c r="D22" s="122">
        <v>53</v>
      </c>
      <c r="E22" s="123">
        <f t="shared" si="0"/>
        <v>530</v>
      </c>
      <c r="F22" s="103">
        <v>1</v>
      </c>
      <c r="G22" s="103">
        <v>5</v>
      </c>
      <c r="H22" s="123">
        <f t="shared" si="1"/>
        <v>500</v>
      </c>
      <c r="I22" s="103">
        <v>1</v>
      </c>
      <c r="J22" s="103">
        <v>0</v>
      </c>
      <c r="K22" s="123">
        <f>J22/I22*100</f>
        <v>0</v>
      </c>
      <c r="L22" s="103">
        <v>0</v>
      </c>
      <c r="M22" s="103">
        <v>0</v>
      </c>
      <c r="N22" s="123" t="s">
        <v>64</v>
      </c>
      <c r="O22" s="103">
        <v>8</v>
      </c>
      <c r="P22" s="103">
        <v>49</v>
      </c>
      <c r="Q22" s="123">
        <f t="shared" si="2"/>
        <v>612.5</v>
      </c>
      <c r="R22" s="103">
        <v>21</v>
      </c>
      <c r="S22" s="103">
        <v>4</v>
      </c>
      <c r="T22" s="154">
        <v>21</v>
      </c>
      <c r="U22" s="123">
        <f t="shared" si="3"/>
        <v>525</v>
      </c>
      <c r="V22" s="103">
        <v>3</v>
      </c>
      <c r="W22" s="103">
        <v>17</v>
      </c>
      <c r="X22" s="123">
        <f t="shared" si="4"/>
        <v>566.66666666666674</v>
      </c>
    </row>
    <row r="23" spans="1:24" s="95" customFormat="1" ht="16.5" customHeight="1">
      <c r="A23" s="121" t="s">
        <v>36</v>
      </c>
      <c r="B23" s="122">
        <v>76</v>
      </c>
      <c r="C23" s="103">
        <v>8</v>
      </c>
      <c r="D23" s="122">
        <v>59</v>
      </c>
      <c r="E23" s="123">
        <f t="shared" si="0"/>
        <v>737.5</v>
      </c>
      <c r="F23" s="103">
        <v>5</v>
      </c>
      <c r="G23" s="103">
        <v>17</v>
      </c>
      <c r="H23" s="123">
        <f t="shared" si="1"/>
        <v>340</v>
      </c>
      <c r="I23" s="103">
        <v>0</v>
      </c>
      <c r="J23" s="103">
        <v>2</v>
      </c>
      <c r="K23" s="123" t="s">
        <v>64</v>
      </c>
      <c r="L23" s="103">
        <v>0</v>
      </c>
      <c r="M23" s="103">
        <v>5</v>
      </c>
      <c r="N23" s="123" t="s">
        <v>64</v>
      </c>
      <c r="O23" s="103">
        <v>5</v>
      </c>
      <c r="P23" s="103">
        <v>58</v>
      </c>
      <c r="Q23" s="123">
        <f t="shared" si="2"/>
        <v>1160</v>
      </c>
      <c r="R23" s="103">
        <v>13</v>
      </c>
      <c r="S23" s="103">
        <v>2</v>
      </c>
      <c r="T23" s="154">
        <v>13</v>
      </c>
      <c r="U23" s="123">
        <f t="shared" si="3"/>
        <v>650</v>
      </c>
      <c r="V23" s="103">
        <v>2</v>
      </c>
      <c r="W23" s="103">
        <v>10</v>
      </c>
      <c r="X23" s="123">
        <f t="shared" si="4"/>
        <v>500</v>
      </c>
    </row>
    <row r="24" spans="1:24" s="95" customFormat="1" ht="16.5" customHeight="1">
      <c r="A24" s="121" t="s">
        <v>37</v>
      </c>
      <c r="B24" s="122">
        <v>88</v>
      </c>
      <c r="C24" s="103">
        <v>6</v>
      </c>
      <c r="D24" s="122">
        <v>82</v>
      </c>
      <c r="E24" s="123">
        <f t="shared" si="0"/>
        <v>1366.6666666666665</v>
      </c>
      <c r="F24" s="103">
        <v>2</v>
      </c>
      <c r="G24" s="103">
        <v>11</v>
      </c>
      <c r="H24" s="123">
        <f t="shared" si="1"/>
        <v>550</v>
      </c>
      <c r="I24" s="103">
        <v>0</v>
      </c>
      <c r="J24" s="103">
        <v>0</v>
      </c>
      <c r="K24" s="123" t="s">
        <v>64</v>
      </c>
      <c r="L24" s="103">
        <v>0</v>
      </c>
      <c r="M24" s="103">
        <v>0</v>
      </c>
      <c r="N24" s="123" t="s">
        <v>64</v>
      </c>
      <c r="O24" s="103">
        <v>6</v>
      </c>
      <c r="P24" s="103">
        <v>79</v>
      </c>
      <c r="Q24" s="123">
        <f t="shared" si="2"/>
        <v>1316.6666666666665</v>
      </c>
      <c r="R24" s="103">
        <v>12</v>
      </c>
      <c r="S24" s="103">
        <v>2</v>
      </c>
      <c r="T24" s="154">
        <v>12</v>
      </c>
      <c r="U24" s="123">
        <f t="shared" si="3"/>
        <v>600</v>
      </c>
      <c r="V24" s="103">
        <v>2</v>
      </c>
      <c r="W24" s="103">
        <v>11</v>
      </c>
      <c r="X24" s="123">
        <f t="shared" si="4"/>
        <v>550</v>
      </c>
    </row>
    <row r="25" spans="1:24" s="95" customFormat="1" ht="16.5" customHeight="1">
      <c r="A25" s="121" t="s">
        <v>38</v>
      </c>
      <c r="B25" s="122">
        <v>109</v>
      </c>
      <c r="C25" s="103">
        <v>3</v>
      </c>
      <c r="D25" s="122">
        <v>84</v>
      </c>
      <c r="E25" s="123">
        <f t="shared" si="0"/>
        <v>2800</v>
      </c>
      <c r="F25" s="103">
        <v>0</v>
      </c>
      <c r="G25" s="103">
        <v>25</v>
      </c>
      <c r="H25" s="123" t="s">
        <v>64</v>
      </c>
      <c r="I25" s="103">
        <v>0</v>
      </c>
      <c r="J25" s="103">
        <v>0</v>
      </c>
      <c r="K25" s="123" t="s">
        <v>64</v>
      </c>
      <c r="L25" s="103">
        <v>0</v>
      </c>
      <c r="M25" s="103">
        <v>1</v>
      </c>
      <c r="N25" s="123" t="s">
        <v>64</v>
      </c>
      <c r="O25" s="103">
        <v>3</v>
      </c>
      <c r="P25" s="103">
        <v>73</v>
      </c>
      <c r="Q25" s="123">
        <f t="shared" si="2"/>
        <v>2433.333333333333</v>
      </c>
      <c r="R25" s="103">
        <v>20</v>
      </c>
      <c r="S25" s="103">
        <v>1</v>
      </c>
      <c r="T25" s="154">
        <v>19</v>
      </c>
      <c r="U25" s="123">
        <f t="shared" si="3"/>
        <v>1900</v>
      </c>
      <c r="V25" s="103">
        <v>1</v>
      </c>
      <c r="W25" s="103">
        <v>14</v>
      </c>
      <c r="X25" s="123">
        <f t="shared" si="4"/>
        <v>1400</v>
      </c>
    </row>
    <row r="26" spans="1:24" s="95" customFormat="1" ht="16.5" customHeight="1">
      <c r="A26" s="121" t="s">
        <v>39</v>
      </c>
      <c r="B26" s="122">
        <v>92</v>
      </c>
      <c r="C26" s="103">
        <v>4</v>
      </c>
      <c r="D26" s="122">
        <v>70</v>
      </c>
      <c r="E26" s="123">
        <f t="shared" si="0"/>
        <v>1750</v>
      </c>
      <c r="F26" s="103">
        <v>0</v>
      </c>
      <c r="G26" s="103">
        <v>16</v>
      </c>
      <c r="H26" s="123" t="s">
        <v>64</v>
      </c>
      <c r="I26" s="103">
        <v>0</v>
      </c>
      <c r="J26" s="103">
        <v>0</v>
      </c>
      <c r="K26" s="123" t="s">
        <v>64</v>
      </c>
      <c r="L26" s="103">
        <v>0</v>
      </c>
      <c r="M26" s="103">
        <v>0</v>
      </c>
      <c r="N26" s="123" t="s">
        <v>64</v>
      </c>
      <c r="O26" s="103">
        <v>0</v>
      </c>
      <c r="P26" s="103">
        <v>69</v>
      </c>
      <c r="Q26" s="123" t="s">
        <v>64</v>
      </c>
      <c r="R26" s="103">
        <v>9</v>
      </c>
      <c r="S26" s="103">
        <v>2</v>
      </c>
      <c r="T26" s="154">
        <v>6</v>
      </c>
      <c r="U26" s="123">
        <f t="shared" si="3"/>
        <v>300</v>
      </c>
      <c r="V26" s="103">
        <v>2</v>
      </c>
      <c r="W26" s="103">
        <v>5</v>
      </c>
      <c r="X26" s="123">
        <f t="shared" si="4"/>
        <v>250</v>
      </c>
    </row>
    <row r="27" spans="1:24" s="95" customFormat="1" ht="16.5" customHeight="1">
      <c r="A27" s="121" t="s">
        <v>40</v>
      </c>
      <c r="B27" s="122">
        <v>36</v>
      </c>
      <c r="C27" s="103">
        <v>2</v>
      </c>
      <c r="D27" s="122">
        <v>32</v>
      </c>
      <c r="E27" s="123">
        <f t="shared" si="0"/>
        <v>1600</v>
      </c>
      <c r="F27" s="103">
        <v>1</v>
      </c>
      <c r="G27" s="103">
        <v>6</v>
      </c>
      <c r="H27" s="123">
        <f t="shared" si="1"/>
        <v>600</v>
      </c>
      <c r="I27" s="103">
        <v>1</v>
      </c>
      <c r="J27" s="103">
        <v>3</v>
      </c>
      <c r="K27" s="123">
        <f>J27/I27*100</f>
        <v>300</v>
      </c>
      <c r="L27" s="103">
        <v>0</v>
      </c>
      <c r="M27" s="103">
        <v>2</v>
      </c>
      <c r="N27" s="123" t="s">
        <v>64</v>
      </c>
      <c r="O27" s="103">
        <v>2</v>
      </c>
      <c r="P27" s="103">
        <v>32</v>
      </c>
      <c r="Q27" s="123">
        <f t="shared" si="2"/>
        <v>1600</v>
      </c>
      <c r="R27" s="103">
        <v>10</v>
      </c>
      <c r="S27" s="103">
        <v>0</v>
      </c>
      <c r="T27" s="154">
        <v>8</v>
      </c>
      <c r="U27" s="123" t="s">
        <v>64</v>
      </c>
      <c r="V27" s="103">
        <v>0</v>
      </c>
      <c r="W27" s="103">
        <v>8</v>
      </c>
      <c r="X27" s="123" t="s">
        <v>64</v>
      </c>
    </row>
    <row r="28" spans="1:24" s="95" customFormat="1" ht="16.5" customHeight="1">
      <c r="A28" s="121" t="s">
        <v>41</v>
      </c>
      <c r="B28" s="122">
        <v>125</v>
      </c>
      <c r="C28" s="103">
        <v>5</v>
      </c>
      <c r="D28" s="122">
        <v>106</v>
      </c>
      <c r="E28" s="123">
        <f t="shared" si="0"/>
        <v>2120</v>
      </c>
      <c r="F28" s="103">
        <v>4</v>
      </c>
      <c r="G28" s="103">
        <v>24</v>
      </c>
      <c r="H28" s="123">
        <f t="shared" si="1"/>
        <v>600</v>
      </c>
      <c r="I28" s="103">
        <v>0</v>
      </c>
      <c r="J28" s="103">
        <v>0</v>
      </c>
      <c r="K28" s="123" t="s">
        <v>64</v>
      </c>
      <c r="L28" s="103">
        <v>0</v>
      </c>
      <c r="M28" s="103">
        <v>1</v>
      </c>
      <c r="N28" s="123" t="s">
        <v>64</v>
      </c>
      <c r="O28" s="103">
        <v>5</v>
      </c>
      <c r="P28" s="103">
        <v>106</v>
      </c>
      <c r="Q28" s="123">
        <f t="shared" si="2"/>
        <v>2120</v>
      </c>
      <c r="R28" s="103">
        <v>34</v>
      </c>
      <c r="S28" s="103">
        <v>0</v>
      </c>
      <c r="T28" s="154">
        <v>34</v>
      </c>
      <c r="U28" s="123" t="s">
        <v>64</v>
      </c>
      <c r="V28" s="103">
        <v>0</v>
      </c>
      <c r="W28" s="103">
        <v>26</v>
      </c>
      <c r="X28" s="123" t="s">
        <v>64</v>
      </c>
    </row>
    <row r="29" spans="1:24" s="95" customFormat="1" ht="16.5" customHeight="1">
      <c r="A29" s="121" t="s">
        <v>42</v>
      </c>
      <c r="B29" s="122">
        <v>107</v>
      </c>
      <c r="C29" s="103">
        <v>10</v>
      </c>
      <c r="D29" s="122">
        <v>98</v>
      </c>
      <c r="E29" s="123">
        <f t="shared" si="0"/>
        <v>980.00000000000011</v>
      </c>
      <c r="F29" s="103">
        <v>1</v>
      </c>
      <c r="G29" s="103">
        <v>16</v>
      </c>
      <c r="H29" s="123">
        <f t="shared" si="1"/>
        <v>1600</v>
      </c>
      <c r="I29" s="103">
        <v>1</v>
      </c>
      <c r="J29" s="103">
        <v>0</v>
      </c>
      <c r="K29" s="123">
        <f>J29/I29*100</f>
        <v>0</v>
      </c>
      <c r="L29" s="103">
        <v>0</v>
      </c>
      <c r="M29" s="103">
        <v>1</v>
      </c>
      <c r="N29" s="123" t="s">
        <v>64</v>
      </c>
      <c r="O29" s="103">
        <v>8</v>
      </c>
      <c r="P29" s="103">
        <v>97</v>
      </c>
      <c r="Q29" s="123">
        <f t="shared" si="2"/>
        <v>1212.5</v>
      </c>
      <c r="R29" s="103">
        <v>21</v>
      </c>
      <c r="S29" s="103">
        <v>5</v>
      </c>
      <c r="T29" s="154">
        <v>21</v>
      </c>
      <c r="U29" s="123">
        <f t="shared" si="3"/>
        <v>420</v>
      </c>
      <c r="V29" s="103">
        <v>3</v>
      </c>
      <c r="W29" s="103">
        <v>14</v>
      </c>
      <c r="X29" s="123">
        <f t="shared" si="4"/>
        <v>466.66666666666669</v>
      </c>
    </row>
    <row r="30" spans="1:24" s="95" customFormat="1" ht="16.5" customHeight="1">
      <c r="A30" s="121" t="s">
        <v>43</v>
      </c>
      <c r="B30" s="125">
        <v>1041</v>
      </c>
      <c r="C30" s="103">
        <v>108</v>
      </c>
      <c r="D30" s="125">
        <v>918</v>
      </c>
      <c r="E30" s="123">
        <f t="shared" si="0"/>
        <v>850</v>
      </c>
      <c r="F30" s="103">
        <v>29</v>
      </c>
      <c r="G30" s="103">
        <v>134</v>
      </c>
      <c r="H30" s="123">
        <f t="shared" si="1"/>
        <v>462.06896551724139</v>
      </c>
      <c r="I30" s="103">
        <v>6</v>
      </c>
      <c r="J30" s="103">
        <v>6</v>
      </c>
      <c r="K30" s="123">
        <f t="shared" ref="K30" si="5">J30/I30*100</f>
        <v>100</v>
      </c>
      <c r="L30" s="103">
        <v>2</v>
      </c>
      <c r="M30" s="103">
        <v>51</v>
      </c>
      <c r="N30" s="123">
        <f>M30/L30*100</f>
        <v>2550</v>
      </c>
      <c r="O30" s="103">
        <v>64</v>
      </c>
      <c r="P30" s="103">
        <v>875</v>
      </c>
      <c r="Q30" s="123">
        <f t="shared" si="2"/>
        <v>1367.1875</v>
      </c>
      <c r="R30" s="103">
        <v>217</v>
      </c>
      <c r="S30" s="103">
        <v>20</v>
      </c>
      <c r="T30" s="154">
        <v>208</v>
      </c>
      <c r="U30" s="123">
        <f t="shared" si="3"/>
        <v>1040</v>
      </c>
      <c r="V30" s="103">
        <v>16</v>
      </c>
      <c r="W30" s="103">
        <v>150</v>
      </c>
      <c r="X30" s="123">
        <f t="shared" si="4"/>
        <v>937.5</v>
      </c>
    </row>
    <row r="31" spans="1:24" s="95" customFormat="1" ht="16.5" customHeight="1">
      <c r="A31" s="121" t="s">
        <v>44</v>
      </c>
      <c r="B31" s="122">
        <v>833</v>
      </c>
      <c r="C31" s="103">
        <v>56</v>
      </c>
      <c r="D31" s="122">
        <v>730</v>
      </c>
      <c r="E31" s="123">
        <f t="shared" si="0"/>
        <v>1303.5714285714287</v>
      </c>
      <c r="F31" s="103">
        <v>12</v>
      </c>
      <c r="G31" s="103">
        <v>102</v>
      </c>
      <c r="H31" s="123">
        <f t="shared" si="1"/>
        <v>850</v>
      </c>
      <c r="I31" s="103">
        <v>0</v>
      </c>
      <c r="J31" s="103">
        <v>1</v>
      </c>
      <c r="K31" s="123" t="s">
        <v>64</v>
      </c>
      <c r="L31" s="103">
        <v>0</v>
      </c>
      <c r="M31" s="103">
        <v>5</v>
      </c>
      <c r="N31" s="123" t="s">
        <v>64</v>
      </c>
      <c r="O31" s="103">
        <v>35</v>
      </c>
      <c r="P31" s="103">
        <v>705</v>
      </c>
      <c r="Q31" s="123">
        <f t="shared" si="2"/>
        <v>2014.2857142857142</v>
      </c>
      <c r="R31" s="103">
        <v>133</v>
      </c>
      <c r="S31" s="103">
        <v>10</v>
      </c>
      <c r="T31" s="154">
        <v>117</v>
      </c>
      <c r="U31" s="123">
        <f t="shared" si="3"/>
        <v>1170</v>
      </c>
      <c r="V31" s="103">
        <v>10</v>
      </c>
      <c r="W31" s="103">
        <v>98</v>
      </c>
      <c r="X31" s="123">
        <f t="shared" si="4"/>
        <v>980.00000000000011</v>
      </c>
    </row>
    <row r="32" spans="1:24" s="95" customFormat="1" ht="16.5" customHeight="1">
      <c r="A32" s="121" t="s">
        <v>45</v>
      </c>
      <c r="B32" s="122">
        <v>288</v>
      </c>
      <c r="C32" s="103">
        <v>28</v>
      </c>
      <c r="D32" s="122">
        <v>261</v>
      </c>
      <c r="E32" s="123">
        <f t="shared" si="0"/>
        <v>932.14285714285711</v>
      </c>
      <c r="F32" s="103">
        <v>8</v>
      </c>
      <c r="G32" s="103">
        <v>36</v>
      </c>
      <c r="H32" s="123">
        <f t="shared" si="1"/>
        <v>450</v>
      </c>
      <c r="I32" s="103">
        <v>2</v>
      </c>
      <c r="J32" s="103">
        <v>4</v>
      </c>
      <c r="K32" s="123">
        <f>J32/I32*100</f>
        <v>200</v>
      </c>
      <c r="L32" s="103">
        <v>1</v>
      </c>
      <c r="M32" s="103">
        <v>4</v>
      </c>
      <c r="N32" s="123">
        <f>M32/L32*100</f>
        <v>400</v>
      </c>
      <c r="O32" s="103">
        <v>23</v>
      </c>
      <c r="P32" s="103">
        <v>259</v>
      </c>
      <c r="Q32" s="123">
        <f t="shared" si="2"/>
        <v>1126.086956521739</v>
      </c>
      <c r="R32" s="103">
        <v>75</v>
      </c>
      <c r="S32" s="103">
        <v>10</v>
      </c>
      <c r="T32" s="154">
        <v>69</v>
      </c>
      <c r="U32" s="123">
        <f t="shared" si="3"/>
        <v>690</v>
      </c>
      <c r="V32" s="103">
        <v>6</v>
      </c>
      <c r="W32" s="103">
        <v>40</v>
      </c>
      <c r="X32" s="123">
        <f t="shared" si="4"/>
        <v>666.66666666666674</v>
      </c>
    </row>
    <row r="33" spans="1:24" s="95" customFormat="1" ht="16.5" customHeight="1">
      <c r="A33" s="121" t="s">
        <v>46</v>
      </c>
      <c r="B33" s="122">
        <v>239</v>
      </c>
      <c r="C33" s="103">
        <v>42</v>
      </c>
      <c r="D33" s="122">
        <v>209</v>
      </c>
      <c r="E33" s="123">
        <f t="shared" si="0"/>
        <v>497.61904761904765</v>
      </c>
      <c r="F33" s="103">
        <v>15</v>
      </c>
      <c r="G33" s="103">
        <v>23</v>
      </c>
      <c r="H33" s="123">
        <f t="shared" si="1"/>
        <v>153.33333333333334</v>
      </c>
      <c r="I33" s="103">
        <v>0</v>
      </c>
      <c r="J33" s="103">
        <v>0</v>
      </c>
      <c r="K33" s="123" t="s">
        <v>64</v>
      </c>
      <c r="L33" s="103">
        <v>0</v>
      </c>
      <c r="M33" s="103">
        <v>2</v>
      </c>
      <c r="N33" s="123" t="s">
        <v>64</v>
      </c>
      <c r="O33" s="103">
        <v>42</v>
      </c>
      <c r="P33" s="103">
        <v>208</v>
      </c>
      <c r="Q33" s="123">
        <f t="shared" si="2"/>
        <v>495.23809523809524</v>
      </c>
      <c r="R33" s="103">
        <v>58</v>
      </c>
      <c r="S33" s="103">
        <v>9</v>
      </c>
      <c r="T33" s="154">
        <v>56</v>
      </c>
      <c r="U33" s="123">
        <f t="shared" si="3"/>
        <v>622.22222222222229</v>
      </c>
      <c r="V33" s="103">
        <v>6</v>
      </c>
      <c r="W33" s="103">
        <v>34</v>
      </c>
      <c r="X33" s="123">
        <f t="shared" si="4"/>
        <v>566.66666666666674</v>
      </c>
    </row>
    <row r="34" spans="1:24" ht="15">
      <c r="A34" s="104" t="s">
        <v>47</v>
      </c>
      <c r="B34" s="105">
        <v>210</v>
      </c>
      <c r="C34" s="105">
        <v>4</v>
      </c>
      <c r="D34" s="105">
        <v>139</v>
      </c>
      <c r="E34" s="123">
        <f t="shared" si="0"/>
        <v>3475</v>
      </c>
      <c r="F34" s="105">
        <v>3</v>
      </c>
      <c r="G34" s="105">
        <v>67</v>
      </c>
      <c r="H34" s="123">
        <f t="shared" si="1"/>
        <v>2233.333333333333</v>
      </c>
      <c r="I34" s="106">
        <v>0</v>
      </c>
      <c r="J34" s="106">
        <v>2</v>
      </c>
      <c r="K34" s="123" t="s">
        <v>64</v>
      </c>
      <c r="L34" s="106">
        <v>0</v>
      </c>
      <c r="M34" s="106">
        <v>0</v>
      </c>
      <c r="N34" s="123" t="s">
        <v>64</v>
      </c>
      <c r="O34" s="106">
        <v>3</v>
      </c>
      <c r="P34" s="106">
        <v>138</v>
      </c>
      <c r="Q34" s="123">
        <f t="shared" si="2"/>
        <v>4600</v>
      </c>
      <c r="R34" s="103">
        <v>49</v>
      </c>
      <c r="S34" s="106">
        <v>0</v>
      </c>
      <c r="T34" s="106">
        <v>42</v>
      </c>
      <c r="U34" s="123" t="s">
        <v>64</v>
      </c>
      <c r="V34" s="105">
        <v>0</v>
      </c>
      <c r="W34" s="105">
        <v>36</v>
      </c>
      <c r="X34" s="123" t="s">
        <v>64</v>
      </c>
    </row>
    <row r="35" spans="1:24" ht="14.25" customHeight="1">
      <c r="A35" s="108"/>
      <c r="B35" s="239" t="s">
        <v>103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4">
      <c r="A36" s="108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1:24">
      <c r="A37" s="108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4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24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4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4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4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4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4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4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4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4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4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9:21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9:21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9:21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9:21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9:21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9:21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9:21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9:21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9:21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9:21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9:21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9:21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9:21"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9:21"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9:21"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9:21"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9:21"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9:21"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9:21"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9:21"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9:21"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9:21"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9:21"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9:21"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9:21"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9:21"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9:21"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9:21"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9:21"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9:21"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9:21"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9:21"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9:21"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9:21"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9:21"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9:21"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9:21"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9:21"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9:21"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9:21"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9:21"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</sheetData>
  <mergeCells count="13">
    <mergeCell ref="V5:X5"/>
    <mergeCell ref="B35:U37"/>
    <mergeCell ref="A3:U3"/>
    <mergeCell ref="V4:X4"/>
    <mergeCell ref="A1:U1"/>
    <mergeCell ref="A5:A6"/>
    <mergeCell ref="C5:E5"/>
    <mergeCell ref="F5:H5"/>
    <mergeCell ref="I5:K5"/>
    <mergeCell ref="A2:U2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F11" sqref="F11"/>
    </sheetView>
  </sheetViews>
  <sheetFormatPr defaultColWidth="8" defaultRowHeight="12.75"/>
  <cols>
    <col min="1" max="1" width="60.28515625" style="18" customWidth="1"/>
    <col min="2" max="3" width="17.7109375" style="18" customWidth="1"/>
    <col min="4" max="4" width="11" style="18" customWidth="1"/>
    <col min="5" max="5" width="11.5703125" style="18" customWidth="1"/>
    <col min="6" max="16384" width="8" style="18"/>
  </cols>
  <sheetData>
    <row r="1" spans="1:11" ht="27" customHeight="1">
      <c r="A1" s="221" t="s">
        <v>57</v>
      </c>
      <c r="B1" s="221"/>
      <c r="C1" s="221"/>
      <c r="D1" s="221"/>
      <c r="E1" s="221"/>
    </row>
    <row r="2" spans="1:11" ht="23.25" customHeight="1">
      <c r="A2" s="221" t="s">
        <v>18</v>
      </c>
      <c r="B2" s="221"/>
      <c r="C2" s="221"/>
      <c r="D2" s="221"/>
      <c r="E2" s="221"/>
    </row>
    <row r="3" spans="1:11" ht="6" customHeight="1">
      <c r="A3" s="49"/>
    </row>
    <row r="4" spans="1:11" s="20" customFormat="1" ht="23.25" customHeight="1">
      <c r="A4" s="232"/>
      <c r="B4" s="222" t="s">
        <v>109</v>
      </c>
      <c r="C4" s="222" t="s">
        <v>110</v>
      </c>
      <c r="D4" s="224" t="s">
        <v>1</v>
      </c>
      <c r="E4" s="225"/>
    </row>
    <row r="5" spans="1:11" s="20" customFormat="1" ht="32.25" customHeight="1">
      <c r="A5" s="232"/>
      <c r="B5" s="223"/>
      <c r="C5" s="223"/>
      <c r="D5" s="22" t="s">
        <v>2</v>
      </c>
      <c r="E5" s="23" t="s">
        <v>48</v>
      </c>
    </row>
    <row r="6" spans="1:11" s="27" customFormat="1" ht="15.75" customHeight="1">
      <c r="A6" s="25" t="s">
        <v>3</v>
      </c>
      <c r="B6" s="25">
        <v>1</v>
      </c>
      <c r="C6" s="25">
        <v>2</v>
      </c>
      <c r="D6" s="25">
        <v>3</v>
      </c>
      <c r="E6" s="25">
        <v>4</v>
      </c>
    </row>
    <row r="7" spans="1:11" s="27" customFormat="1" ht="30" customHeight="1">
      <c r="A7" s="7" t="s">
        <v>100</v>
      </c>
      <c r="B7" s="69" t="s">
        <v>83</v>
      </c>
      <c r="C7" s="69">
        <f>'10'!B9</f>
        <v>16643</v>
      </c>
      <c r="D7" s="8" t="s">
        <v>83</v>
      </c>
      <c r="E7" s="51" t="s">
        <v>83</v>
      </c>
    </row>
    <row r="8" spans="1:11" s="20" customFormat="1" ht="30" customHeight="1">
      <c r="A8" s="28" t="s">
        <v>50</v>
      </c>
      <c r="B8" s="53">
        <f>'10'!C9</f>
        <v>18937</v>
      </c>
      <c r="C8" s="53">
        <f>'10'!D9</f>
        <v>13771</v>
      </c>
      <c r="D8" s="8">
        <f t="shared" ref="D8:D12" si="0">C8/B8*100</f>
        <v>72.720071817077681</v>
      </c>
      <c r="E8" s="51">
        <f t="shared" ref="E8:E12" si="1">C8-B8</f>
        <v>-5166</v>
      </c>
      <c r="K8" s="52"/>
    </row>
    <row r="9" spans="1:11" s="20" customFormat="1" ht="30" customHeight="1">
      <c r="A9" s="35" t="s">
        <v>77</v>
      </c>
      <c r="B9" s="53">
        <f>'10'!F9</f>
        <v>5734</v>
      </c>
      <c r="C9" s="53">
        <f>'10'!G9</f>
        <v>3787</v>
      </c>
      <c r="D9" s="8">
        <f t="shared" si="0"/>
        <v>66.04464597139868</v>
      </c>
      <c r="E9" s="51">
        <f t="shared" si="1"/>
        <v>-1947</v>
      </c>
      <c r="K9" s="52"/>
    </row>
    <row r="10" spans="1:11" s="20" customFormat="1" ht="30" customHeight="1">
      <c r="A10" s="28" t="s">
        <v>51</v>
      </c>
      <c r="B10" s="53">
        <f>'10'!I9</f>
        <v>910</v>
      </c>
      <c r="C10" s="53">
        <f>'10'!J9</f>
        <v>635</v>
      </c>
      <c r="D10" s="8">
        <f t="shared" si="0"/>
        <v>69.780219780219781</v>
      </c>
      <c r="E10" s="51">
        <f t="shared" si="1"/>
        <v>-275</v>
      </c>
      <c r="K10" s="52"/>
    </row>
    <row r="11" spans="1:11" s="20" customFormat="1" ht="45.75" customHeight="1">
      <c r="A11" s="28" t="s">
        <v>52</v>
      </c>
      <c r="B11" s="53">
        <f>'10'!L9</f>
        <v>463</v>
      </c>
      <c r="C11" s="53">
        <f>'10'!M9</f>
        <v>662</v>
      </c>
      <c r="D11" s="8">
        <f t="shared" si="0"/>
        <v>142.98056155507558</v>
      </c>
      <c r="E11" s="51">
        <f t="shared" si="1"/>
        <v>199</v>
      </c>
      <c r="K11" s="52"/>
    </row>
    <row r="12" spans="1:11" s="20" customFormat="1" ht="55.5" customHeight="1">
      <c r="A12" s="28" t="s">
        <v>53</v>
      </c>
      <c r="B12" s="53">
        <f>'10'!O9</f>
        <v>14335</v>
      </c>
      <c r="C12" s="53">
        <f>'10'!P9</f>
        <v>12505</v>
      </c>
      <c r="D12" s="8">
        <f t="shared" si="0"/>
        <v>87.2340425531915</v>
      </c>
      <c r="E12" s="51">
        <f t="shared" si="1"/>
        <v>-1830</v>
      </c>
      <c r="K12" s="52"/>
    </row>
    <row r="13" spans="1:11" s="20" customFormat="1" ht="12.75" customHeight="1">
      <c r="A13" s="228" t="s">
        <v>4</v>
      </c>
      <c r="B13" s="229"/>
      <c r="C13" s="229"/>
      <c r="D13" s="229"/>
      <c r="E13" s="229"/>
      <c r="K13" s="52"/>
    </row>
    <row r="14" spans="1:11" s="20" customFormat="1" ht="15" customHeight="1">
      <c r="A14" s="230"/>
      <c r="B14" s="231"/>
      <c r="C14" s="231"/>
      <c r="D14" s="231"/>
      <c r="E14" s="231"/>
      <c r="K14" s="52"/>
    </row>
    <row r="15" spans="1:11" s="20" customFormat="1" ht="20.25" customHeight="1">
      <c r="A15" s="226" t="s">
        <v>0</v>
      </c>
      <c r="B15" s="232" t="s">
        <v>106</v>
      </c>
      <c r="C15" s="232" t="s">
        <v>107</v>
      </c>
      <c r="D15" s="224" t="s">
        <v>1</v>
      </c>
      <c r="E15" s="225"/>
      <c r="K15" s="52"/>
    </row>
    <row r="16" spans="1:11" ht="35.25" customHeight="1">
      <c r="A16" s="227"/>
      <c r="B16" s="232"/>
      <c r="C16" s="232"/>
      <c r="D16" s="22" t="s">
        <v>2</v>
      </c>
      <c r="E16" s="23" t="s">
        <v>49</v>
      </c>
      <c r="K16" s="52"/>
    </row>
    <row r="17" spans="1:11" ht="30" customHeight="1">
      <c r="A17" s="71" t="s">
        <v>85</v>
      </c>
      <c r="B17" s="40" t="s">
        <v>83</v>
      </c>
      <c r="C17" s="40">
        <f>'10'!R9</f>
        <v>2298</v>
      </c>
      <c r="D17" s="8" t="s">
        <v>83</v>
      </c>
      <c r="E17" s="51" t="s">
        <v>83</v>
      </c>
      <c r="I17" s="52"/>
    </row>
    <row r="18" spans="1:11" ht="30" customHeight="1">
      <c r="A18" s="47" t="s">
        <v>54</v>
      </c>
      <c r="B18" s="56">
        <f>'10'!S9</f>
        <v>4560</v>
      </c>
      <c r="C18" s="56">
        <f>'10'!T9</f>
        <v>1876</v>
      </c>
      <c r="D18" s="54">
        <f t="shared" ref="D18:D19" si="2">C18/B18*100</f>
        <v>41.140350877192979</v>
      </c>
      <c r="E18" s="55">
        <f t="shared" ref="E18:E19" si="3">C18-B18</f>
        <v>-2684</v>
      </c>
      <c r="K18" s="52"/>
    </row>
    <row r="19" spans="1:11" ht="30" customHeight="1">
      <c r="A19" s="7" t="s">
        <v>112</v>
      </c>
      <c r="B19" s="62">
        <f>'10'!V9</f>
        <v>4004</v>
      </c>
      <c r="C19" s="62">
        <f>'10'!W9</f>
        <v>1128</v>
      </c>
      <c r="D19" s="63">
        <f t="shared" si="2"/>
        <v>28.171828171828174</v>
      </c>
      <c r="E19" s="58">
        <f t="shared" si="3"/>
        <v>-2876</v>
      </c>
      <c r="K19" s="52"/>
    </row>
    <row r="20" spans="1:11">
      <c r="A20" s="246" t="s">
        <v>103</v>
      </c>
      <c r="B20" s="246"/>
      <c r="C20" s="246"/>
      <c r="D20" s="246"/>
      <c r="E20" s="246"/>
    </row>
    <row r="21" spans="1:11">
      <c r="A21" s="247"/>
      <c r="B21" s="247"/>
      <c r="C21" s="247"/>
      <c r="D21" s="247"/>
      <c r="E21" s="247"/>
    </row>
    <row r="22" spans="1:11">
      <c r="A22" s="247"/>
      <c r="B22" s="247"/>
      <c r="C22" s="247"/>
      <c r="D22" s="247"/>
      <c r="E22" s="247"/>
    </row>
    <row r="23" spans="1:11">
      <c r="A23" s="247"/>
      <c r="B23" s="247"/>
      <c r="C23" s="247"/>
      <c r="D23" s="247"/>
      <c r="E23" s="247"/>
    </row>
    <row r="24" spans="1:11">
      <c r="A24" s="247"/>
      <c r="B24" s="247"/>
      <c r="C24" s="247"/>
      <c r="D24" s="247"/>
      <c r="E24" s="247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2023-02-09T08:01:04Z</cp:lastPrinted>
  <dcterms:created xsi:type="dcterms:W3CDTF">2020-12-10T10:35:03Z</dcterms:created>
  <dcterms:modified xsi:type="dcterms:W3CDTF">2023-02-09T08:01:24Z</dcterms:modified>
</cp:coreProperties>
</file>