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0" yWindow="30" windowWidth="23100" windowHeight="12420" activeTab="9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'1'!$A$1:$E$22</definedName>
    <definedName name="_xlnm.Print_Area" localSheetId="9">'10'!$A$1:$X$38</definedName>
    <definedName name="_xlnm.Print_Area" localSheetId="10">'11'!$A$1:$D$21</definedName>
    <definedName name="_xlnm.Print_Area" localSheetId="11">'12'!$A$1:$K$34</definedName>
    <definedName name="_xlnm.Print_Area" localSheetId="12">'13'!$A$1:$K$34</definedName>
    <definedName name="_xlnm.Print_Area" localSheetId="13">'14'!$A$1:$I$23</definedName>
    <definedName name="_xlnm.Print_Area" localSheetId="14">'15'!$A$1:$X$37</definedName>
    <definedName name="_xlnm.Print_Area" localSheetId="15">'16'!$A$1:$X$37</definedName>
    <definedName name="_xlnm.Print_Area" localSheetId="1">'2'!$A$1:$X$38</definedName>
    <definedName name="_xlnm.Print_Area" localSheetId="2">'3'!$A$1:$E$22</definedName>
    <definedName name="_xlnm.Print_Area" localSheetId="3">'4'!$A$1:$X$37</definedName>
    <definedName name="_xlnm.Print_Area" localSheetId="4">'5'!$A$1:$E$23</definedName>
    <definedName name="_xlnm.Print_Area" localSheetId="5">'6'!$A$1:$X$39</definedName>
    <definedName name="_xlnm.Print_Area" localSheetId="6">'7'!$A$1:$E$22</definedName>
    <definedName name="_xlnm.Print_Area" localSheetId="7">'8'!$A$1:$X$37</definedName>
    <definedName name="_xlnm.Print_Area" localSheetId="8">'9'!$A$1:$E$24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47" l="1"/>
  <c r="N31" i="46"/>
  <c r="N24" i="46"/>
  <c r="N21" i="46"/>
  <c r="N25" i="30" l="1"/>
  <c r="H17" i="31"/>
  <c r="X36" i="34"/>
  <c r="U36" i="34"/>
  <c r="H34" i="34"/>
  <c r="K34" i="47" l="1"/>
  <c r="K22" i="47"/>
  <c r="N35" i="30" l="1"/>
  <c r="X16" i="31"/>
  <c r="X17" i="31"/>
  <c r="X18" i="31"/>
  <c r="X19" i="31"/>
  <c r="X21" i="31"/>
  <c r="X22" i="31"/>
  <c r="Q11" i="31"/>
  <c r="N32" i="31"/>
  <c r="N30" i="31"/>
  <c r="N17" i="31"/>
  <c r="N34" i="29"/>
  <c r="N21" i="29"/>
  <c r="N18" i="29"/>
  <c r="N16" i="29"/>
  <c r="N22" i="39"/>
  <c r="N35" i="39"/>
  <c r="N18" i="46" l="1"/>
  <c r="N19" i="30"/>
  <c r="H27" i="31"/>
  <c r="H11" i="31"/>
  <c r="N19" i="34"/>
  <c r="H26" i="34"/>
  <c r="N17" i="29"/>
  <c r="N19" i="39"/>
  <c r="N30" i="47" l="1"/>
  <c r="N26" i="47"/>
  <c r="N27" i="47"/>
  <c r="N20" i="47"/>
  <c r="N17" i="47"/>
  <c r="N18" i="47"/>
  <c r="N13" i="47"/>
  <c r="N10" i="47"/>
  <c r="K28" i="47"/>
  <c r="K20" i="47"/>
  <c r="K17" i="47"/>
  <c r="N32" i="46"/>
  <c r="N29" i="46"/>
  <c r="N27" i="46"/>
  <c r="N26" i="46"/>
  <c r="N22" i="46"/>
  <c r="N19" i="46"/>
  <c r="N17" i="46"/>
  <c r="N16" i="46"/>
  <c r="N13" i="46"/>
  <c r="K28" i="46"/>
  <c r="K20" i="46"/>
  <c r="K17" i="46"/>
  <c r="H29" i="46"/>
  <c r="K29" i="30"/>
  <c r="K21" i="30"/>
  <c r="K18" i="30"/>
  <c r="N28" i="30"/>
  <c r="N33" i="30"/>
  <c r="N31" i="30"/>
  <c r="N30" i="30"/>
  <c r="N20" i="30"/>
  <c r="N21" i="30"/>
  <c r="N18" i="30"/>
  <c r="N13" i="30"/>
  <c r="N14" i="30"/>
  <c r="N15" i="30"/>
  <c r="N16" i="30"/>
  <c r="N11" i="30"/>
  <c r="H27" i="30"/>
  <c r="X11" i="31"/>
  <c r="Q19" i="31"/>
  <c r="H33" i="31"/>
  <c r="H34" i="31"/>
  <c r="H20" i="31"/>
  <c r="H21" i="31"/>
  <c r="H16" i="31"/>
  <c r="H13" i="31"/>
  <c r="Q22" i="34"/>
  <c r="N32" i="34"/>
  <c r="N31" i="34"/>
  <c r="N15" i="34"/>
  <c r="H36" i="34"/>
  <c r="H25" i="34"/>
  <c r="H22" i="34"/>
  <c r="H16" i="34"/>
  <c r="Q20" i="29"/>
  <c r="N30" i="29"/>
  <c r="N29" i="29"/>
  <c r="N10" i="29"/>
  <c r="H27" i="29"/>
  <c r="K32" i="39"/>
  <c r="K29" i="39"/>
  <c r="K21" i="39"/>
  <c r="N31" i="39"/>
  <c r="N30" i="39"/>
  <c r="N28" i="39"/>
  <c r="N20" i="39"/>
  <c r="N18" i="39"/>
  <c r="N27" i="39"/>
  <c r="N11" i="39"/>
  <c r="H29" i="31" l="1"/>
  <c r="H28" i="31"/>
  <c r="H23" i="31"/>
  <c r="H10" i="31"/>
  <c r="Q35" i="34"/>
  <c r="N35" i="34"/>
  <c r="K17" i="34"/>
  <c r="K15" i="34"/>
  <c r="H35" i="34"/>
  <c r="H30" i="34"/>
  <c r="H20" i="34"/>
  <c r="H17" i="34"/>
  <c r="H14" i="34"/>
  <c r="N25" i="29" l="1"/>
  <c r="N14" i="29"/>
  <c r="N13" i="29"/>
  <c r="K17" i="29"/>
  <c r="K18" i="29"/>
  <c r="K13" i="29"/>
  <c r="H9" i="29"/>
  <c r="H28" i="29"/>
  <c r="H23" i="29"/>
  <c r="N26" i="39"/>
  <c r="N14" i="39"/>
  <c r="N15" i="39"/>
  <c r="K18" i="39"/>
  <c r="K31" i="47" l="1"/>
  <c r="K32" i="47"/>
  <c r="K33" i="47"/>
  <c r="K23" i="47"/>
  <c r="K19" i="47"/>
  <c r="K13" i="47"/>
  <c r="N32" i="47"/>
  <c r="N15" i="47"/>
  <c r="N19" i="47"/>
  <c r="N14" i="47"/>
  <c r="K9" i="46"/>
  <c r="K13" i="46"/>
  <c r="K19" i="46"/>
  <c r="K33" i="46"/>
  <c r="K25" i="46"/>
  <c r="N30" i="46"/>
  <c r="N25" i="46"/>
  <c r="N23" i="46"/>
  <c r="N14" i="46"/>
  <c r="N12" i="46"/>
  <c r="N10" i="46"/>
  <c r="N9" i="46"/>
  <c r="K34" i="30" l="1"/>
  <c r="K20" i="30"/>
  <c r="K14" i="30"/>
  <c r="K15" i="30"/>
  <c r="K16" i="30"/>
  <c r="K17" i="30"/>
  <c r="X26" i="31"/>
  <c r="Q23" i="31"/>
  <c r="Q24" i="31"/>
  <c r="Q25" i="31"/>
  <c r="Q16" i="31"/>
  <c r="Q17" i="31"/>
  <c r="K32" i="31"/>
  <c r="K22" i="31"/>
  <c r="K15" i="31"/>
  <c r="H30" i="31"/>
  <c r="H24" i="31"/>
  <c r="H22" i="31"/>
  <c r="H19" i="31"/>
  <c r="H15" i="31"/>
  <c r="N9" i="31"/>
  <c r="Q14" i="34"/>
  <c r="K13" i="34"/>
  <c r="K32" i="34"/>
  <c r="K24" i="34"/>
  <c r="K20" i="34"/>
  <c r="H31" i="34"/>
  <c r="H28" i="34"/>
  <c r="H27" i="34"/>
  <c r="H21" i="34"/>
  <c r="H15" i="34"/>
  <c r="K33" i="29"/>
  <c r="K32" i="29"/>
  <c r="K27" i="29"/>
  <c r="K24" i="29"/>
  <c r="K25" i="29"/>
  <c r="K23" i="29"/>
  <c r="K15" i="29"/>
  <c r="K9" i="29"/>
  <c r="H32" i="29"/>
  <c r="H19" i="29"/>
  <c r="H20" i="29"/>
  <c r="H16" i="29"/>
  <c r="N32" i="29"/>
  <c r="N9" i="29"/>
  <c r="N16" i="39"/>
  <c r="H21" i="39"/>
  <c r="K14" i="39"/>
  <c r="K16" i="39"/>
  <c r="K24" i="39"/>
  <c r="K25" i="39"/>
  <c r="K26" i="39"/>
  <c r="K34" i="39"/>
  <c r="N33" i="39"/>
  <c r="K29" i="31" l="1"/>
  <c r="X35" i="34" l="1"/>
  <c r="U35" i="34"/>
  <c r="X34" i="46" l="1"/>
  <c r="U34" i="46"/>
  <c r="X33" i="46"/>
  <c r="U33" i="46"/>
  <c r="X32" i="46"/>
  <c r="U32" i="46"/>
  <c r="X31" i="46"/>
  <c r="U31" i="46"/>
  <c r="X30" i="46"/>
  <c r="U30" i="46"/>
  <c r="X29" i="46"/>
  <c r="U29" i="46"/>
  <c r="X28" i="46"/>
  <c r="U28" i="46"/>
  <c r="X27" i="46"/>
  <c r="U27" i="46"/>
  <c r="X26" i="46"/>
  <c r="U26" i="46"/>
  <c r="X25" i="46"/>
  <c r="U25" i="46"/>
  <c r="X24" i="46"/>
  <c r="U24" i="46"/>
  <c r="X23" i="46"/>
  <c r="U23" i="46"/>
  <c r="X22" i="46"/>
  <c r="U22" i="46"/>
  <c r="X21" i="46"/>
  <c r="U21" i="46"/>
  <c r="X20" i="46"/>
  <c r="U20" i="46"/>
  <c r="X19" i="46"/>
  <c r="U19" i="46"/>
  <c r="X18" i="46"/>
  <c r="U18" i="46"/>
  <c r="X17" i="46"/>
  <c r="U17" i="46"/>
  <c r="X16" i="46"/>
  <c r="U16" i="46"/>
  <c r="X15" i="46"/>
  <c r="U15" i="46"/>
  <c r="X14" i="46"/>
  <c r="U14" i="46"/>
  <c r="X13" i="46"/>
  <c r="U13" i="46"/>
  <c r="X12" i="46"/>
  <c r="U12" i="46"/>
  <c r="X11" i="46"/>
  <c r="U11" i="46"/>
  <c r="X10" i="46"/>
  <c r="U10" i="46"/>
  <c r="X9" i="46"/>
  <c r="U9" i="46"/>
  <c r="Q34" i="46"/>
  <c r="N34" i="46"/>
  <c r="K34" i="46"/>
  <c r="H34" i="46"/>
  <c r="E34" i="46"/>
  <c r="Q33" i="46"/>
  <c r="N33" i="46"/>
  <c r="H33" i="46"/>
  <c r="E33" i="46"/>
  <c r="Q32" i="46"/>
  <c r="K32" i="46"/>
  <c r="H32" i="46"/>
  <c r="E32" i="46"/>
  <c r="Q31" i="46"/>
  <c r="K31" i="46"/>
  <c r="H31" i="46"/>
  <c r="E31" i="46"/>
  <c r="Q30" i="46"/>
  <c r="K30" i="46"/>
  <c r="H30" i="46"/>
  <c r="E30" i="46"/>
  <c r="Q29" i="46"/>
  <c r="K29" i="46"/>
  <c r="E29" i="46"/>
  <c r="Q28" i="46"/>
  <c r="H28" i="46"/>
  <c r="E28" i="46"/>
  <c r="Q27" i="46"/>
  <c r="K27" i="46"/>
  <c r="H27" i="46"/>
  <c r="E27" i="46"/>
  <c r="Q26" i="46"/>
  <c r="H26" i="46"/>
  <c r="E26" i="46"/>
  <c r="Q25" i="46"/>
  <c r="H25" i="46"/>
  <c r="E25" i="46"/>
  <c r="Q24" i="46"/>
  <c r="K24" i="46"/>
  <c r="H24" i="46"/>
  <c r="E24" i="46"/>
  <c r="Q23" i="46"/>
  <c r="K23" i="46"/>
  <c r="H23" i="46"/>
  <c r="E23" i="46"/>
  <c r="Q22" i="46"/>
  <c r="K22" i="46"/>
  <c r="H22" i="46"/>
  <c r="E22" i="46"/>
  <c r="Q21" i="46"/>
  <c r="K21" i="46"/>
  <c r="H21" i="46"/>
  <c r="E21" i="46"/>
  <c r="Q20" i="46"/>
  <c r="H20" i="46"/>
  <c r="E20" i="46"/>
  <c r="Q19" i="46"/>
  <c r="H19" i="46"/>
  <c r="E19" i="46"/>
  <c r="Q18" i="46"/>
  <c r="K18" i="46"/>
  <c r="H18" i="46"/>
  <c r="E18" i="46"/>
  <c r="Q17" i="46"/>
  <c r="H17" i="46"/>
  <c r="E17" i="46"/>
  <c r="Q16" i="46"/>
  <c r="K16" i="46"/>
  <c r="H16" i="46"/>
  <c r="E16" i="46"/>
  <c r="Q15" i="46"/>
  <c r="K15" i="46"/>
  <c r="H15" i="46"/>
  <c r="E15" i="46"/>
  <c r="Q14" i="46"/>
  <c r="K14" i="46"/>
  <c r="H14" i="46"/>
  <c r="E14" i="46"/>
  <c r="Q13" i="46"/>
  <c r="H13" i="46"/>
  <c r="E13" i="46"/>
  <c r="Q12" i="46"/>
  <c r="K12" i="46"/>
  <c r="H12" i="46"/>
  <c r="E12" i="46"/>
  <c r="Q11" i="46"/>
  <c r="K11" i="46"/>
  <c r="H11" i="46"/>
  <c r="E11" i="46"/>
  <c r="Q10" i="46"/>
  <c r="K10" i="46"/>
  <c r="H10" i="46"/>
  <c r="E10" i="46"/>
  <c r="Q9" i="46"/>
  <c r="H9" i="46"/>
  <c r="E9" i="46"/>
  <c r="X34" i="47"/>
  <c r="U34" i="47"/>
  <c r="X33" i="47"/>
  <c r="U33" i="47"/>
  <c r="X32" i="47"/>
  <c r="U32" i="47"/>
  <c r="X31" i="47"/>
  <c r="U31" i="47"/>
  <c r="X30" i="47"/>
  <c r="U30" i="47"/>
  <c r="X29" i="47"/>
  <c r="U29" i="47"/>
  <c r="X28" i="47"/>
  <c r="U28" i="47"/>
  <c r="X27" i="47"/>
  <c r="U27" i="47"/>
  <c r="X26" i="47"/>
  <c r="U26" i="47"/>
  <c r="X25" i="47"/>
  <c r="U25" i="47"/>
  <c r="X24" i="47"/>
  <c r="U24" i="47"/>
  <c r="X23" i="47"/>
  <c r="U23" i="47"/>
  <c r="X22" i="47"/>
  <c r="U22" i="47"/>
  <c r="X21" i="47"/>
  <c r="U21" i="47"/>
  <c r="X20" i="47"/>
  <c r="U20" i="47"/>
  <c r="X19" i="47"/>
  <c r="U19" i="47"/>
  <c r="X18" i="47"/>
  <c r="U18" i="47"/>
  <c r="X17" i="47"/>
  <c r="U17" i="47"/>
  <c r="X16" i="47"/>
  <c r="U16" i="47"/>
  <c r="X15" i="47"/>
  <c r="U15" i="47"/>
  <c r="X14" i="47"/>
  <c r="U14" i="47"/>
  <c r="X13" i="47"/>
  <c r="U13" i="47"/>
  <c r="X12" i="47"/>
  <c r="U12" i="47"/>
  <c r="X11" i="47"/>
  <c r="U11" i="47"/>
  <c r="X10" i="47"/>
  <c r="U10" i="47"/>
  <c r="X9" i="47"/>
  <c r="U9" i="47"/>
  <c r="Q34" i="47"/>
  <c r="H34" i="47"/>
  <c r="E34" i="47"/>
  <c r="Q33" i="47"/>
  <c r="N33" i="47"/>
  <c r="H33" i="47"/>
  <c r="E33" i="47"/>
  <c r="Q32" i="47"/>
  <c r="H32" i="47"/>
  <c r="E32" i="47"/>
  <c r="Q31" i="47"/>
  <c r="H31" i="47"/>
  <c r="E31" i="47"/>
  <c r="Q30" i="47"/>
  <c r="K30" i="47"/>
  <c r="H30" i="47"/>
  <c r="E30" i="47"/>
  <c r="Q29" i="47"/>
  <c r="N29" i="47"/>
  <c r="K29" i="47"/>
  <c r="H29" i="47"/>
  <c r="E29" i="47"/>
  <c r="Q28" i="47"/>
  <c r="H28" i="47"/>
  <c r="E28" i="47"/>
  <c r="Q27" i="47"/>
  <c r="K27" i="47"/>
  <c r="H27" i="47"/>
  <c r="E27" i="47"/>
  <c r="Q26" i="47"/>
  <c r="H26" i="47"/>
  <c r="E26" i="47"/>
  <c r="Q25" i="47"/>
  <c r="N25" i="47"/>
  <c r="K25" i="47"/>
  <c r="H25" i="47"/>
  <c r="E25" i="47"/>
  <c r="Q24" i="47"/>
  <c r="N24" i="47"/>
  <c r="K24" i="47"/>
  <c r="H24" i="47"/>
  <c r="E24" i="47"/>
  <c r="Q23" i="47"/>
  <c r="H23" i="47"/>
  <c r="E23" i="47"/>
  <c r="Q22" i="47"/>
  <c r="H22" i="47"/>
  <c r="E22" i="47"/>
  <c r="Q21" i="47"/>
  <c r="N21" i="47"/>
  <c r="K21" i="47"/>
  <c r="H21" i="47"/>
  <c r="E21" i="47"/>
  <c r="Q20" i="47"/>
  <c r="H20" i="47"/>
  <c r="E20" i="47"/>
  <c r="Q19" i="47"/>
  <c r="H19" i="47"/>
  <c r="E19" i="47"/>
  <c r="Q18" i="47"/>
  <c r="K18" i="47"/>
  <c r="H18" i="47"/>
  <c r="E18" i="47"/>
  <c r="Q17" i="47"/>
  <c r="H17" i="47"/>
  <c r="E17" i="47"/>
  <c r="Q16" i="47"/>
  <c r="N16" i="47"/>
  <c r="K16" i="47"/>
  <c r="H16" i="47"/>
  <c r="E16" i="47"/>
  <c r="Q15" i="47"/>
  <c r="K15" i="47"/>
  <c r="H15" i="47"/>
  <c r="E15" i="47"/>
  <c r="Q14" i="47"/>
  <c r="K14" i="47"/>
  <c r="H14" i="47"/>
  <c r="E14" i="47"/>
  <c r="Q13" i="47"/>
  <c r="H13" i="47"/>
  <c r="E13" i="47"/>
  <c r="Q12" i="47"/>
  <c r="N12" i="47"/>
  <c r="K12" i="47"/>
  <c r="H12" i="47"/>
  <c r="E12" i="47"/>
  <c r="Q11" i="47"/>
  <c r="K11" i="47"/>
  <c r="H11" i="47"/>
  <c r="E11" i="47"/>
  <c r="Q10" i="47"/>
  <c r="K10" i="47"/>
  <c r="H10" i="47"/>
  <c r="E10" i="47"/>
  <c r="Q9" i="47"/>
  <c r="N9" i="47"/>
  <c r="K9" i="47"/>
  <c r="H9" i="47"/>
  <c r="E9" i="47"/>
  <c r="R8" i="47" l="1"/>
  <c r="G18" i="45" s="1"/>
  <c r="B8" i="47"/>
  <c r="G8" i="45" s="1"/>
  <c r="R8" i="46" l="1"/>
  <c r="C18" i="45" s="1"/>
  <c r="B8" i="46"/>
  <c r="C8" i="45" s="1"/>
  <c r="I8" i="44"/>
  <c r="D19" i="25" s="1"/>
  <c r="B8" i="44"/>
  <c r="D9" i="25" s="1"/>
  <c r="I8" i="37"/>
  <c r="C19" i="25" s="1"/>
  <c r="B8" i="37"/>
  <c r="C9" i="25" s="1"/>
  <c r="R8" i="31"/>
  <c r="C16" i="43" s="1"/>
  <c r="R9" i="30"/>
  <c r="C17" i="40" s="1"/>
  <c r="B9" i="30"/>
  <c r="C7" i="40" s="1"/>
  <c r="B8" i="31"/>
  <c r="C6" i="43" s="1"/>
  <c r="R10" i="34"/>
  <c r="C16" i="24" s="1"/>
  <c r="B10" i="34"/>
  <c r="C6" i="24" s="1"/>
  <c r="F10" i="34"/>
  <c r="G10" i="34"/>
  <c r="I10" i="34"/>
  <c r="J10" i="34"/>
  <c r="L10" i="34"/>
  <c r="N10" i="34" s="1"/>
  <c r="M10" i="34"/>
  <c r="O10" i="34"/>
  <c r="P10" i="34"/>
  <c r="S10" i="34"/>
  <c r="T10" i="34"/>
  <c r="V10" i="34"/>
  <c r="W10" i="34"/>
  <c r="H11" i="34"/>
  <c r="Q11" i="34"/>
  <c r="U11" i="34"/>
  <c r="X11" i="34"/>
  <c r="H12" i="34"/>
  <c r="K12" i="34"/>
  <c r="Q12" i="34"/>
  <c r="U12" i="34"/>
  <c r="X12" i="34"/>
  <c r="H13" i="34"/>
  <c r="Q13" i="34"/>
  <c r="U13" i="34"/>
  <c r="X13" i="34"/>
  <c r="U14" i="34"/>
  <c r="X14" i="34"/>
  <c r="Q15" i="34"/>
  <c r="U15" i="34"/>
  <c r="X15" i="34"/>
  <c r="Q16" i="34"/>
  <c r="U16" i="34"/>
  <c r="X16" i="34"/>
  <c r="Q17" i="34"/>
  <c r="U17" i="34"/>
  <c r="X17" i="34"/>
  <c r="H18" i="34"/>
  <c r="K18" i="34"/>
  <c r="Q18" i="34"/>
  <c r="U18" i="34"/>
  <c r="X18" i="34"/>
  <c r="Q19" i="34"/>
  <c r="U19" i="34"/>
  <c r="X19" i="34"/>
  <c r="Q20" i="34"/>
  <c r="U20" i="34"/>
  <c r="X20" i="34"/>
  <c r="Q21" i="34"/>
  <c r="U21" i="34"/>
  <c r="X21" i="34"/>
  <c r="U22" i="34"/>
  <c r="X22" i="34"/>
  <c r="H23" i="34"/>
  <c r="Q23" i="34"/>
  <c r="U23" i="34"/>
  <c r="X23" i="34"/>
  <c r="H24" i="34"/>
  <c r="Q24" i="34"/>
  <c r="U24" i="34"/>
  <c r="X24" i="34"/>
  <c r="Q25" i="34"/>
  <c r="U25" i="34"/>
  <c r="X25" i="34"/>
  <c r="Q26" i="34"/>
  <c r="U26" i="34"/>
  <c r="X26" i="34"/>
  <c r="Q27" i="34"/>
  <c r="U27" i="34"/>
  <c r="X27" i="34"/>
  <c r="Q28" i="34"/>
  <c r="U28" i="34"/>
  <c r="X28" i="34"/>
  <c r="Q29" i="34"/>
  <c r="U29" i="34"/>
  <c r="X29" i="34"/>
  <c r="Q30" i="34"/>
  <c r="U30" i="34"/>
  <c r="X30" i="34"/>
  <c r="K31" i="34"/>
  <c r="Q31" i="34"/>
  <c r="U31" i="34"/>
  <c r="X31" i="34"/>
  <c r="H32" i="34"/>
  <c r="Q32" i="34"/>
  <c r="U32" i="34"/>
  <c r="X32" i="34"/>
  <c r="H33" i="34"/>
  <c r="Q33" i="34"/>
  <c r="U33" i="34"/>
  <c r="X33" i="34"/>
  <c r="Q34" i="34"/>
  <c r="U34" i="34"/>
  <c r="X34" i="34"/>
  <c r="Q36" i="34"/>
  <c r="C10" i="34"/>
  <c r="D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R8" i="29"/>
  <c r="C15" i="42" s="1"/>
  <c r="B8" i="29"/>
  <c r="C5" i="42" s="1"/>
  <c r="C8" i="29"/>
  <c r="D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F8" i="29"/>
  <c r="G8" i="29"/>
  <c r="I8" i="29"/>
  <c r="J8" i="29"/>
  <c r="L8" i="29"/>
  <c r="M8" i="29"/>
  <c r="O8" i="29"/>
  <c r="P8" i="29"/>
  <c r="S8" i="29"/>
  <c r="T8" i="29"/>
  <c r="V8" i="29"/>
  <c r="W8" i="29"/>
  <c r="Q9" i="29"/>
  <c r="U9" i="29"/>
  <c r="X9" i="29"/>
  <c r="H10" i="29"/>
  <c r="K10" i="29"/>
  <c r="Q10" i="29"/>
  <c r="U10" i="29"/>
  <c r="X10" i="29"/>
  <c r="H11" i="29"/>
  <c r="K11" i="29"/>
  <c r="Q11" i="29"/>
  <c r="U11" i="29"/>
  <c r="X11" i="29"/>
  <c r="H12" i="29"/>
  <c r="K12" i="29"/>
  <c r="Q12" i="29"/>
  <c r="U12" i="29"/>
  <c r="X12" i="29"/>
  <c r="H13" i="29"/>
  <c r="Q13" i="29"/>
  <c r="U13" i="29"/>
  <c r="X13" i="29"/>
  <c r="H14" i="29"/>
  <c r="K14" i="29"/>
  <c r="Q14" i="29"/>
  <c r="U14" i="29"/>
  <c r="X14" i="29"/>
  <c r="H15" i="29"/>
  <c r="Q15" i="29"/>
  <c r="U15" i="29"/>
  <c r="X15" i="29"/>
  <c r="K16" i="29"/>
  <c r="Q16" i="29"/>
  <c r="U16" i="29"/>
  <c r="X16" i="29"/>
  <c r="H17" i="29"/>
  <c r="Q17" i="29"/>
  <c r="U17" i="29"/>
  <c r="X17" i="29"/>
  <c r="H18" i="29"/>
  <c r="Q18" i="29"/>
  <c r="U18" i="29"/>
  <c r="X18" i="29"/>
  <c r="Q19" i="29"/>
  <c r="U19" i="29"/>
  <c r="X19" i="29"/>
  <c r="U20" i="29"/>
  <c r="X20" i="29"/>
  <c r="H21" i="29"/>
  <c r="K21" i="29"/>
  <c r="Q21" i="29"/>
  <c r="U21" i="29"/>
  <c r="X21" i="29"/>
  <c r="H22" i="29"/>
  <c r="Q22" i="29"/>
  <c r="U22" i="29"/>
  <c r="X22" i="29"/>
  <c r="Q23" i="29"/>
  <c r="U23" i="29"/>
  <c r="X23" i="29"/>
  <c r="H24" i="29"/>
  <c r="Q24" i="29"/>
  <c r="U24" i="29"/>
  <c r="X24" i="29"/>
  <c r="H25" i="29"/>
  <c r="Q25" i="29"/>
  <c r="U25" i="29"/>
  <c r="X25" i="29"/>
  <c r="H26" i="29"/>
  <c r="Q26" i="29"/>
  <c r="U26" i="29"/>
  <c r="X26" i="29"/>
  <c r="Q27" i="29"/>
  <c r="U27" i="29"/>
  <c r="X27" i="29"/>
  <c r="Q28" i="29"/>
  <c r="U28" i="29"/>
  <c r="X28" i="29"/>
  <c r="H29" i="29"/>
  <c r="K29" i="29"/>
  <c r="Q29" i="29"/>
  <c r="U29" i="29"/>
  <c r="X29" i="29"/>
  <c r="H30" i="29"/>
  <c r="K30" i="29"/>
  <c r="Q30" i="29"/>
  <c r="U30" i="29"/>
  <c r="X30" i="29"/>
  <c r="H31" i="29"/>
  <c r="Q31" i="29"/>
  <c r="U31" i="29"/>
  <c r="X31" i="29"/>
  <c r="Q32" i="29"/>
  <c r="U32" i="29"/>
  <c r="X32" i="29"/>
  <c r="H33" i="29"/>
  <c r="N33" i="29"/>
  <c r="Q33" i="29"/>
  <c r="U33" i="29"/>
  <c r="X33" i="29"/>
  <c r="H34" i="29"/>
  <c r="Q34" i="29"/>
  <c r="U34" i="29"/>
  <c r="X34" i="29"/>
  <c r="R9" i="39"/>
  <c r="C16" i="23" s="1"/>
  <c r="B9" i="39"/>
  <c r="C6" i="23" s="1"/>
  <c r="B19" i="25" l="1"/>
  <c r="H8" i="29"/>
  <c r="B9" i="25"/>
  <c r="U10" i="34"/>
  <c r="H10" i="34"/>
  <c r="E10" i="34"/>
  <c r="Q10" i="34"/>
  <c r="X10" i="34"/>
  <c r="K10" i="34"/>
  <c r="X8" i="29"/>
  <c r="N8" i="29"/>
  <c r="E8" i="29"/>
  <c r="Q8" i="29"/>
  <c r="U8" i="29"/>
  <c r="K8" i="29"/>
  <c r="X13" i="31"/>
  <c r="U13" i="31"/>
  <c r="U26" i="31" l="1"/>
  <c r="H9" i="31"/>
  <c r="X15" i="31" l="1"/>
  <c r="X23" i="31"/>
  <c r="X25" i="31"/>
  <c r="X29" i="31"/>
  <c r="X30" i="31"/>
  <c r="X31" i="31"/>
  <c r="X32" i="31"/>
  <c r="X33" i="31"/>
  <c r="U11" i="31"/>
  <c r="U12" i="31"/>
  <c r="U15" i="31"/>
  <c r="U16" i="31"/>
  <c r="U17" i="31"/>
  <c r="U18" i="31"/>
  <c r="U19" i="31"/>
  <c r="U21" i="31"/>
  <c r="U22" i="31"/>
  <c r="U23" i="31"/>
  <c r="U25" i="31"/>
  <c r="U29" i="31"/>
  <c r="U30" i="31"/>
  <c r="U31" i="31"/>
  <c r="U32" i="31"/>
  <c r="U33" i="31"/>
  <c r="K30" i="31"/>
  <c r="H12" i="31"/>
  <c r="H31" i="31"/>
  <c r="H32" i="31"/>
  <c r="Q12" i="31" l="1"/>
  <c r="Q13" i="31"/>
  <c r="Q15" i="31"/>
  <c r="Q18" i="31"/>
  <c r="Q20" i="31"/>
  <c r="Q21" i="31"/>
  <c r="Q22" i="31"/>
  <c r="Q27" i="31"/>
  <c r="Q28" i="31"/>
  <c r="Q29" i="31"/>
  <c r="Q30" i="31"/>
  <c r="Q31" i="31"/>
  <c r="Q32" i="31"/>
  <c r="Q33" i="31"/>
  <c r="Q34" i="31"/>
  <c r="E8" i="44" l="1"/>
  <c r="E8" i="37"/>
  <c r="E26" i="31" l="1"/>
  <c r="E27" i="31"/>
  <c r="E28" i="31"/>
  <c r="N26" i="30" l="1"/>
  <c r="N34" i="30"/>
  <c r="E24" i="31" l="1"/>
  <c r="E25" i="31"/>
  <c r="E29" i="31"/>
  <c r="E30" i="31"/>
  <c r="N17" i="39"/>
  <c r="N25" i="39"/>
  <c r="N34" i="39"/>
  <c r="X11" i="30" l="1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N17" i="30"/>
  <c r="N22" i="30"/>
  <c r="K12" i="30"/>
  <c r="K13" i="30"/>
  <c r="K19" i="30"/>
  <c r="K22" i="30"/>
  <c r="K23" i="30"/>
  <c r="K24" i="30"/>
  <c r="K25" i="30"/>
  <c r="K26" i="30"/>
  <c r="K28" i="30"/>
  <c r="K30" i="30"/>
  <c r="K31" i="30"/>
  <c r="K32" i="30"/>
  <c r="K33" i="30"/>
  <c r="K35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8" i="30"/>
  <c r="H29" i="30"/>
  <c r="H30" i="30"/>
  <c r="H31" i="30"/>
  <c r="H32" i="30"/>
  <c r="H33" i="30"/>
  <c r="H34" i="30"/>
  <c r="H35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X11" i="39" l="1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N13" i="39"/>
  <c r="K11" i="39"/>
  <c r="K12" i="39"/>
  <c r="K13" i="39"/>
  <c r="K15" i="39"/>
  <c r="K17" i="39"/>
  <c r="K19" i="39"/>
  <c r="K22" i="39"/>
  <c r="K23" i="39"/>
  <c r="K28" i="39"/>
  <c r="K30" i="39"/>
  <c r="K31" i="39"/>
  <c r="K33" i="39"/>
  <c r="H11" i="39"/>
  <c r="H12" i="39"/>
  <c r="H13" i="39"/>
  <c r="H14" i="39"/>
  <c r="H15" i="39"/>
  <c r="H16" i="39"/>
  <c r="H17" i="39"/>
  <c r="H18" i="39"/>
  <c r="H19" i="39"/>
  <c r="H20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W8" i="47" l="1"/>
  <c r="V8" i="47"/>
  <c r="F20" i="45" s="1"/>
  <c r="T8" i="47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W8" i="46"/>
  <c r="V8" i="46"/>
  <c r="B20" i="45" s="1"/>
  <c r="T8" i="46"/>
  <c r="C19" i="45" s="1"/>
  <c r="S8" i="46"/>
  <c r="B19" i="45" s="1"/>
  <c r="P8" i="46"/>
  <c r="O8" i="46"/>
  <c r="B13" i="45" s="1"/>
  <c r="M8" i="46"/>
  <c r="C12" i="45" s="1"/>
  <c r="L8" i="46"/>
  <c r="B12" i="45" s="1"/>
  <c r="J8" i="46"/>
  <c r="C11" i="45" s="1"/>
  <c r="I8" i="46"/>
  <c r="B11" i="45" s="1"/>
  <c r="G8" i="46"/>
  <c r="C10" i="45" s="1"/>
  <c r="F8" i="46"/>
  <c r="B10" i="45" s="1"/>
  <c r="D8" i="46"/>
  <c r="C8" i="46"/>
  <c r="B9" i="45" s="1"/>
  <c r="K8" i="44"/>
  <c r="J8" i="44"/>
  <c r="H8" i="44"/>
  <c r="D14" i="25" s="1"/>
  <c r="G8" i="44"/>
  <c r="F8" i="44"/>
  <c r="D8" i="44"/>
  <c r="C8" i="44"/>
  <c r="D10" i="25" s="1"/>
  <c r="K8" i="37"/>
  <c r="C21" i="25" s="1"/>
  <c r="J8" i="37"/>
  <c r="C20" i="25" s="1"/>
  <c r="H8" i="37"/>
  <c r="C14" i="25" s="1"/>
  <c r="G8" i="37"/>
  <c r="C13" i="25" s="1"/>
  <c r="F8" i="37"/>
  <c r="C12" i="25" s="1"/>
  <c r="D8" i="37"/>
  <c r="C8" i="37"/>
  <c r="C10" i="25" s="1"/>
  <c r="X10" i="30"/>
  <c r="U10" i="30"/>
  <c r="Q10" i="30"/>
  <c r="N10" i="30"/>
  <c r="K10" i="30"/>
  <c r="K11" i="30"/>
  <c r="H10" i="30"/>
  <c r="H11" i="30"/>
  <c r="E10" i="30"/>
  <c r="E11" i="30"/>
  <c r="W9" i="30"/>
  <c r="C19" i="40" s="1"/>
  <c r="V9" i="30"/>
  <c r="B19" i="40" s="1"/>
  <c r="T9" i="30"/>
  <c r="C18" i="40" s="1"/>
  <c r="S9" i="30"/>
  <c r="B18" i="40" s="1"/>
  <c r="P9" i="30"/>
  <c r="O9" i="30"/>
  <c r="B12" i="40" s="1"/>
  <c r="M9" i="30"/>
  <c r="L9" i="30"/>
  <c r="B11" i="40" s="1"/>
  <c r="J9" i="30"/>
  <c r="C10" i="40" s="1"/>
  <c r="I9" i="30"/>
  <c r="B10" i="40" s="1"/>
  <c r="G9" i="30"/>
  <c r="C9" i="40" s="1"/>
  <c r="F9" i="30"/>
  <c r="B9" i="40" s="1"/>
  <c r="D9" i="30"/>
  <c r="C9" i="30"/>
  <c r="B8" i="40" s="1"/>
  <c r="E34" i="31"/>
  <c r="X9" i="31"/>
  <c r="X10" i="31"/>
  <c r="U9" i="31"/>
  <c r="U10" i="31"/>
  <c r="Q9" i="31"/>
  <c r="Q10" i="31"/>
  <c r="E9" i="31"/>
  <c r="E10" i="31"/>
  <c r="E11" i="31"/>
  <c r="E12" i="31"/>
  <c r="E13" i="31"/>
  <c r="E15" i="31"/>
  <c r="E16" i="31"/>
  <c r="E17" i="31"/>
  <c r="E18" i="31"/>
  <c r="E19" i="31"/>
  <c r="E20" i="31"/>
  <c r="E21" i="31"/>
  <c r="E22" i="31"/>
  <c r="E23" i="31"/>
  <c r="E31" i="31"/>
  <c r="E32" i="31"/>
  <c r="E33" i="31"/>
  <c r="W8" i="31"/>
  <c r="C18" i="43" s="1"/>
  <c r="V8" i="31"/>
  <c r="B18" i="43" s="1"/>
  <c r="T8" i="31"/>
  <c r="S8" i="31"/>
  <c r="B17" i="43" s="1"/>
  <c r="P8" i="31"/>
  <c r="C11" i="43" s="1"/>
  <c r="O8" i="31"/>
  <c r="B11" i="43" s="1"/>
  <c r="M8" i="31"/>
  <c r="C10" i="43" s="1"/>
  <c r="L8" i="31"/>
  <c r="J8" i="31"/>
  <c r="C9" i="43" s="1"/>
  <c r="I8" i="31"/>
  <c r="B9" i="43" s="1"/>
  <c r="G8" i="31"/>
  <c r="F8" i="31"/>
  <c r="B8" i="43" s="1"/>
  <c r="D8" i="31"/>
  <c r="C7" i="43" s="1"/>
  <c r="C8" i="31"/>
  <c r="B7" i="43" s="1"/>
  <c r="B18" i="24"/>
  <c r="B17" i="24"/>
  <c r="C11" i="24"/>
  <c r="B11" i="24"/>
  <c r="B10" i="24"/>
  <c r="B9" i="24"/>
  <c r="C8" i="24"/>
  <c r="C7" i="24"/>
  <c r="B7" i="24"/>
  <c r="C17" i="42"/>
  <c r="B17" i="42"/>
  <c r="C16" i="42"/>
  <c r="B16" i="42"/>
  <c r="B10" i="42"/>
  <c r="C9" i="42"/>
  <c r="B9" i="42"/>
  <c r="C8" i="42"/>
  <c r="B8" i="42"/>
  <c r="C7" i="42"/>
  <c r="B7" i="42"/>
  <c r="B6" i="42"/>
  <c r="X10" i="39"/>
  <c r="U10" i="39"/>
  <c r="Q10" i="39"/>
  <c r="N10" i="39"/>
  <c r="K10" i="39"/>
  <c r="H10" i="39"/>
  <c r="E10" i="39"/>
  <c r="W9" i="39"/>
  <c r="C18" i="23" s="1"/>
  <c r="V9" i="39"/>
  <c r="T9" i="39"/>
  <c r="S9" i="39"/>
  <c r="B17" i="23" s="1"/>
  <c r="P9" i="39"/>
  <c r="C11" i="23" s="1"/>
  <c r="O9" i="39"/>
  <c r="B11" i="23" s="1"/>
  <c r="M9" i="39"/>
  <c r="C10" i="23" s="1"/>
  <c r="L9" i="39"/>
  <c r="B10" i="23" s="1"/>
  <c r="J9" i="39"/>
  <c r="C9" i="23" s="1"/>
  <c r="I9" i="39"/>
  <c r="B9" i="23" s="1"/>
  <c r="G9" i="39"/>
  <c r="C8" i="23" s="1"/>
  <c r="F9" i="39"/>
  <c r="B8" i="23" s="1"/>
  <c r="D9" i="39"/>
  <c r="C9" i="39"/>
  <c r="B7" i="23" s="1"/>
  <c r="D10" i="24" l="1"/>
  <c r="N8" i="31"/>
  <c r="B10" i="25"/>
  <c r="B14" i="25"/>
  <c r="E9" i="39"/>
  <c r="D19" i="40"/>
  <c r="E19" i="40"/>
  <c r="D18" i="40"/>
  <c r="E18" i="40"/>
  <c r="D10" i="40"/>
  <c r="E10" i="40"/>
  <c r="D9" i="40"/>
  <c r="E9" i="40"/>
  <c r="U8" i="31"/>
  <c r="B8" i="24"/>
  <c r="E8" i="24" s="1"/>
  <c r="X9" i="39"/>
  <c r="I11" i="45"/>
  <c r="N8" i="47"/>
  <c r="H8" i="47"/>
  <c r="E8" i="47"/>
  <c r="D21" i="25"/>
  <c r="B21" i="25" s="1"/>
  <c r="X9" i="30"/>
  <c r="H9" i="30"/>
  <c r="H8" i="31"/>
  <c r="C6" i="42"/>
  <c r="D6" i="42" s="1"/>
  <c r="E17" i="42"/>
  <c r="B18" i="23"/>
  <c r="Q8" i="46"/>
  <c r="E8" i="46"/>
  <c r="C17" i="43"/>
  <c r="E17" i="43" s="1"/>
  <c r="X8" i="31"/>
  <c r="D18" i="43"/>
  <c r="C8" i="43"/>
  <c r="D8" i="43" s="1"/>
  <c r="D7" i="43"/>
  <c r="E18" i="43"/>
  <c r="D11" i="43"/>
  <c r="E11" i="43"/>
  <c r="Q8" i="31"/>
  <c r="E9" i="43"/>
  <c r="D9" i="43"/>
  <c r="B10" i="43"/>
  <c r="D10" i="43" s="1"/>
  <c r="K8" i="31"/>
  <c r="E7" i="43"/>
  <c r="E8" i="31"/>
  <c r="E7" i="24"/>
  <c r="C18" i="24"/>
  <c r="C17" i="24"/>
  <c r="D11" i="24"/>
  <c r="E11" i="24"/>
  <c r="C10" i="24"/>
  <c r="C9" i="24"/>
  <c r="D7" i="24"/>
  <c r="X8" i="46"/>
  <c r="C20" i="45"/>
  <c r="D19" i="45"/>
  <c r="E19" i="45"/>
  <c r="U8" i="46"/>
  <c r="C13" i="45"/>
  <c r="D13" i="45" s="1"/>
  <c r="E12" i="45"/>
  <c r="D12" i="45"/>
  <c r="N8" i="46"/>
  <c r="E11" i="45"/>
  <c r="D11" i="45"/>
  <c r="K8" i="46"/>
  <c r="E10" i="45"/>
  <c r="D10" i="45"/>
  <c r="H8" i="46"/>
  <c r="C9" i="45"/>
  <c r="D20" i="25"/>
  <c r="B20" i="25" s="1"/>
  <c r="D13" i="25"/>
  <c r="B13" i="25" s="1"/>
  <c r="D12" i="25"/>
  <c r="B12" i="25" s="1"/>
  <c r="D11" i="25"/>
  <c r="X8" i="47"/>
  <c r="U8" i="47"/>
  <c r="H13" i="45"/>
  <c r="K8" i="47"/>
  <c r="H11" i="45"/>
  <c r="H9" i="45"/>
  <c r="G19" i="45"/>
  <c r="G20" i="45"/>
  <c r="Q8" i="47"/>
  <c r="G12" i="45"/>
  <c r="G10" i="45"/>
  <c r="I9" i="45"/>
  <c r="C11" i="25"/>
  <c r="Q9" i="30"/>
  <c r="N9" i="30"/>
  <c r="E9" i="30"/>
  <c r="U9" i="30"/>
  <c r="C12" i="40"/>
  <c r="E12" i="40" s="1"/>
  <c r="C11" i="40"/>
  <c r="D11" i="40" s="1"/>
  <c r="K9" i="30"/>
  <c r="C8" i="40"/>
  <c r="E8" i="40" s="1"/>
  <c r="D17" i="42"/>
  <c r="C10" i="42"/>
  <c r="E10" i="42" s="1"/>
  <c r="E16" i="42"/>
  <c r="D16" i="42"/>
  <c r="D8" i="42"/>
  <c r="E8" i="42"/>
  <c r="D7" i="42"/>
  <c r="U9" i="39"/>
  <c r="C17" i="23"/>
  <c r="Q9" i="39"/>
  <c r="N9" i="39"/>
  <c r="K9" i="39"/>
  <c r="H9" i="39"/>
  <c r="C7" i="23"/>
  <c r="I13" i="45"/>
  <c r="D9" i="42"/>
  <c r="E9" i="42"/>
  <c r="E7" i="42"/>
  <c r="B11" i="25" l="1"/>
  <c r="E13" i="45"/>
  <c r="D8" i="40"/>
  <c r="D12" i="40"/>
  <c r="E10" i="24"/>
  <c r="E11" i="40"/>
  <c r="D17" i="43"/>
  <c r="D8" i="24"/>
  <c r="E8" i="43"/>
  <c r="E6" i="42"/>
  <c r="E10" i="43"/>
  <c r="D18" i="24"/>
  <c r="E18" i="24"/>
  <c r="E17" i="24"/>
  <c r="D17" i="24"/>
  <c r="E9" i="24"/>
  <c r="D9" i="24"/>
  <c r="E20" i="45"/>
  <c r="D20" i="45"/>
  <c r="E9" i="45"/>
  <c r="D9" i="45"/>
  <c r="H19" i="45"/>
  <c r="I19" i="45"/>
  <c r="H20" i="45"/>
  <c r="I20" i="45"/>
  <c r="I12" i="45"/>
  <c r="H12" i="45"/>
  <c r="I10" i="45"/>
  <c r="H10" i="45"/>
  <c r="D10" i="42"/>
  <c r="E17" i="23"/>
  <c r="E18" i="23"/>
  <c r="E10" i="23"/>
  <c r="E11" i="23"/>
  <c r="E9" i="23"/>
  <c r="E8" i="23"/>
  <c r="E7" i="23"/>
  <c r="D17" i="23"/>
  <c r="D18" i="23"/>
  <c r="D8" i="23"/>
  <c r="D9" i="23"/>
  <c r="D10" i="23"/>
  <c r="D11" i="23"/>
  <c r="D7" i="23"/>
</calcChain>
</file>

<file path=xl/sharedStrings.xml><?xml version="1.0" encoding="utf-8"?>
<sst xmlns="http://schemas.openxmlformats.org/spreadsheetml/2006/main" count="829" uniqueCount="128">
  <si>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</si>
  <si>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</si>
  <si>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</si>
  <si>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</si>
  <si>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</si>
  <si>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</si>
  <si>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</si>
  <si>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</si>
  <si>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</si>
  <si>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</si>
  <si>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</si>
  <si>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</si>
  <si>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</si>
  <si>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</si>
  <si>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</si>
  <si>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</si>
  <si>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</si>
  <si>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</si>
  <si>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</si>
  <si>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</si>
  <si>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</si>
  <si>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</si>
  <si>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</si>
  <si>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</si>
  <si>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</si>
  <si>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</si>
  <si>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</si>
  <si>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</si>
  <si>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</si>
  <si>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</si>
  <si>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</si>
  <si>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</si>
  <si>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</si>
  <si>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</si>
  <si>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</si>
  <si>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</si>
  <si>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</si>
  <si>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</si>
  <si>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</si>
  <si>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</si>
  <si>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</si>
  <si>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</si>
  <si>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</si>
  <si>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</si>
  <si>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</si>
  <si>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</si>
  <si>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</si>
  <si>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</si>
  <si>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</si>
  <si>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</si>
  <si>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</si>
  <si>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</si>
  <si>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</si>
  <si>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</si>
  <si>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</si>
  <si>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</si>
  <si>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</si>
  <si>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</si>
  <si>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</si>
  <si>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</si>
  <si>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</si>
  <si>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</si>
  <si>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</si>
  <si>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</si>
  <si>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</si>
  <si>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</si>
  <si>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</si>
  <si>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</si>
  <si>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</si>
  <si>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жінки</t>
  </si>
  <si>
    <t>чоловіки</t>
  </si>
  <si>
    <t>з них:</t>
  </si>
  <si>
    <t>Усього</t>
  </si>
  <si>
    <t>Чисельність працевлаш-тованих безробітних</t>
  </si>
  <si>
    <t>Проходили проф-навчання</t>
  </si>
  <si>
    <t xml:space="preserve">Всього отримали роботу                        </t>
  </si>
  <si>
    <t xml:space="preserve">Всього отримали роботу                              </t>
  </si>
  <si>
    <t xml:space="preserve">Всього отримали роботу                       </t>
  </si>
  <si>
    <t xml:space="preserve">Всього отримали роботу                         </t>
  </si>
  <si>
    <t>Мали статус безробітного                                     протягом періоду</t>
  </si>
  <si>
    <t>Всього отримали роботу</t>
  </si>
  <si>
    <t>Всього отримали роботу, осіб</t>
  </si>
  <si>
    <t xml:space="preserve">Всього отримали роботу                             </t>
  </si>
  <si>
    <t>Мали статус безробітного у звітному періоді</t>
  </si>
  <si>
    <t>Мали статус безробітного                                     протягом періоді</t>
  </si>
  <si>
    <t>Отримували послуги на кінець періоду*</t>
  </si>
  <si>
    <t>Отримували послуги</t>
  </si>
  <si>
    <t>х</t>
  </si>
  <si>
    <t>Отримали послуги, тис. осіб</t>
  </si>
  <si>
    <t>Отримали послуги, тис. осіб *</t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</si>
  <si>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</si>
  <si>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Отримали послуги, тис. осіб </t>
  </si>
  <si>
    <t>Отримували послуги на кінець періоду</t>
  </si>
  <si>
    <t>Отримували послуги на кінець періоду *</t>
  </si>
  <si>
    <t xml:space="preserve"> Отримували послуги на кінець періоду *</t>
  </si>
  <si>
    <t>Кількість безробітних, охоплених профорієнтацій-ними послугами</t>
  </si>
  <si>
    <t xml:space="preserve">(відповідно до статті 14  ЗУ "Про зайнятіть населення")  </t>
  </si>
  <si>
    <t xml:space="preserve">    Надання послуг Полтавською обласною службою зайнятості особам, 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</si>
  <si>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</si>
  <si>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з числа військовослужбовців, які брали участь в антитерористичній операції    </t>
  </si>
  <si>
    <r>
      <t>Надання послуг Полтавської обласної служби зайнятості особам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</t>
    </r>
  </si>
  <si>
    <t xml:space="preserve">(відповідно до постанови КМУ від 01.10.2014  № 509) </t>
  </si>
  <si>
    <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</si>
  <si>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/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</si>
  <si>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</si>
  <si>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</si>
  <si>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2122</t>
  </si>
  <si>
    <t>2022*</t>
  </si>
  <si>
    <t>Отримали послуги, тис. осіб*</t>
  </si>
  <si>
    <t>Отримували послуги*</t>
  </si>
  <si>
    <t xml:space="preserve">Отримували послуги*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</si>
  <si>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</si>
  <si>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</t>
  </si>
  <si>
    <t>січень-липень 2021року</t>
  </si>
  <si>
    <t>січень-липень 2022року</t>
  </si>
  <si>
    <t xml:space="preserve">  1 серпня             2021 р.</t>
  </si>
  <si>
    <t xml:space="preserve">  1 серпня            2022 р.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</si>
  <si>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січні-липні 2021-2022 рр. </t>
    </r>
  </si>
  <si>
    <r>
      <rPr>
        <b/>
        <u/>
        <sz val="16"/>
        <rFont val="Times New Roman Cyr"/>
        <charset val="204"/>
      </rPr>
      <t xml:space="preserve">особам з інвалідністю </t>
    </r>
    <r>
      <rPr>
        <b/>
        <sz val="16"/>
        <rFont val="Times New Roman Cyr"/>
        <family val="1"/>
        <charset val="204"/>
      </rPr>
      <t xml:space="preserve"> у січні-липні 2021-2022 рр.</t>
    </r>
  </si>
  <si>
    <t xml:space="preserve"> (операції об'єднаних сил) у  січні-липні  2021-2022 рр.</t>
  </si>
  <si>
    <t xml:space="preserve">що отримали довідку  про взяття на облік   у  січні-липні 2021-2022 рр. </t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</si>
  <si>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 січні-липні 2021-2022 рр.</t>
    </r>
  </si>
  <si>
    <t>у  січні-липні  2022 року</t>
  </si>
  <si>
    <t>Станом на 1.08.2022:</t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</si>
  <si>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 січні-липні  2022 року</t>
    </r>
  </si>
  <si>
    <r>
      <rPr>
        <b/>
        <u/>
        <sz val="16"/>
        <rFont val="Times New Roman"/>
        <family val="1"/>
        <charset val="204"/>
      </rPr>
      <t>чоловікам</t>
    </r>
    <r>
      <rPr>
        <b/>
        <sz val="16"/>
        <rFont val="Times New Roman"/>
        <family val="1"/>
        <charset val="204"/>
      </rPr>
      <t xml:space="preserve"> у  січні-липні  2022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</si>
  <si>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міської місцевості </t>
    </r>
    <r>
      <rPr>
        <b/>
        <sz val="16"/>
        <rFont val="Times New Roman"/>
        <family val="1"/>
        <charset val="204"/>
      </rPr>
      <t>у  січні-липні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</si>
  <si>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січні-липні 2021-2022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</si>
</sst>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i/>
      <sz val="10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u/>
      <sz val="16"/>
      <name val="Times New Roman Cyr"/>
      <family val="1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</cellStyleXfs>
  <cellXfs count="32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7" fillId="0" borderId="0" xfId="7" applyFont="1" applyFill="1"/>
    <xf numFmtId="0" fontId="31" fillId="0" borderId="0" xfId="7" applyFont="1"/>
    <xf numFmtId="1" fontId="1" fillId="2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</xf>
    <xf numFmtId="164" fontId="18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5" fillId="2" borderId="1" xfId="6" applyNumberFormat="1" applyFont="1" applyFill="1" applyBorder="1" applyAlignment="1" applyProtection="1">
      <protection locked="0"/>
    </xf>
    <xf numFmtId="164" fontId="13" fillId="2" borderId="6" xfId="6" applyNumberFormat="1" applyFont="1" applyFill="1" applyBorder="1" applyAlignment="1" applyProtection="1">
      <alignment horizontal="center" vertical="center"/>
    </xf>
    <xf numFmtId="165" fontId="13" fillId="2" borderId="6" xfId="6" applyNumberFormat="1" applyFont="1" applyFill="1" applyBorder="1" applyAlignment="1" applyProtection="1">
      <alignment horizontal="center" vertical="center"/>
      <protection locked="0"/>
    </xf>
    <xf numFmtId="165" fontId="18" fillId="2" borderId="6" xfId="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46" fillId="2" borderId="6" xfId="16" applyNumberFormat="1" applyFont="1" applyFill="1" applyBorder="1" applyAlignment="1" applyProtection="1">
      <alignment horizontal="center"/>
    </xf>
    <xf numFmtId="1" fontId="46" fillId="2" borderId="0" xfId="16" applyNumberFormat="1" applyFont="1" applyFill="1" applyBorder="1" applyAlignment="1" applyProtection="1">
      <alignment horizontal="center"/>
    </xf>
    <xf numFmtId="3" fontId="13" fillId="2" borderId="6" xfId="16" applyNumberFormat="1" applyFont="1" applyFill="1" applyBorder="1" applyAlignment="1" applyProtection="1">
      <alignment horizontal="center" vertical="center"/>
    </xf>
    <xf numFmtId="164" fontId="11" fillId="2" borderId="0" xfId="16" applyNumberFormat="1" applyFont="1" applyFill="1" applyBorder="1" applyAlignment="1" applyProtection="1">
      <alignment horizontal="center" vertical="center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64" fontId="8" fillId="2" borderId="0" xfId="16" applyNumberFormat="1" applyFont="1" applyFill="1" applyBorder="1" applyAlignment="1" applyProtection="1">
      <alignment horizontal="center" vertical="center"/>
    </xf>
    <xf numFmtId="164" fontId="18" fillId="2" borderId="6" xfId="16" applyNumberFormat="1" applyFont="1" applyFill="1" applyBorder="1" applyAlignment="1" applyProtection="1">
      <alignment horizontal="center" vertical="center"/>
    </xf>
    <xf numFmtId="164" fontId="13" fillId="2" borderId="6" xfId="1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left" vertical="center"/>
    </xf>
    <xf numFmtId="0" fontId="29" fillId="2" borderId="6" xfId="12" applyFont="1" applyFill="1" applyBorder="1"/>
    <xf numFmtId="0" fontId="30" fillId="2" borderId="6" xfId="12" applyFont="1" applyFill="1" applyBorder="1"/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1" fillId="2" borderId="0" xfId="6" applyNumberFormat="1" applyFont="1" applyFill="1" applyProtection="1">
      <protection locked="0"/>
    </xf>
    <xf numFmtId="1" fontId="46" fillId="2" borderId="0" xfId="6" applyNumberFormat="1" applyFont="1" applyFill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right"/>
      <protection locked="0"/>
    </xf>
    <xf numFmtId="1" fontId="45" fillId="2" borderId="1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Protection="1"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1" fontId="10" fillId="2" borderId="1" xfId="16" applyNumberFormat="1" applyFont="1" applyFill="1" applyBorder="1" applyAlignment="1" applyProtection="1">
      <alignment horizontal="center"/>
      <protection locked="0"/>
    </xf>
    <xf numFmtId="1" fontId="14" fillId="2" borderId="2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Protection="1">
      <protection locked="0"/>
    </xf>
    <xf numFmtId="1" fontId="14" fillId="2" borderId="7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Border="1" applyAlignment="1" applyProtection="1">
      <protection locked="0"/>
    </xf>
    <xf numFmtId="1" fontId="14" fillId="2" borderId="5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Border="1" applyAlignment="1" applyProtection="1">
      <protection locked="0"/>
    </xf>
    <xf numFmtId="1" fontId="2" fillId="2" borderId="0" xfId="1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left" wrapText="1" shrinkToFit="1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1" fillId="2" borderId="0" xfId="7" applyFont="1" applyFill="1"/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5" fontId="31" fillId="2" borderId="0" xfId="8" applyNumberFormat="1" applyFont="1" applyFill="1" applyAlignment="1">
      <alignment vertical="center" wrapText="1"/>
    </xf>
    <xf numFmtId="165" fontId="11" fillId="2" borderId="0" xfId="8" applyNumberFormat="1" applyFont="1" applyFill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1" fillId="2" borderId="0" xfId="7" applyNumberFormat="1" applyFont="1" applyFill="1"/>
    <xf numFmtId="0" fontId="9" fillId="2" borderId="0" xfId="7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164" fontId="7" fillId="2" borderId="0" xfId="9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/>
    </xf>
    <xf numFmtId="0" fontId="17" fillId="2" borderId="0" xfId="7" applyFont="1" applyFill="1"/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8" fillId="2" borderId="0" xfId="6" applyNumberFormat="1" applyFont="1" applyFill="1" applyAlignment="1" applyProtection="1">
      <alignment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0" fillId="2" borderId="0" xfId="8" applyFont="1" applyFill="1" applyAlignment="1">
      <alignment horizontal="center" vertical="top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1" fillId="2" borderId="0" xfId="8" applyNumberFormat="1" applyFont="1" applyFill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9" applyNumberFormat="1" applyFont="1" applyFill="1" applyBorder="1" applyAlignment="1">
      <alignment horizontal="center" vertical="center"/>
    </xf>
    <xf numFmtId="3" fontId="6" fillId="2" borderId="6" xfId="9" applyNumberFormat="1" applyFont="1" applyFill="1" applyBorder="1" applyAlignment="1">
      <alignment horizontal="center" vertical="center"/>
    </xf>
    <xf numFmtId="1" fontId="5" fillId="2" borderId="6" xfId="9" applyNumberFormat="1" applyFont="1" applyFill="1" applyBorder="1" applyAlignment="1">
      <alignment horizontal="center" vertical="center" wrapText="1"/>
    </xf>
    <xf numFmtId="0" fontId="26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27" fillId="2" borderId="0" xfId="12" applyFont="1" applyFill="1" applyAlignment="1">
      <alignment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7" fillId="2" borderId="0" xfId="12" applyFont="1" applyFill="1" applyAlignment="1">
      <alignment horizontal="center" vertical="center" wrapText="1"/>
    </xf>
    <xf numFmtId="0" fontId="26" fillId="2" borderId="6" xfId="12" applyFont="1" applyFill="1" applyBorder="1" applyAlignment="1">
      <alignment horizontal="center" vertical="center" wrapText="1"/>
    </xf>
    <xf numFmtId="0" fontId="36" fillId="2" borderId="6" xfId="12" applyFont="1" applyFill="1" applyBorder="1" applyAlignment="1">
      <alignment horizontal="center" vertical="center" wrapText="1"/>
    </xf>
    <xf numFmtId="0" fontId="37" fillId="2" borderId="0" xfId="12" applyFont="1" applyFill="1" applyAlignment="1">
      <alignment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39" fillId="2" borderId="0" xfId="12" applyFont="1" applyFill="1" applyAlignment="1">
      <alignment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 applyAlignment="1">
      <alignment vertical="center"/>
    </xf>
    <xf numFmtId="164" fontId="18" fillId="2" borderId="6" xfId="12" applyNumberFormat="1" applyFont="1" applyFill="1" applyBorder="1" applyAlignment="1">
      <alignment horizontal="center" vertical="center"/>
    </xf>
    <xf numFmtId="0" fontId="30" fillId="2" borderId="0" xfId="12" applyFont="1" applyFill="1"/>
    <xf numFmtId="0" fontId="30" fillId="2" borderId="0" xfId="12" applyFont="1" applyFill="1" applyAlignment="1">
      <alignment horizontal="center" vertical="top"/>
    </xf>
    <xf numFmtId="0" fontId="36" fillId="2" borderId="0" xfId="12" applyFont="1" applyFill="1"/>
    <xf numFmtId="0" fontId="40" fillId="2" borderId="0" xfId="12" applyFont="1" applyFill="1"/>
    <xf numFmtId="0" fontId="28" fillId="2" borderId="0" xfId="14" applyFont="1" applyFill="1"/>
    <xf numFmtId="165" fontId="6" fillId="2" borderId="6" xfId="8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3" fillId="2" borderId="6" xfId="6" applyNumberFormat="1" applyFont="1" applyFill="1" applyBorder="1" applyAlignment="1" applyProtection="1">
      <alignment horizontal="center" vertical="center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43" fillId="2" borderId="6" xfId="6" applyNumberFormat="1" applyFont="1" applyFill="1" applyBorder="1" applyAlignment="1" applyProtection="1">
      <alignment horizontal="center" vertical="center"/>
      <protection locked="0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" fontId="5" fillId="2" borderId="4" xfId="7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25" fillId="2" borderId="1" xfId="12" applyFont="1" applyFill="1" applyBorder="1" applyAlignment="1">
      <alignment vertical="top"/>
    </xf>
    <xf numFmtId="0" fontId="47" fillId="2" borderId="6" xfId="12" applyFont="1" applyFill="1" applyBorder="1" applyAlignment="1">
      <alignment horizontal="center" wrapText="1"/>
    </xf>
    <xf numFmtId="1" fontId="47" fillId="2" borderId="6" xfId="12" applyNumberFormat="1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3" fontId="32" fillId="2" borderId="0" xfId="12" applyNumberFormat="1" applyFont="1" applyFill="1" applyAlignment="1">
      <alignment vertical="center"/>
    </xf>
    <xf numFmtId="0" fontId="30" fillId="2" borderId="6" xfId="12" applyFont="1" applyFill="1" applyBorder="1" applyAlignment="1">
      <alignment horizontal="left" vertic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/>
    <xf numFmtId="3" fontId="32" fillId="2" borderId="0" xfId="12" applyNumberFormat="1" applyFont="1" applyFill="1" applyAlignment="1">
      <alignment horizontal="center" vertical="center"/>
    </xf>
    <xf numFmtId="3" fontId="31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1" fontId="31" fillId="0" borderId="0" xfId="8" applyNumberFormat="1" applyFont="1" applyAlignment="1">
      <alignment vertical="center" wrapText="1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6" applyNumberFormat="1" applyFont="1" applyFill="1" applyBorder="1" applyProtection="1">
      <protection locked="0"/>
    </xf>
    <xf numFmtId="1" fontId="42" fillId="2" borderId="0" xfId="6" applyNumberFormat="1" applyFont="1" applyFill="1" applyBorder="1" applyProtection="1">
      <protection locked="0"/>
    </xf>
    <xf numFmtId="0" fontId="32" fillId="2" borderId="3" xfId="12" applyFont="1" applyFill="1" applyBorder="1" applyAlignment="1">
      <alignment horizontal="center" vertical="center"/>
    </xf>
    <xf numFmtId="3" fontId="18" fillId="2" borderId="6" xfId="17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 wrapText="1"/>
    </xf>
    <xf numFmtId="1" fontId="18" fillId="2" borderId="6" xfId="6" applyNumberFormat="1" applyFont="1" applyFill="1" applyBorder="1" applyAlignment="1" applyProtection="1">
      <alignment horizontal="center" wrapText="1" shrinkToFit="1"/>
      <protection locked="0"/>
    </xf>
    <xf numFmtId="0" fontId="1" fillId="2" borderId="0" xfId="7" applyFont="1" applyFill="1" applyAlignment="1">
      <alignment horizontal="center"/>
    </xf>
    <xf numFmtId="3" fontId="50" fillId="0" borderId="0" xfId="12" applyNumberFormat="1" applyFont="1" applyFill="1" applyBorder="1" applyAlignment="1">
      <alignment vertical="center" wrapText="1"/>
    </xf>
    <xf numFmtId="0" fontId="1" fillId="2" borderId="0" xfId="7" applyFont="1" applyFill="1" applyBorder="1"/>
    <xf numFmtId="3" fontId="5" fillId="2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3" fontId="6" fillId="2" borderId="0" xfId="7" applyNumberFormat="1" applyFont="1" applyFill="1" applyBorder="1" applyAlignment="1">
      <alignment horizontal="center" vertical="center" wrapText="1"/>
    </xf>
    <xf numFmtId="1" fontId="31" fillId="0" borderId="0" xfId="8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1" fontId="9" fillId="2" borderId="0" xfId="6" applyNumberFormat="1" applyFont="1" applyFill="1" applyProtection="1">
      <protection locked="0"/>
    </xf>
    <xf numFmtId="1" fontId="9" fillId="2" borderId="0" xfId="6" applyNumberFormat="1" applyFont="1" applyFill="1" applyBorder="1" applyAlignment="1" applyProtection="1">
      <alignment horizontal="right"/>
      <protection locked="0"/>
    </xf>
    <xf numFmtId="1" fontId="23" fillId="2" borderId="0" xfId="6" applyNumberFormat="1" applyFont="1" applyFill="1" applyAlignment="1" applyProtection="1">
      <alignment horizontal="center"/>
      <protection locked="0"/>
    </xf>
    <xf numFmtId="0" fontId="23" fillId="0" borderId="0" xfId="7" applyFont="1" applyAlignment="1">
      <alignment horizontal="center"/>
    </xf>
    <xf numFmtId="0" fontId="50" fillId="2" borderId="0" xfId="12" applyFont="1" applyFill="1" applyBorder="1" applyAlignment="1">
      <alignment vertical="center" wrapText="1"/>
    </xf>
    <xf numFmtId="1" fontId="10" fillId="2" borderId="0" xfId="6" applyNumberFormat="1" applyFont="1" applyFill="1" applyBorder="1" applyAlignment="1" applyProtection="1">
      <alignment horizontal="center" vertical="center"/>
      <protection locked="0"/>
    </xf>
    <xf numFmtId="1" fontId="42" fillId="2" borderId="0" xfId="6" applyNumberFormat="1" applyFont="1" applyFill="1" applyBorder="1" applyAlignment="1" applyProtection="1">
      <alignment horizontal="center"/>
    </xf>
    <xf numFmtId="1" fontId="42" fillId="2" borderId="6" xfId="6" applyNumberFormat="1" applyFont="1" applyFill="1" applyBorder="1" applyAlignment="1" applyProtection="1">
      <alignment horizontal="center" vertical="center"/>
    </xf>
    <xf numFmtId="1" fontId="10" fillId="2" borderId="0" xfId="6" applyNumberFormat="1" applyFont="1" applyFill="1" applyBorder="1" applyAlignment="1" applyProtection="1">
      <alignment horizontal="center" vertical="center" wrapText="1"/>
    </xf>
    <xf numFmtId="3" fontId="50" fillId="2" borderId="0" xfId="12" applyNumberFormat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11" fillId="2" borderId="0" xfId="8" applyNumberFormat="1" applyFont="1" applyFill="1" applyAlignment="1">
      <alignment vertical="center" wrapText="1"/>
    </xf>
    <xf numFmtId="3" fontId="30" fillId="2" borderId="6" xfId="12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3" fontId="18" fillId="2" borderId="6" xfId="12" applyNumberFormat="1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18" fillId="2" borderId="6" xfId="13" applyFont="1" applyFill="1" applyBorder="1" applyAlignment="1">
      <alignment horizontal="center" vertical="center"/>
    </xf>
    <xf numFmtId="0" fontId="18" fillId="2" borderId="3" xfId="13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>
      <alignment horizontal="center" vertical="center"/>
    </xf>
    <xf numFmtId="1" fontId="12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15" applyNumberFormat="1" applyFont="1" applyFill="1" applyBorder="1" applyAlignment="1">
      <alignment horizontal="center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18" fillId="2" borderId="6" xfId="16" applyNumberFormat="1" applyFont="1" applyFill="1" applyBorder="1" applyAlignment="1" applyProtection="1">
      <alignment horizontal="center" vertical="center"/>
    </xf>
    <xf numFmtId="1" fontId="18" fillId="2" borderId="6" xfId="16" applyNumberFormat="1" applyFont="1" applyFill="1" applyBorder="1" applyAlignment="1" applyProtection="1">
      <alignment horizontal="center"/>
      <protection locked="0"/>
    </xf>
    <xf numFmtId="1" fontId="11" fillId="2" borderId="3" xfId="16" applyNumberFormat="1" applyFont="1" applyFill="1" applyBorder="1" applyAlignment="1" applyProtection="1">
      <alignment horizontal="center"/>
      <protection locked="0"/>
    </xf>
    <xf numFmtId="0" fontId="32" fillId="2" borderId="3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32" fillId="2" borderId="2" xfId="12" applyFont="1" applyFill="1" applyBorder="1" applyAlignment="1">
      <alignment horizontal="center" vertical="center" wrapText="1"/>
    </xf>
    <xf numFmtId="3" fontId="50" fillId="2" borderId="10" xfId="12" applyNumberFormat="1" applyFont="1" applyFill="1" applyBorder="1" applyAlignment="1">
      <alignment horizontal="left" vertical="center" wrapText="1"/>
    </xf>
    <xf numFmtId="3" fontId="50" fillId="2" borderId="0" xfId="12" applyNumberFormat="1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49" fontId="38" fillId="2" borderId="6" xfId="12" applyNumberFormat="1" applyFont="1" applyFill="1" applyBorder="1" applyAlignment="1">
      <alignment horizontal="center" vertical="center" wrapText="1"/>
    </xf>
    <xf numFmtId="0" fontId="28" fillId="2" borderId="6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50" fillId="2" borderId="10" xfId="12" applyFont="1" applyFill="1" applyBorder="1" applyAlignment="1">
      <alignment horizontal="left" vertical="center" wrapText="1"/>
    </xf>
    <xf numFmtId="0" fontId="50" fillId="2" borderId="0" xfId="12" applyFont="1" applyFill="1" applyBorder="1" applyAlignment="1">
      <alignment horizontal="left" vertical="center" wrapText="1"/>
    </xf>
    <xf numFmtId="0" fontId="25" fillId="2" borderId="1" xfId="12" applyFont="1" applyFill="1" applyBorder="1" applyAlignment="1">
      <alignment horizontal="center" vertical="top"/>
    </xf>
    <xf numFmtId="0" fontId="24" fillId="2" borderId="6" xfId="12" applyFont="1" applyFill="1" applyBorder="1" applyAlignment="1">
      <alignment horizontal="center" vertical="center" wrapText="1"/>
    </xf>
    <xf numFmtId="0" fontId="54" fillId="2" borderId="0" xfId="12" applyFont="1" applyFill="1" applyBorder="1" applyAlignment="1">
      <alignment horizontal="center" vertical="center" wrapText="1"/>
    </xf>
    <xf numFmtId="0" fontId="38" fillId="2" borderId="6" xfId="12" applyFont="1" applyFill="1" applyBorder="1" applyAlignment="1">
      <alignment horizontal="center" vertical="center" wrapText="1"/>
    </xf>
    <xf numFmtId="3" fontId="50" fillId="0" borderId="10" xfId="12" applyNumberFormat="1" applyFont="1" applyFill="1" applyBorder="1" applyAlignment="1">
      <alignment horizontal="left" vertical="center" wrapText="1"/>
    </xf>
    <xf numFmtId="3" fontId="50" fillId="0" borderId="0" xfId="12" applyNumberFormat="1" applyFont="1" applyFill="1" applyBorder="1" applyAlignment="1">
      <alignment horizontal="left" vertical="center" wrapText="1"/>
    </xf>
    <xf numFmtId="49" fontId="38" fillId="2" borderId="2" xfId="12" applyNumberFormat="1" applyFont="1" applyFill="1" applyBorder="1" applyAlignment="1">
      <alignment horizontal="center" vertical="center" wrapText="1"/>
    </xf>
    <xf numFmtId="49" fontId="38" fillId="2" borderId="5" xfId="12" applyNumberFormat="1" applyFont="1" applyFill="1" applyBorder="1" applyAlignment="1">
      <alignment horizontal="center" vertical="center" wrapText="1"/>
    </xf>
    <xf numFmtId="0" fontId="53" fillId="2" borderId="0" xfId="12" applyFont="1" applyFill="1" applyBorder="1" applyAlignment="1">
      <alignment horizontal="center" vertical="top" wrapText="1"/>
    </xf>
    <xf numFmtId="0" fontId="44" fillId="2" borderId="0" xfId="12" applyFont="1" applyFill="1" applyBorder="1" applyAlignment="1">
      <alignment horizontal="center" vertical="top" wrapText="1"/>
    </xf>
    <xf numFmtId="0" fontId="28" fillId="2" borderId="2" xfId="12" applyFont="1" applyFill="1" applyBorder="1" applyAlignment="1">
      <alignment horizontal="center" vertical="center" wrapText="1"/>
    </xf>
    <xf numFmtId="0" fontId="28" fillId="2" borderId="5" xfId="12" applyFont="1" applyFill="1" applyBorder="1" applyAlignment="1">
      <alignment horizontal="center" vertical="center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0" fontId="24" fillId="2" borderId="5" xfId="12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1" fontId="3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23" fillId="2" borderId="1" xfId="6" applyNumberFormat="1" applyFont="1" applyFill="1" applyBorder="1" applyAlignment="1" applyProtection="1">
      <alignment horizontal="center"/>
      <protection locked="0"/>
    </xf>
    <xf numFmtId="1" fontId="14" fillId="2" borderId="2" xfId="6" applyNumberFormat="1" applyFont="1" applyFill="1" applyBorder="1" applyAlignment="1" applyProtection="1">
      <alignment horizontal="center"/>
      <protection locked="0"/>
    </xf>
    <xf numFmtId="1" fontId="14" fillId="2" borderId="7" xfId="6" applyNumberFormat="1" applyFont="1" applyFill="1" applyBorder="1" applyAlignment="1" applyProtection="1">
      <alignment horizontal="center"/>
      <protection locked="0"/>
    </xf>
    <xf numFmtId="1" fontId="14" fillId="2" borderId="5" xfId="6" applyNumberFormat="1" applyFont="1" applyFill="1" applyBorder="1" applyAlignment="1" applyProtection="1">
      <alignment horizontal="center"/>
      <protection locked="0"/>
    </xf>
    <xf numFmtId="1" fontId="13" fillId="2" borderId="9" xfId="6" applyNumberFormat="1" applyFont="1" applyFill="1" applyBorder="1" applyAlignment="1" applyProtection="1">
      <alignment horizontal="center" vertical="center" wrapText="1"/>
    </xf>
    <xf numFmtId="1" fontId="13" fillId="2" borderId="10" xfId="6" applyNumberFormat="1" applyFont="1" applyFill="1" applyBorder="1" applyAlignment="1" applyProtection="1">
      <alignment horizontal="center" vertical="center" wrapText="1"/>
    </xf>
    <xf numFmtId="1" fontId="13" fillId="2" borderId="11" xfId="6" applyNumberFormat="1" applyFont="1" applyFill="1" applyBorder="1" applyAlignment="1" applyProtection="1">
      <alignment horizontal="center" vertical="center" wrapText="1"/>
    </xf>
    <xf numFmtId="1" fontId="13" fillId="2" borderId="13" xfId="6" applyNumberFormat="1" applyFont="1" applyFill="1" applyBorder="1" applyAlignment="1" applyProtection="1">
      <alignment horizontal="center" vertical="center" wrapText="1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1" fontId="13" fillId="2" borderId="14" xfId="6" applyNumberFormat="1" applyFont="1" applyFill="1" applyBorder="1" applyAlignment="1" applyProtection="1">
      <alignment horizontal="center" vertical="center" wrapText="1"/>
    </xf>
    <xf numFmtId="1" fontId="13" fillId="2" borderId="8" xfId="6" applyNumberFormat="1" applyFont="1" applyFill="1" applyBorder="1" applyAlignment="1" applyProtection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 vertical="center" wrapText="1"/>
    </xf>
    <xf numFmtId="1" fontId="13" fillId="2" borderId="12" xfId="6" applyNumberFormat="1" applyFont="1" applyFill="1" applyBorder="1" applyAlignment="1" applyProtection="1">
      <alignment horizontal="center" vertical="center" wrapText="1"/>
    </xf>
    <xf numFmtId="1" fontId="13" fillId="2" borderId="6" xfId="6" applyNumberFormat="1" applyFont="1" applyFill="1" applyBorder="1" applyAlignment="1" applyProtection="1">
      <alignment horizontal="center" vertical="center" wrapText="1"/>
    </xf>
    <xf numFmtId="1" fontId="13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6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12" applyFont="1" applyFill="1" applyBorder="1" applyAlignment="1">
      <alignment horizontal="center" vertical="center" wrapText="1"/>
    </xf>
    <xf numFmtId="0" fontId="32" fillId="2" borderId="7" xfId="12" applyFont="1" applyFill="1" applyBorder="1" applyAlignment="1">
      <alignment horizontal="center" vertical="center" wrapText="1"/>
    </xf>
    <xf numFmtId="0" fontId="32" fillId="2" borderId="5" xfId="12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top" wrapText="1"/>
    </xf>
    <xf numFmtId="0" fontId="56" fillId="2" borderId="0" xfId="12" applyFont="1" applyFill="1" applyBorder="1" applyAlignment="1">
      <alignment horizontal="center" vertical="top" wrapText="1"/>
    </xf>
    <xf numFmtId="1" fontId="10" fillId="2" borderId="6" xfId="6" applyNumberFormat="1" applyFont="1" applyFill="1" applyBorder="1" applyAlignment="1" applyProtection="1">
      <alignment horizontal="center" vertical="center" wrapText="1"/>
    </xf>
    <xf numFmtId="1" fontId="14" fillId="2" borderId="2" xfId="6" quotePrefix="1" applyNumberFormat="1" applyFont="1" applyFill="1" applyBorder="1" applyAlignment="1" applyProtection="1">
      <alignment horizontal="center"/>
      <protection locked="0"/>
    </xf>
    <xf numFmtId="1" fontId="10" fillId="2" borderId="2" xfId="6" applyNumberFormat="1" applyFont="1" applyFill="1" applyBorder="1" applyAlignment="1" applyProtection="1">
      <alignment horizontal="center" vertical="center" wrapText="1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20" fillId="0" borderId="0" xfId="7" applyFont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1" fillId="2" borderId="6" xfId="6" applyNumberFormat="1" applyFont="1" applyFill="1" applyBorder="1" applyAlignment="1" applyProtection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 vertical="center" wrapText="1"/>
    </xf>
    <xf numFmtId="1" fontId="1" fillId="2" borderId="7" xfId="6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49" fillId="2" borderId="0" xfId="7" applyFont="1" applyFill="1" applyAlignment="1">
      <alignment horizontal="center" vertical="top" wrapText="1"/>
    </xf>
    <xf numFmtId="0" fontId="20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1" fontId="13" fillId="2" borderId="2" xfId="16" applyNumberFormat="1" applyFont="1" applyFill="1" applyBorder="1" applyAlignment="1" applyProtection="1">
      <alignment horizontal="center" vertical="center" wrapText="1"/>
    </xf>
    <xf numFmtId="1" fontId="13" fillId="2" borderId="5" xfId="16" applyNumberFormat="1" applyFont="1" applyFill="1" applyBorder="1" applyAlignment="1" applyProtection="1">
      <alignment horizontal="center" vertical="center" wrapText="1"/>
    </xf>
    <xf numFmtId="1" fontId="3" fillId="2" borderId="0" xfId="16" applyNumberFormat="1" applyFont="1" applyFill="1" applyAlignment="1" applyProtection="1">
      <alignment horizontal="center" vertical="center" wrapText="1"/>
      <protection locked="0"/>
    </xf>
    <xf numFmtId="1" fontId="13" fillId="2" borderId="9" xfId="16" applyNumberFormat="1" applyFont="1" applyFill="1" applyBorder="1" applyAlignment="1" applyProtection="1">
      <alignment horizontal="center" vertical="center" wrapText="1"/>
    </xf>
    <xf numFmtId="1" fontId="13" fillId="2" borderId="10" xfId="16" applyNumberFormat="1" applyFont="1" applyFill="1" applyBorder="1" applyAlignment="1" applyProtection="1">
      <alignment horizontal="center" vertical="center" wrapText="1"/>
    </xf>
    <xf numFmtId="1" fontId="13" fillId="2" borderId="11" xfId="16" applyNumberFormat="1" applyFont="1" applyFill="1" applyBorder="1" applyAlignment="1" applyProtection="1">
      <alignment horizontal="center" vertical="center" wrapText="1"/>
    </xf>
    <xf numFmtId="1" fontId="13" fillId="2" borderId="8" xfId="16" applyNumberFormat="1" applyFont="1" applyFill="1" applyBorder="1" applyAlignment="1" applyProtection="1">
      <alignment horizontal="center" vertical="center" wrapText="1"/>
    </xf>
    <xf numFmtId="1" fontId="13" fillId="2" borderId="1" xfId="16" applyNumberFormat="1" applyFont="1" applyFill="1" applyBorder="1" applyAlignment="1" applyProtection="1">
      <alignment horizontal="center" vertical="center" wrapText="1"/>
    </xf>
    <xf numFmtId="1" fontId="13" fillId="2" borderId="12" xfId="16" applyNumberFormat="1" applyFont="1" applyFill="1" applyBorder="1" applyAlignment="1" applyProtection="1">
      <alignment horizontal="center" vertical="center" wrapText="1"/>
    </xf>
    <xf numFmtId="1" fontId="13" fillId="2" borderId="6" xfId="16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 Зинкевич" xfId="18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3600" y="4319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39175" y="4763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zoomScaleNormal="100" zoomScaleSheetLayoutView="80" workbookViewId="0">
      <selection activeCell="B16" sqref="B16"/>
    </sheetView>
  </sheetViews>
  <sheetFormatPr defaultColWidth="8" defaultRowHeight="12.75" x14ac:dyDescent="0.2"/>
  <cols>
    <col min="1" max="1" width="61.28515625" style="68" customWidth="1"/>
    <col min="2" max="3" width="24.42578125" style="99" customWidth="1"/>
    <col min="4" max="4" width="11.5703125" style="68" customWidth="1"/>
    <col min="5" max="5" width="13.7109375" style="68" customWidth="1"/>
    <col min="6" max="16384" width="8" style="68"/>
  </cols>
  <sheetData>
    <row r="1" spans="1:11" ht="78" customHeight="1" x14ac:dyDescent="0.2">
      <c r="A1" s="212" t="s">
        <v>67</v>
      </c>
      <c r="B1" s="212"/>
      <c r="C1" s="212"/>
      <c r="D1" s="212"/>
      <c r="E1" s="212"/>
    </row>
    <row r="2" spans="1:11" ht="17.25" customHeight="1" x14ac:dyDescent="0.2">
      <c r="A2" s="212"/>
      <c r="B2" s="212"/>
      <c r="C2" s="212"/>
      <c r="D2" s="212"/>
      <c r="E2" s="212"/>
    </row>
    <row r="3" spans="1:11" s="70" customFormat="1" ht="23.25" customHeight="1" x14ac:dyDescent="0.25">
      <c r="A3" s="217" t="s">
        <v>0</v>
      </c>
      <c r="B3" s="213" t="s">
        <v>113</v>
      </c>
      <c r="C3" s="213" t="s">
        <v>114</v>
      </c>
      <c r="D3" s="215" t="s">
        <v>1</v>
      </c>
      <c r="E3" s="216"/>
    </row>
    <row r="4" spans="1:11" s="70" customFormat="1" ht="27.75" customHeight="1" x14ac:dyDescent="0.25">
      <c r="A4" s="218"/>
      <c r="B4" s="214"/>
      <c r="C4" s="214"/>
      <c r="D4" s="72" t="s">
        <v>2</v>
      </c>
      <c r="E4" s="73" t="s">
        <v>51</v>
      </c>
    </row>
    <row r="5" spans="1:11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11" s="77" customFormat="1" ht="30" customHeight="1" x14ac:dyDescent="0.25">
      <c r="A6" s="7" t="s">
        <v>108</v>
      </c>
      <c r="B6" s="172" t="s">
        <v>87</v>
      </c>
      <c r="C6" s="172">
        <f>'2'!B9</f>
        <v>10424</v>
      </c>
      <c r="D6" s="8" t="s">
        <v>87</v>
      </c>
      <c r="E6" s="110" t="s">
        <v>87</v>
      </c>
    </row>
    <row r="7" spans="1:11" s="70" customFormat="1" ht="30" customHeight="1" x14ac:dyDescent="0.25">
      <c r="A7" s="78" t="s">
        <v>53</v>
      </c>
      <c r="B7" s="66">
        <f>'2'!C9</f>
        <v>11054</v>
      </c>
      <c r="C7" s="66">
        <f>'2'!D9</f>
        <v>9705</v>
      </c>
      <c r="D7" s="8">
        <f>C7/B7*100</f>
        <v>87.796272842409991</v>
      </c>
      <c r="E7" s="110">
        <f t="shared" ref="E7:E11" si="0">C7-B7</f>
        <v>-1349</v>
      </c>
      <c r="K7" s="111"/>
    </row>
    <row r="8" spans="1:11" s="70" customFormat="1" ht="30" customHeight="1" x14ac:dyDescent="0.25">
      <c r="A8" s="85" t="s">
        <v>81</v>
      </c>
      <c r="B8" s="66">
        <f>'2'!F9</f>
        <v>2247</v>
      </c>
      <c r="C8" s="66">
        <f>'2'!G9</f>
        <v>1569</v>
      </c>
      <c r="D8" s="8">
        <f t="shared" ref="D8:D11" si="1">C8/B8*100</f>
        <v>69.826435246995999</v>
      </c>
      <c r="E8" s="110">
        <f t="shared" si="0"/>
        <v>-678</v>
      </c>
      <c r="K8" s="111"/>
    </row>
    <row r="9" spans="1:11" s="70" customFormat="1" ht="30" customHeight="1" x14ac:dyDescent="0.25">
      <c r="A9" s="78" t="s">
        <v>54</v>
      </c>
      <c r="B9" s="66">
        <f>'2'!I9</f>
        <v>515</v>
      </c>
      <c r="C9" s="66">
        <f>'2'!J9</f>
        <v>493</v>
      </c>
      <c r="D9" s="8">
        <f t="shared" si="1"/>
        <v>95.728155339805824</v>
      </c>
      <c r="E9" s="110">
        <f t="shared" si="0"/>
        <v>-22</v>
      </c>
      <c r="K9" s="111"/>
    </row>
    <row r="10" spans="1:11" s="70" customFormat="1" ht="45.75" customHeight="1" x14ac:dyDescent="0.25">
      <c r="A10" s="78" t="s">
        <v>55</v>
      </c>
      <c r="B10" s="112">
        <f>'2'!L9</f>
        <v>283</v>
      </c>
      <c r="C10" s="112">
        <f>'2'!M9</f>
        <v>289</v>
      </c>
      <c r="D10" s="8">
        <f t="shared" si="1"/>
        <v>102.12014134275617</v>
      </c>
      <c r="E10" s="110">
        <f t="shared" si="0"/>
        <v>6</v>
      </c>
      <c r="K10" s="111"/>
    </row>
    <row r="11" spans="1:11" s="70" customFormat="1" ht="55.5" customHeight="1" x14ac:dyDescent="0.25">
      <c r="A11" s="78" t="s">
        <v>56</v>
      </c>
      <c r="B11" s="112">
        <f>'2'!O9</f>
        <v>8283</v>
      </c>
      <c r="C11" s="112">
        <f>'2'!P9</f>
        <v>8538</v>
      </c>
      <c r="D11" s="8">
        <f t="shared" si="1"/>
        <v>103.07859471206085</v>
      </c>
      <c r="E11" s="110">
        <f t="shared" si="0"/>
        <v>255</v>
      </c>
      <c r="K11" s="111"/>
    </row>
    <row r="12" spans="1:11" s="70" customFormat="1" ht="12.75" customHeight="1" x14ac:dyDescent="0.25">
      <c r="A12" s="219" t="s">
        <v>4</v>
      </c>
      <c r="B12" s="220"/>
      <c r="C12" s="220"/>
      <c r="D12" s="220"/>
      <c r="E12" s="220"/>
      <c r="K12" s="111"/>
    </row>
    <row r="13" spans="1:11" s="70" customFormat="1" ht="15" customHeight="1" x14ac:dyDescent="0.25">
      <c r="A13" s="221"/>
      <c r="B13" s="222"/>
      <c r="C13" s="222"/>
      <c r="D13" s="222"/>
      <c r="E13" s="222"/>
      <c r="K13" s="111"/>
    </row>
    <row r="14" spans="1:11" s="70" customFormat="1" ht="24" customHeight="1" x14ac:dyDescent="0.25">
      <c r="A14" s="217" t="s">
        <v>0</v>
      </c>
      <c r="B14" s="223" t="s">
        <v>115</v>
      </c>
      <c r="C14" s="223" t="s">
        <v>116</v>
      </c>
      <c r="D14" s="215" t="s">
        <v>1</v>
      </c>
      <c r="E14" s="216"/>
      <c r="K14" s="111"/>
    </row>
    <row r="15" spans="1:11" ht="35.25" customHeight="1" x14ac:dyDescent="0.2">
      <c r="A15" s="218"/>
      <c r="B15" s="223"/>
      <c r="C15" s="223"/>
      <c r="D15" s="72" t="s">
        <v>2</v>
      </c>
      <c r="E15" s="73" t="s">
        <v>52</v>
      </c>
      <c r="K15" s="111"/>
    </row>
    <row r="16" spans="1:11" ht="30" customHeight="1" x14ac:dyDescent="0.2">
      <c r="A16" s="7" t="s">
        <v>89</v>
      </c>
      <c r="B16" s="173" t="s">
        <v>87</v>
      </c>
      <c r="C16" s="90">
        <f>'2'!R9</f>
        <v>4200</v>
      </c>
      <c r="D16" s="144" t="s">
        <v>87</v>
      </c>
      <c r="E16" s="175" t="s">
        <v>87</v>
      </c>
      <c r="K16" s="111"/>
    </row>
    <row r="17" spans="1:16" ht="30" customHeight="1" x14ac:dyDescent="0.2">
      <c r="A17" s="97" t="s">
        <v>57</v>
      </c>
      <c r="B17" s="147">
        <f>'2'!S9</f>
        <v>4547</v>
      </c>
      <c r="C17" s="147">
        <f>'2'!T9</f>
        <v>4063</v>
      </c>
      <c r="D17" s="148">
        <f t="shared" ref="D17:D18" si="2">C17/B17*100</f>
        <v>89.35561908950956</v>
      </c>
      <c r="E17" s="138">
        <f t="shared" ref="E17:E18" si="3">C17-B17</f>
        <v>-484</v>
      </c>
      <c r="K17" s="111"/>
    </row>
    <row r="18" spans="1:16" ht="30" customHeight="1" x14ac:dyDescent="0.2">
      <c r="A18" s="97" t="s">
        <v>58</v>
      </c>
      <c r="B18" s="147">
        <f>'2'!V9</f>
        <v>4140</v>
      </c>
      <c r="C18" s="147">
        <f>'2'!W9</f>
        <v>3678</v>
      </c>
      <c r="D18" s="148">
        <f t="shared" si="2"/>
        <v>88.840579710144922</v>
      </c>
      <c r="E18" s="138">
        <f t="shared" si="3"/>
        <v>-462</v>
      </c>
      <c r="K18" s="111"/>
    </row>
    <row r="19" spans="1:16" ht="12.75" customHeight="1" x14ac:dyDescent="0.2">
      <c r="A19" s="210" t="s">
        <v>111</v>
      </c>
      <c r="B19" s="210"/>
      <c r="C19" s="210"/>
      <c r="D19" s="210"/>
      <c r="E19" s="21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</row>
    <row r="20" spans="1:16" x14ac:dyDescent="0.2">
      <c r="A20" s="211"/>
      <c r="B20" s="211"/>
      <c r="C20" s="211"/>
      <c r="D20" s="211"/>
      <c r="E20" s="211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</row>
    <row r="21" spans="1:16" x14ac:dyDescent="0.2">
      <c r="A21" s="211"/>
      <c r="B21" s="211"/>
      <c r="C21" s="211"/>
      <c r="D21" s="211"/>
      <c r="E21" s="211"/>
      <c r="F21" s="170"/>
      <c r="G21" s="170"/>
      <c r="H21" s="170"/>
      <c r="I21" s="170"/>
      <c r="J21" s="170"/>
      <c r="K21" s="170"/>
      <c r="L21" s="170"/>
      <c r="M21" s="170"/>
      <c r="N21" s="171"/>
      <c r="O21" s="171"/>
      <c r="P21" s="171"/>
    </row>
    <row r="22" spans="1:16" x14ac:dyDescent="0.2">
      <c r="A22" s="211"/>
      <c r="B22" s="211"/>
      <c r="C22" s="211"/>
      <c r="D22" s="211"/>
      <c r="E22" s="211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</row>
    <row r="23" spans="1:16" x14ac:dyDescent="0.2">
      <c r="A23" s="170"/>
      <c r="B23" s="170"/>
      <c r="C23" s="170"/>
      <c r="D23" s="170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16" x14ac:dyDescent="0.2"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</row>
  </sheetData>
  <mergeCells count="12">
    <mergeCell ref="A19:E22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39"/>
  <sheetViews>
    <sheetView tabSelected="1" zoomScaleNormal="100" zoomScaleSheetLayoutView="90" workbookViewId="0">
      <selection activeCell="B25" sqref="B25"/>
    </sheetView>
  </sheetViews>
  <sheetFormatPr defaultRowHeight="15.75" x14ac:dyDescent="0.25"/>
  <cols>
    <col min="1" max="1" width="27.42578125" style="45" customWidth="1"/>
    <col min="2" max="2" width="13.140625" style="18" customWidth="1"/>
    <col min="3" max="4" width="7.7109375" style="18" customWidth="1"/>
    <col min="5" max="5" width="7.7109375" style="107" customWidth="1"/>
    <col min="6" max="7" width="7.7109375" style="18" customWidth="1"/>
    <col min="8" max="8" width="7.7109375" style="107" customWidth="1"/>
    <col min="9" max="10" width="7.7109375" style="18" customWidth="1"/>
    <col min="11" max="14" width="7.7109375" style="107" customWidth="1"/>
    <col min="15" max="16" width="7.7109375" style="18" customWidth="1"/>
    <col min="17" max="17" width="7.7109375" style="107" customWidth="1"/>
    <col min="18" max="18" width="12.7109375" style="107" customWidth="1"/>
    <col min="19" max="20" width="7.7109375" style="18" customWidth="1"/>
    <col min="21" max="21" width="7.7109375" style="107" customWidth="1"/>
    <col min="22" max="23" width="7.7109375" style="18" customWidth="1"/>
    <col min="24" max="24" width="7.7109375" style="107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7" s="179" customFormat="1" ht="20.100000000000001" customHeight="1" x14ac:dyDescent="0.3">
      <c r="A1" s="250" t="s">
        <v>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7" s="179" customFormat="1" ht="20.100000000000001" customHeight="1" x14ac:dyDescent="0.3">
      <c r="A2" s="250" t="s">
        <v>121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7" s="13" customFormat="1" ht="17.25" customHeight="1" x14ac:dyDescent="0.25">
      <c r="A3" s="100"/>
      <c r="B3" s="161"/>
      <c r="C3" s="161"/>
      <c r="D3" s="161"/>
      <c r="E3" s="161"/>
      <c r="F3" s="103"/>
      <c r="G3" s="103"/>
      <c r="H3" s="103"/>
      <c r="I3" s="161"/>
      <c r="J3" s="161"/>
      <c r="K3" s="46"/>
      <c r="L3" s="20"/>
      <c r="M3" s="20"/>
      <c r="N3" s="20"/>
      <c r="O3" s="19"/>
      <c r="P3" s="19"/>
      <c r="Q3" s="101"/>
      <c r="R3" s="101"/>
      <c r="S3" s="19"/>
      <c r="T3" s="19"/>
      <c r="U3" s="102"/>
      <c r="V3" s="251" t="s">
        <v>5</v>
      </c>
      <c r="W3" s="251"/>
      <c r="X3" s="251"/>
    </row>
    <row r="4" spans="1:27" s="13" customFormat="1" ht="27.75" customHeight="1" x14ac:dyDescent="0.2">
      <c r="A4" s="280"/>
      <c r="B4" s="281" t="s">
        <v>109</v>
      </c>
      <c r="C4" s="255" t="s">
        <v>84</v>
      </c>
      <c r="D4" s="256"/>
      <c r="E4" s="257"/>
      <c r="F4" s="264" t="s">
        <v>76</v>
      </c>
      <c r="G4" s="264"/>
      <c r="H4" s="264"/>
      <c r="I4" s="255" t="s">
        <v>12</v>
      </c>
      <c r="J4" s="256"/>
      <c r="K4" s="257"/>
      <c r="L4" s="255" t="s">
        <v>7</v>
      </c>
      <c r="M4" s="256"/>
      <c r="N4" s="257"/>
      <c r="O4" s="255" t="s">
        <v>8</v>
      </c>
      <c r="P4" s="256"/>
      <c r="Q4" s="256"/>
      <c r="R4" s="279" t="s">
        <v>93</v>
      </c>
      <c r="S4" s="265" t="s">
        <v>14</v>
      </c>
      <c r="T4" s="266"/>
      <c r="U4" s="267"/>
      <c r="V4" s="255" t="s">
        <v>13</v>
      </c>
      <c r="W4" s="256"/>
      <c r="X4" s="257"/>
    </row>
    <row r="5" spans="1:27" s="49" customFormat="1" ht="22.5" customHeight="1" x14ac:dyDescent="0.2">
      <c r="A5" s="253"/>
      <c r="B5" s="282"/>
      <c r="C5" s="258"/>
      <c r="D5" s="259"/>
      <c r="E5" s="260"/>
      <c r="F5" s="264"/>
      <c r="G5" s="264"/>
      <c r="H5" s="264"/>
      <c r="I5" s="259"/>
      <c r="J5" s="259"/>
      <c r="K5" s="260"/>
      <c r="L5" s="258"/>
      <c r="M5" s="259"/>
      <c r="N5" s="260"/>
      <c r="O5" s="258"/>
      <c r="P5" s="259"/>
      <c r="Q5" s="259"/>
      <c r="R5" s="279"/>
      <c r="S5" s="268"/>
      <c r="T5" s="269"/>
      <c r="U5" s="270"/>
      <c r="V5" s="258"/>
      <c r="W5" s="259"/>
      <c r="X5" s="260"/>
      <c r="Z5" s="162"/>
      <c r="AA5" s="162"/>
    </row>
    <row r="6" spans="1:27" s="49" customFormat="1" ht="30" customHeight="1" x14ac:dyDescent="0.2">
      <c r="A6" s="253"/>
      <c r="B6" s="283"/>
      <c r="C6" s="261"/>
      <c r="D6" s="262"/>
      <c r="E6" s="263"/>
      <c r="F6" s="264"/>
      <c r="G6" s="264"/>
      <c r="H6" s="264"/>
      <c r="I6" s="262"/>
      <c r="J6" s="262"/>
      <c r="K6" s="263"/>
      <c r="L6" s="261"/>
      <c r="M6" s="262"/>
      <c r="N6" s="263"/>
      <c r="O6" s="261"/>
      <c r="P6" s="262"/>
      <c r="Q6" s="262"/>
      <c r="R6" s="279"/>
      <c r="S6" s="271"/>
      <c r="T6" s="272"/>
      <c r="U6" s="273"/>
      <c r="V6" s="261"/>
      <c r="W6" s="262"/>
      <c r="X6" s="263"/>
      <c r="Z6" s="187"/>
    </row>
    <row r="7" spans="1:27" s="49" customFormat="1" ht="21.6" customHeight="1" x14ac:dyDescent="0.2">
      <c r="A7" s="254"/>
      <c r="B7" s="104">
        <v>2022</v>
      </c>
      <c r="C7" s="104">
        <v>2021</v>
      </c>
      <c r="D7" s="104">
        <v>2022</v>
      </c>
      <c r="E7" s="105" t="s">
        <v>2</v>
      </c>
      <c r="F7" s="104">
        <v>2021</v>
      </c>
      <c r="G7" s="104">
        <v>2022</v>
      </c>
      <c r="H7" s="105" t="s">
        <v>2</v>
      </c>
      <c r="I7" s="104">
        <v>2021</v>
      </c>
      <c r="J7" s="104">
        <v>2022</v>
      </c>
      <c r="K7" s="105" t="s">
        <v>2</v>
      </c>
      <c r="L7" s="104">
        <v>2021</v>
      </c>
      <c r="M7" s="104">
        <v>2022</v>
      </c>
      <c r="N7" s="105" t="s">
        <v>2</v>
      </c>
      <c r="O7" s="104">
        <v>2021</v>
      </c>
      <c r="P7" s="104">
        <v>2022</v>
      </c>
      <c r="Q7" s="105" t="s">
        <v>2</v>
      </c>
      <c r="R7" s="104">
        <v>2022</v>
      </c>
      <c r="S7" s="104">
        <v>2021</v>
      </c>
      <c r="T7" s="104">
        <v>2022</v>
      </c>
      <c r="U7" s="105" t="s">
        <v>2</v>
      </c>
      <c r="V7" s="104">
        <v>2021</v>
      </c>
      <c r="W7" s="104">
        <v>2022</v>
      </c>
      <c r="X7" s="105" t="s">
        <v>2</v>
      </c>
      <c r="Z7" s="187"/>
    </row>
    <row r="8" spans="1:27" s="51" customFormat="1" ht="11.25" customHeight="1" x14ac:dyDescent="0.2">
      <c r="A8" s="5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50">
        <v>17</v>
      </c>
      <c r="S8" s="50">
        <v>18</v>
      </c>
      <c r="T8" s="50">
        <v>19</v>
      </c>
      <c r="U8" s="50">
        <v>20</v>
      </c>
      <c r="V8" s="50">
        <v>21</v>
      </c>
      <c r="W8" s="50">
        <v>22</v>
      </c>
      <c r="X8" s="50">
        <v>23</v>
      </c>
      <c r="Z8" s="187"/>
      <c r="AA8" s="49"/>
    </row>
    <row r="9" spans="1:27" s="52" customFormat="1" ht="17.25" customHeight="1" x14ac:dyDescent="0.2">
      <c r="A9" s="41" t="s">
        <v>24</v>
      </c>
      <c r="B9" s="14">
        <f>SUM(B10:B35)</f>
        <v>13611</v>
      </c>
      <c r="C9" s="14">
        <f>SUM(C10:C35)</f>
        <v>14530</v>
      </c>
      <c r="D9" s="14">
        <f>SUM(D10:D35)</f>
        <v>11528</v>
      </c>
      <c r="E9" s="22">
        <f>D9/C9*100</f>
        <v>79.33929800412939</v>
      </c>
      <c r="F9" s="14">
        <f>SUM(F10:F35)</f>
        <v>4028</v>
      </c>
      <c r="G9" s="14">
        <f>SUM(G10:G35)</f>
        <v>2569</v>
      </c>
      <c r="H9" s="22">
        <f>G9/F9*100</f>
        <v>63.778550148957301</v>
      </c>
      <c r="I9" s="14">
        <f>SUM(I10:I35)</f>
        <v>754</v>
      </c>
      <c r="J9" s="14">
        <f>SUM(J10:J35)</f>
        <v>573</v>
      </c>
      <c r="K9" s="22">
        <f>J9/I9*100</f>
        <v>75.9946949602122</v>
      </c>
      <c r="L9" s="14">
        <f>SUM(L10:L35)</f>
        <v>310</v>
      </c>
      <c r="M9" s="14">
        <f>SUM(M10:M35)</f>
        <v>298</v>
      </c>
      <c r="N9" s="22">
        <f>M9/L9*100</f>
        <v>96.129032258064512</v>
      </c>
      <c r="O9" s="14">
        <f>SUM(O10:O35)</f>
        <v>10464</v>
      </c>
      <c r="P9" s="14">
        <f>SUM(P10:P35)</f>
        <v>10295</v>
      </c>
      <c r="Q9" s="22">
        <f>P9/O9*100</f>
        <v>98.384938837920487</v>
      </c>
      <c r="R9" s="14">
        <f>SUM(R10:R35)</f>
        <v>4767</v>
      </c>
      <c r="S9" s="14">
        <f>SUM(S10:S35)</f>
        <v>4332</v>
      </c>
      <c r="T9" s="14">
        <f>SUM(T10:T35)</f>
        <v>4204</v>
      </c>
      <c r="U9" s="22">
        <f>T9/S9*100</f>
        <v>97.045244690674053</v>
      </c>
      <c r="V9" s="14">
        <f>SUM(V10:V35)</f>
        <v>3579</v>
      </c>
      <c r="W9" s="14">
        <f>SUM(W10:W35)</f>
        <v>3601</v>
      </c>
      <c r="X9" s="23">
        <f>W9/V9*100</f>
        <v>100.61469684269349</v>
      </c>
      <c r="Z9" s="184"/>
      <c r="AA9" s="163"/>
    </row>
    <row r="10" spans="1:27" ht="16.5" customHeight="1" x14ac:dyDescent="0.25">
      <c r="A10" s="43" t="s">
        <v>25</v>
      </c>
      <c r="B10" s="15">
        <v>393</v>
      </c>
      <c r="C10" s="203">
        <v>391</v>
      </c>
      <c r="D10" s="15">
        <v>353</v>
      </c>
      <c r="E10" s="17">
        <f t="shared" ref="E10:E35" si="0">D10/C10*100</f>
        <v>90.28132992327366</v>
      </c>
      <c r="F10" s="16">
        <v>127</v>
      </c>
      <c r="G10" s="16">
        <v>106</v>
      </c>
      <c r="H10" s="17">
        <f t="shared" ref="H10:H35" si="1">G10/F10*100</f>
        <v>83.464566929133852</v>
      </c>
      <c r="I10" s="15">
        <v>52</v>
      </c>
      <c r="J10" s="15">
        <v>44</v>
      </c>
      <c r="K10" s="17">
        <f t="shared" ref="K10:K35" si="2">J10/I10*100</f>
        <v>84.615384615384613</v>
      </c>
      <c r="L10" s="16">
        <v>24</v>
      </c>
      <c r="M10" s="16">
        <v>25</v>
      </c>
      <c r="N10" s="17">
        <f t="shared" ref="N10:N35" si="3">M10/L10*100</f>
        <v>104.16666666666667</v>
      </c>
      <c r="O10" s="203">
        <v>359</v>
      </c>
      <c r="P10" s="16">
        <v>343</v>
      </c>
      <c r="Q10" s="17">
        <f t="shared" ref="Q10:Q35" si="4">P10/O10*100</f>
        <v>95.543175487465177</v>
      </c>
      <c r="R10" s="16">
        <v>125</v>
      </c>
      <c r="S10" s="15">
        <v>135</v>
      </c>
      <c r="T10" s="198">
        <v>124</v>
      </c>
      <c r="U10" s="17">
        <f t="shared" ref="U10:U35" si="5">T10/S10*100</f>
        <v>91.851851851851848</v>
      </c>
      <c r="V10" s="15">
        <v>109</v>
      </c>
      <c r="W10" s="15">
        <v>106</v>
      </c>
      <c r="X10" s="24">
        <f t="shared" ref="X10:X35" si="6">W10/V10*100</f>
        <v>97.247706422018354</v>
      </c>
      <c r="Y10" s="106"/>
      <c r="Z10" s="185"/>
      <c r="AA10" s="52"/>
    </row>
    <row r="11" spans="1:27" ht="16.5" customHeight="1" x14ac:dyDescent="0.25">
      <c r="A11" s="43" t="s">
        <v>26</v>
      </c>
      <c r="B11" s="15">
        <v>751</v>
      </c>
      <c r="C11" s="203">
        <v>794</v>
      </c>
      <c r="D11" s="15">
        <v>588</v>
      </c>
      <c r="E11" s="17">
        <f t="shared" si="0"/>
        <v>74.05541561712846</v>
      </c>
      <c r="F11" s="16">
        <v>171</v>
      </c>
      <c r="G11" s="16">
        <v>95</v>
      </c>
      <c r="H11" s="17">
        <f t="shared" si="1"/>
        <v>55.555555555555557</v>
      </c>
      <c r="I11" s="15">
        <v>74</v>
      </c>
      <c r="J11" s="15">
        <v>47</v>
      </c>
      <c r="K11" s="17">
        <f t="shared" si="2"/>
        <v>63.513513513513509</v>
      </c>
      <c r="L11" s="16">
        <v>48</v>
      </c>
      <c r="M11" s="16">
        <v>35</v>
      </c>
      <c r="N11" s="17">
        <f t="shared" si="3"/>
        <v>72.916666666666657</v>
      </c>
      <c r="O11" s="203">
        <v>677</v>
      </c>
      <c r="P11" s="16">
        <v>556</v>
      </c>
      <c r="Q11" s="17">
        <f t="shared" si="4"/>
        <v>82.127031019202363</v>
      </c>
      <c r="R11" s="16">
        <v>332</v>
      </c>
      <c r="S11" s="15">
        <v>284</v>
      </c>
      <c r="T11" s="198">
        <v>281</v>
      </c>
      <c r="U11" s="17">
        <f t="shared" si="5"/>
        <v>98.943661971830991</v>
      </c>
      <c r="V11" s="15">
        <v>203</v>
      </c>
      <c r="W11" s="15">
        <v>225</v>
      </c>
      <c r="X11" s="24">
        <f t="shared" si="6"/>
        <v>110.83743842364532</v>
      </c>
      <c r="Y11" s="106"/>
    </row>
    <row r="12" spans="1:27" ht="16.5" customHeight="1" x14ac:dyDescent="0.25">
      <c r="A12" s="43" t="s">
        <v>27</v>
      </c>
      <c r="B12" s="15">
        <v>521</v>
      </c>
      <c r="C12" s="203">
        <v>538</v>
      </c>
      <c r="D12" s="15">
        <v>430</v>
      </c>
      <c r="E12" s="17">
        <f t="shared" si="0"/>
        <v>79.925650557620827</v>
      </c>
      <c r="F12" s="16">
        <v>233</v>
      </c>
      <c r="G12" s="16">
        <v>157</v>
      </c>
      <c r="H12" s="17">
        <f t="shared" si="1"/>
        <v>67.381974248927037</v>
      </c>
      <c r="I12" s="15">
        <v>57</v>
      </c>
      <c r="J12" s="15">
        <v>53</v>
      </c>
      <c r="K12" s="17">
        <f t="shared" si="2"/>
        <v>92.982456140350877</v>
      </c>
      <c r="L12" s="16">
        <v>0</v>
      </c>
      <c r="M12" s="16">
        <v>0</v>
      </c>
      <c r="N12" s="17" t="s">
        <v>68</v>
      </c>
      <c r="O12" s="203">
        <v>184</v>
      </c>
      <c r="P12" s="16">
        <v>291</v>
      </c>
      <c r="Q12" s="17">
        <f t="shared" si="4"/>
        <v>158.15217391304347</v>
      </c>
      <c r="R12" s="16">
        <v>150</v>
      </c>
      <c r="S12" s="15">
        <v>122</v>
      </c>
      <c r="T12" s="198">
        <v>112</v>
      </c>
      <c r="U12" s="17">
        <f t="shared" si="5"/>
        <v>91.803278688524586</v>
      </c>
      <c r="V12" s="15">
        <v>99</v>
      </c>
      <c r="W12" s="15">
        <v>99</v>
      </c>
      <c r="X12" s="24">
        <f t="shared" si="6"/>
        <v>100</v>
      </c>
      <c r="Y12" s="106"/>
    </row>
    <row r="13" spans="1:27" ht="16.5" customHeight="1" x14ac:dyDescent="0.25">
      <c r="A13" s="43" t="s">
        <v>28</v>
      </c>
      <c r="B13" s="15">
        <v>251</v>
      </c>
      <c r="C13" s="203">
        <v>222</v>
      </c>
      <c r="D13" s="15">
        <v>203</v>
      </c>
      <c r="E13" s="17">
        <f t="shared" si="0"/>
        <v>91.441441441441441</v>
      </c>
      <c r="F13" s="16">
        <v>93</v>
      </c>
      <c r="G13" s="16">
        <v>54</v>
      </c>
      <c r="H13" s="17">
        <f t="shared" si="1"/>
        <v>58.064516129032263</v>
      </c>
      <c r="I13" s="15">
        <v>21</v>
      </c>
      <c r="J13" s="15">
        <v>19</v>
      </c>
      <c r="K13" s="17">
        <f t="shared" si="2"/>
        <v>90.476190476190482</v>
      </c>
      <c r="L13" s="16">
        <v>4</v>
      </c>
      <c r="M13" s="16">
        <v>14</v>
      </c>
      <c r="N13" s="17">
        <f t="shared" si="3"/>
        <v>350</v>
      </c>
      <c r="O13" s="203">
        <v>188</v>
      </c>
      <c r="P13" s="16">
        <v>199</v>
      </c>
      <c r="Q13" s="17">
        <f t="shared" si="4"/>
        <v>105.85106382978724</v>
      </c>
      <c r="R13" s="16">
        <v>93</v>
      </c>
      <c r="S13" s="15">
        <v>71</v>
      </c>
      <c r="T13" s="198">
        <v>75</v>
      </c>
      <c r="U13" s="17">
        <f t="shared" si="5"/>
        <v>105.63380281690141</v>
      </c>
      <c r="V13" s="15">
        <v>67</v>
      </c>
      <c r="W13" s="15">
        <v>70</v>
      </c>
      <c r="X13" s="24">
        <f t="shared" si="6"/>
        <v>104.4776119402985</v>
      </c>
      <c r="Y13" s="106"/>
      <c r="Z13" s="52"/>
    </row>
    <row r="14" spans="1:27" ht="16.5" customHeight="1" x14ac:dyDescent="0.25">
      <c r="A14" s="43" t="s">
        <v>29</v>
      </c>
      <c r="B14" s="15">
        <v>278</v>
      </c>
      <c r="C14" s="203">
        <v>283</v>
      </c>
      <c r="D14" s="15">
        <v>238</v>
      </c>
      <c r="E14" s="17">
        <f t="shared" si="0"/>
        <v>84.098939929328623</v>
      </c>
      <c r="F14" s="16">
        <v>104</v>
      </c>
      <c r="G14" s="16">
        <v>80</v>
      </c>
      <c r="H14" s="17">
        <f t="shared" si="1"/>
        <v>76.923076923076934</v>
      </c>
      <c r="I14" s="15">
        <v>24</v>
      </c>
      <c r="J14" s="15">
        <v>21</v>
      </c>
      <c r="K14" s="17">
        <f t="shared" si="2"/>
        <v>87.5</v>
      </c>
      <c r="L14" s="16">
        <v>12</v>
      </c>
      <c r="M14" s="16">
        <v>11</v>
      </c>
      <c r="N14" s="17">
        <f t="shared" si="3"/>
        <v>91.666666666666657</v>
      </c>
      <c r="O14" s="203">
        <v>233</v>
      </c>
      <c r="P14" s="16">
        <v>227</v>
      </c>
      <c r="Q14" s="17">
        <f t="shared" si="4"/>
        <v>97.424892703862668</v>
      </c>
      <c r="R14" s="16">
        <v>88</v>
      </c>
      <c r="S14" s="15">
        <v>84</v>
      </c>
      <c r="T14" s="198">
        <v>88</v>
      </c>
      <c r="U14" s="17">
        <f t="shared" si="5"/>
        <v>104.76190476190477</v>
      </c>
      <c r="V14" s="15">
        <v>71</v>
      </c>
      <c r="W14" s="15">
        <v>77</v>
      </c>
      <c r="X14" s="24">
        <f t="shared" si="6"/>
        <v>108.45070422535213</v>
      </c>
      <c r="Y14" s="106"/>
      <c r="Z14" s="52"/>
    </row>
    <row r="15" spans="1:27" ht="16.5" customHeight="1" x14ac:dyDescent="0.25">
      <c r="A15" s="43" t="s">
        <v>30</v>
      </c>
      <c r="B15" s="15">
        <v>379</v>
      </c>
      <c r="C15" s="203">
        <v>414</v>
      </c>
      <c r="D15" s="15">
        <v>329</v>
      </c>
      <c r="E15" s="17">
        <f t="shared" si="0"/>
        <v>79.468599033816417</v>
      </c>
      <c r="F15" s="16">
        <v>136</v>
      </c>
      <c r="G15" s="16">
        <v>98</v>
      </c>
      <c r="H15" s="17">
        <f t="shared" si="1"/>
        <v>72.058823529411768</v>
      </c>
      <c r="I15" s="15">
        <v>30</v>
      </c>
      <c r="J15" s="15">
        <v>23</v>
      </c>
      <c r="K15" s="17">
        <f t="shared" si="2"/>
        <v>76.666666666666671</v>
      </c>
      <c r="L15" s="16">
        <v>4</v>
      </c>
      <c r="M15" s="16">
        <v>8</v>
      </c>
      <c r="N15" s="17">
        <f t="shared" si="3"/>
        <v>200</v>
      </c>
      <c r="O15" s="203">
        <v>329</v>
      </c>
      <c r="P15" s="16">
        <v>310</v>
      </c>
      <c r="Q15" s="17">
        <f t="shared" si="4"/>
        <v>94.224924012158056</v>
      </c>
      <c r="R15" s="16">
        <v>134</v>
      </c>
      <c r="S15" s="15">
        <v>125</v>
      </c>
      <c r="T15" s="198">
        <v>126</v>
      </c>
      <c r="U15" s="17">
        <f t="shared" si="5"/>
        <v>100.8</v>
      </c>
      <c r="V15" s="15">
        <v>98</v>
      </c>
      <c r="W15" s="15">
        <v>93</v>
      </c>
      <c r="X15" s="24">
        <f t="shared" si="6"/>
        <v>94.897959183673478</v>
      </c>
      <c r="Y15" s="106"/>
      <c r="Z15" s="52"/>
    </row>
    <row r="16" spans="1:27" ht="16.5" customHeight="1" x14ac:dyDescent="0.25">
      <c r="A16" s="43" t="s">
        <v>31</v>
      </c>
      <c r="B16" s="15">
        <v>587</v>
      </c>
      <c r="C16" s="203">
        <v>472</v>
      </c>
      <c r="D16" s="15">
        <v>433</v>
      </c>
      <c r="E16" s="17">
        <f t="shared" si="0"/>
        <v>91.737288135593218</v>
      </c>
      <c r="F16" s="16">
        <v>236</v>
      </c>
      <c r="G16" s="16">
        <v>144</v>
      </c>
      <c r="H16" s="17">
        <f t="shared" si="1"/>
        <v>61.016949152542374</v>
      </c>
      <c r="I16" s="15">
        <v>26</v>
      </c>
      <c r="J16" s="15">
        <v>33</v>
      </c>
      <c r="K16" s="17">
        <f t="shared" si="2"/>
        <v>126.92307692307692</v>
      </c>
      <c r="L16" s="16">
        <v>9</v>
      </c>
      <c r="M16" s="16">
        <v>10</v>
      </c>
      <c r="N16" s="17">
        <f t="shared" si="3"/>
        <v>111.11111111111111</v>
      </c>
      <c r="O16" s="203">
        <v>359</v>
      </c>
      <c r="P16" s="16">
        <v>408</v>
      </c>
      <c r="Q16" s="17">
        <f t="shared" si="4"/>
        <v>113.64902506963787</v>
      </c>
      <c r="R16" s="16">
        <v>160</v>
      </c>
      <c r="S16" s="15">
        <v>94</v>
      </c>
      <c r="T16" s="198">
        <v>137</v>
      </c>
      <c r="U16" s="17">
        <f t="shared" si="5"/>
        <v>145.74468085106383</v>
      </c>
      <c r="V16" s="15">
        <v>80</v>
      </c>
      <c r="W16" s="15">
        <v>107</v>
      </c>
      <c r="X16" s="24">
        <f t="shared" si="6"/>
        <v>133.75</v>
      </c>
      <c r="Y16" s="106"/>
      <c r="Z16" s="52"/>
    </row>
    <row r="17" spans="1:26" ht="16.5" customHeight="1" x14ac:dyDescent="0.25">
      <c r="A17" s="43" t="s">
        <v>32</v>
      </c>
      <c r="B17" s="15">
        <v>496</v>
      </c>
      <c r="C17" s="203">
        <v>561</v>
      </c>
      <c r="D17" s="15">
        <v>430</v>
      </c>
      <c r="E17" s="17">
        <f t="shared" si="0"/>
        <v>76.6488413547237</v>
      </c>
      <c r="F17" s="16">
        <v>309</v>
      </c>
      <c r="G17" s="16">
        <v>147</v>
      </c>
      <c r="H17" s="17">
        <f t="shared" si="1"/>
        <v>47.572815533980581</v>
      </c>
      <c r="I17" s="15">
        <v>65</v>
      </c>
      <c r="J17" s="15">
        <v>46</v>
      </c>
      <c r="K17" s="17">
        <f t="shared" si="2"/>
        <v>70.769230769230774</v>
      </c>
      <c r="L17" s="16">
        <v>9</v>
      </c>
      <c r="M17" s="16">
        <v>3</v>
      </c>
      <c r="N17" s="17">
        <f t="shared" si="3"/>
        <v>33.333333333333329</v>
      </c>
      <c r="O17" s="203">
        <v>412</v>
      </c>
      <c r="P17" s="16">
        <v>405</v>
      </c>
      <c r="Q17" s="17">
        <f t="shared" si="4"/>
        <v>98.300970873786412</v>
      </c>
      <c r="R17" s="16">
        <v>152</v>
      </c>
      <c r="S17" s="15">
        <v>126</v>
      </c>
      <c r="T17" s="198">
        <v>140</v>
      </c>
      <c r="U17" s="17">
        <f t="shared" si="5"/>
        <v>111.11111111111111</v>
      </c>
      <c r="V17" s="15">
        <v>110</v>
      </c>
      <c r="W17" s="15">
        <v>127</v>
      </c>
      <c r="X17" s="24">
        <f t="shared" si="6"/>
        <v>115.45454545454545</v>
      </c>
      <c r="Y17" s="106"/>
      <c r="Z17" s="52"/>
    </row>
    <row r="18" spans="1:26" ht="16.5" customHeight="1" x14ac:dyDescent="0.25">
      <c r="A18" s="43" t="s">
        <v>33</v>
      </c>
      <c r="B18" s="15">
        <v>199</v>
      </c>
      <c r="C18" s="203">
        <v>212</v>
      </c>
      <c r="D18" s="15">
        <v>166</v>
      </c>
      <c r="E18" s="17">
        <f t="shared" si="0"/>
        <v>78.301886792452834</v>
      </c>
      <c r="F18" s="16">
        <v>77</v>
      </c>
      <c r="G18" s="16">
        <v>51</v>
      </c>
      <c r="H18" s="17">
        <f t="shared" si="1"/>
        <v>66.233766233766232</v>
      </c>
      <c r="I18" s="15">
        <v>2</v>
      </c>
      <c r="J18" s="15">
        <v>1</v>
      </c>
      <c r="K18" s="17">
        <f t="shared" si="2"/>
        <v>50</v>
      </c>
      <c r="L18" s="16">
        <v>19</v>
      </c>
      <c r="M18" s="16">
        <v>11</v>
      </c>
      <c r="N18" s="17">
        <f t="shared" si="3"/>
        <v>57.894736842105267</v>
      </c>
      <c r="O18" s="203">
        <v>140</v>
      </c>
      <c r="P18" s="16">
        <v>160</v>
      </c>
      <c r="Q18" s="17">
        <f t="shared" si="4"/>
        <v>114.28571428571428</v>
      </c>
      <c r="R18" s="16">
        <v>54</v>
      </c>
      <c r="S18" s="15">
        <v>61</v>
      </c>
      <c r="T18" s="198">
        <v>46</v>
      </c>
      <c r="U18" s="17">
        <f t="shared" si="5"/>
        <v>75.409836065573771</v>
      </c>
      <c r="V18" s="15">
        <v>48</v>
      </c>
      <c r="W18" s="15">
        <v>40</v>
      </c>
      <c r="X18" s="24">
        <f t="shared" si="6"/>
        <v>83.333333333333343</v>
      </c>
      <c r="Y18" s="106"/>
      <c r="Z18" s="52"/>
    </row>
    <row r="19" spans="1:26" ht="16.5" customHeight="1" x14ac:dyDescent="0.25">
      <c r="A19" s="43" t="s">
        <v>34</v>
      </c>
      <c r="B19" s="15">
        <v>215</v>
      </c>
      <c r="C19" s="203">
        <v>186</v>
      </c>
      <c r="D19" s="15">
        <v>184</v>
      </c>
      <c r="E19" s="17">
        <f t="shared" si="0"/>
        <v>98.924731182795696</v>
      </c>
      <c r="F19" s="16">
        <v>73</v>
      </c>
      <c r="G19" s="16">
        <v>54</v>
      </c>
      <c r="H19" s="17">
        <f t="shared" si="1"/>
        <v>73.972602739726028</v>
      </c>
      <c r="I19" s="15">
        <v>34</v>
      </c>
      <c r="J19" s="15">
        <v>21</v>
      </c>
      <c r="K19" s="17">
        <f t="shared" si="2"/>
        <v>61.764705882352942</v>
      </c>
      <c r="L19" s="16">
        <v>9</v>
      </c>
      <c r="M19" s="16">
        <v>2</v>
      </c>
      <c r="N19" s="17">
        <f t="shared" si="3"/>
        <v>22.222222222222221</v>
      </c>
      <c r="O19" s="203">
        <v>186</v>
      </c>
      <c r="P19" s="16">
        <v>185</v>
      </c>
      <c r="Q19" s="17">
        <f t="shared" si="4"/>
        <v>99.462365591397855</v>
      </c>
      <c r="R19" s="16">
        <v>73</v>
      </c>
      <c r="S19" s="15">
        <v>71</v>
      </c>
      <c r="T19" s="198">
        <v>71</v>
      </c>
      <c r="U19" s="17">
        <f t="shared" si="5"/>
        <v>100</v>
      </c>
      <c r="V19" s="15">
        <v>56</v>
      </c>
      <c r="W19" s="15">
        <v>62</v>
      </c>
      <c r="X19" s="24">
        <f t="shared" si="6"/>
        <v>110.71428571428572</v>
      </c>
      <c r="Y19" s="106"/>
      <c r="Z19" s="52"/>
    </row>
    <row r="20" spans="1:26" ht="16.5" customHeight="1" x14ac:dyDescent="0.25">
      <c r="A20" s="43" t="s">
        <v>35</v>
      </c>
      <c r="B20" s="15">
        <v>496</v>
      </c>
      <c r="C20" s="203">
        <v>443</v>
      </c>
      <c r="D20" s="15">
        <v>453</v>
      </c>
      <c r="E20" s="17">
        <f t="shared" si="0"/>
        <v>102.25733634311513</v>
      </c>
      <c r="F20" s="16">
        <v>87</v>
      </c>
      <c r="G20" s="16">
        <v>76</v>
      </c>
      <c r="H20" s="17">
        <f t="shared" si="1"/>
        <v>87.356321839080465</v>
      </c>
      <c r="I20" s="15">
        <v>14</v>
      </c>
      <c r="J20" s="15">
        <v>9</v>
      </c>
      <c r="K20" s="17">
        <f t="shared" si="2"/>
        <v>64.285714285714292</v>
      </c>
      <c r="L20" s="16">
        <v>53</v>
      </c>
      <c r="M20" s="16">
        <v>56</v>
      </c>
      <c r="N20" s="17">
        <f t="shared" si="3"/>
        <v>105.66037735849056</v>
      </c>
      <c r="O20" s="203">
        <v>313</v>
      </c>
      <c r="P20" s="16">
        <v>420</v>
      </c>
      <c r="Q20" s="17">
        <f t="shared" si="4"/>
        <v>134.18530351437701</v>
      </c>
      <c r="R20" s="16">
        <v>269</v>
      </c>
      <c r="S20" s="15">
        <v>162</v>
      </c>
      <c r="T20" s="198">
        <v>266</v>
      </c>
      <c r="U20" s="17">
        <f t="shared" si="5"/>
        <v>164.19753086419752</v>
      </c>
      <c r="V20" s="15">
        <v>140</v>
      </c>
      <c r="W20" s="15">
        <v>240</v>
      </c>
      <c r="X20" s="24">
        <f t="shared" si="6"/>
        <v>171.42857142857142</v>
      </c>
      <c r="Y20" s="106"/>
      <c r="Z20" s="52"/>
    </row>
    <row r="21" spans="1:26" ht="16.5" customHeight="1" x14ac:dyDescent="0.25">
      <c r="A21" s="43" t="s">
        <v>36</v>
      </c>
      <c r="B21" s="15">
        <v>343</v>
      </c>
      <c r="C21" s="203">
        <v>381</v>
      </c>
      <c r="D21" s="15">
        <v>308</v>
      </c>
      <c r="E21" s="17">
        <f t="shared" si="0"/>
        <v>80.839895013123368</v>
      </c>
      <c r="F21" s="16">
        <v>230</v>
      </c>
      <c r="G21" s="16">
        <v>164</v>
      </c>
      <c r="H21" s="17">
        <f t="shared" si="1"/>
        <v>71.304347826086953</v>
      </c>
      <c r="I21" s="15">
        <v>15</v>
      </c>
      <c r="J21" s="15">
        <v>20</v>
      </c>
      <c r="K21" s="17">
        <f t="shared" si="2"/>
        <v>133.33333333333331</v>
      </c>
      <c r="L21" s="16">
        <v>1</v>
      </c>
      <c r="M21" s="16">
        <v>0</v>
      </c>
      <c r="N21" s="17">
        <f t="shared" si="3"/>
        <v>0</v>
      </c>
      <c r="O21" s="203">
        <v>186</v>
      </c>
      <c r="P21" s="16">
        <v>271</v>
      </c>
      <c r="Q21" s="17">
        <f t="shared" si="4"/>
        <v>145.69892473118279</v>
      </c>
      <c r="R21" s="16">
        <v>70</v>
      </c>
      <c r="S21" s="15">
        <v>56</v>
      </c>
      <c r="T21" s="198">
        <v>66</v>
      </c>
      <c r="U21" s="17">
        <f t="shared" si="5"/>
        <v>117.85714285714286</v>
      </c>
      <c r="V21" s="15">
        <v>54</v>
      </c>
      <c r="W21" s="15">
        <v>58</v>
      </c>
      <c r="X21" s="24">
        <f t="shared" si="6"/>
        <v>107.40740740740742</v>
      </c>
      <c r="Y21" s="106"/>
      <c r="Z21" s="52"/>
    </row>
    <row r="22" spans="1:26" ht="16.5" customHeight="1" x14ac:dyDescent="0.25">
      <c r="A22" s="43" t="s">
        <v>37</v>
      </c>
      <c r="B22" s="15">
        <v>497</v>
      </c>
      <c r="C22" s="203">
        <v>552</v>
      </c>
      <c r="D22" s="15">
        <v>434</v>
      </c>
      <c r="E22" s="17">
        <f t="shared" si="0"/>
        <v>78.623188405797109</v>
      </c>
      <c r="F22" s="16">
        <v>281</v>
      </c>
      <c r="G22" s="16">
        <v>227</v>
      </c>
      <c r="H22" s="17">
        <f t="shared" si="1"/>
        <v>80.782918149466184</v>
      </c>
      <c r="I22" s="15">
        <v>66</v>
      </c>
      <c r="J22" s="15">
        <v>41</v>
      </c>
      <c r="K22" s="17">
        <f t="shared" si="2"/>
        <v>62.121212121212125</v>
      </c>
      <c r="L22" s="16">
        <v>5</v>
      </c>
      <c r="M22" s="16">
        <v>6</v>
      </c>
      <c r="N22" s="17">
        <f t="shared" si="3"/>
        <v>120</v>
      </c>
      <c r="O22" s="203">
        <v>538</v>
      </c>
      <c r="P22" s="16">
        <v>403</v>
      </c>
      <c r="Q22" s="17">
        <f t="shared" si="4"/>
        <v>74.907063197026019</v>
      </c>
      <c r="R22" s="16">
        <v>104</v>
      </c>
      <c r="S22" s="15">
        <v>120</v>
      </c>
      <c r="T22" s="198">
        <v>93</v>
      </c>
      <c r="U22" s="17">
        <f t="shared" si="5"/>
        <v>77.5</v>
      </c>
      <c r="V22" s="15">
        <v>107</v>
      </c>
      <c r="W22" s="15">
        <v>72</v>
      </c>
      <c r="X22" s="24">
        <f t="shared" si="6"/>
        <v>67.289719626168221</v>
      </c>
      <c r="Y22" s="106"/>
      <c r="Z22" s="52"/>
    </row>
    <row r="23" spans="1:26" ht="16.5" customHeight="1" x14ac:dyDescent="0.25">
      <c r="A23" s="43" t="s">
        <v>38</v>
      </c>
      <c r="B23" s="15">
        <v>394</v>
      </c>
      <c r="C23" s="203">
        <v>457</v>
      </c>
      <c r="D23" s="15">
        <v>372</v>
      </c>
      <c r="E23" s="17">
        <f t="shared" si="0"/>
        <v>81.400437636761495</v>
      </c>
      <c r="F23" s="16">
        <v>105</v>
      </c>
      <c r="G23" s="16">
        <v>78</v>
      </c>
      <c r="H23" s="17">
        <f t="shared" si="1"/>
        <v>74.285714285714292</v>
      </c>
      <c r="I23" s="15">
        <v>3</v>
      </c>
      <c r="J23" s="15">
        <v>5</v>
      </c>
      <c r="K23" s="17">
        <f t="shared" si="2"/>
        <v>166.66666666666669</v>
      </c>
      <c r="L23" s="16">
        <v>0</v>
      </c>
      <c r="M23" s="16">
        <v>0</v>
      </c>
      <c r="N23" s="17" t="s">
        <v>68</v>
      </c>
      <c r="O23" s="203">
        <v>378</v>
      </c>
      <c r="P23" s="16">
        <v>282</v>
      </c>
      <c r="Q23" s="17">
        <f t="shared" si="4"/>
        <v>74.603174603174608</v>
      </c>
      <c r="R23" s="16">
        <v>163</v>
      </c>
      <c r="S23" s="15">
        <v>174</v>
      </c>
      <c r="T23" s="198">
        <v>156</v>
      </c>
      <c r="U23" s="17">
        <f t="shared" si="5"/>
        <v>89.65517241379311</v>
      </c>
      <c r="V23" s="15">
        <v>146</v>
      </c>
      <c r="W23" s="15">
        <v>147</v>
      </c>
      <c r="X23" s="24">
        <f t="shared" si="6"/>
        <v>100.68493150684932</v>
      </c>
      <c r="Y23" s="106"/>
      <c r="Z23" s="52"/>
    </row>
    <row r="24" spans="1:26" ht="16.5" customHeight="1" x14ac:dyDescent="0.25">
      <c r="A24" s="43" t="s">
        <v>39</v>
      </c>
      <c r="B24" s="15">
        <v>398</v>
      </c>
      <c r="C24" s="203">
        <v>265</v>
      </c>
      <c r="D24" s="15">
        <v>287</v>
      </c>
      <c r="E24" s="17">
        <f t="shared" si="0"/>
        <v>108.30188679245283</v>
      </c>
      <c r="F24" s="16">
        <v>109</v>
      </c>
      <c r="G24" s="16">
        <v>108</v>
      </c>
      <c r="H24" s="17">
        <f t="shared" si="1"/>
        <v>99.082568807339456</v>
      </c>
      <c r="I24" s="15">
        <v>25</v>
      </c>
      <c r="J24" s="15">
        <v>23</v>
      </c>
      <c r="K24" s="17">
        <f t="shared" si="2"/>
        <v>92</v>
      </c>
      <c r="L24" s="16">
        <v>0</v>
      </c>
      <c r="M24" s="16">
        <v>1</v>
      </c>
      <c r="N24" s="17" t="s">
        <v>68</v>
      </c>
      <c r="O24" s="203">
        <v>225</v>
      </c>
      <c r="P24" s="16">
        <v>268</v>
      </c>
      <c r="Q24" s="17">
        <f t="shared" si="4"/>
        <v>119.1111111111111</v>
      </c>
      <c r="R24" s="16">
        <v>120</v>
      </c>
      <c r="S24" s="15">
        <v>83</v>
      </c>
      <c r="T24" s="198">
        <v>98</v>
      </c>
      <c r="U24" s="17">
        <f t="shared" si="5"/>
        <v>118.07228915662651</v>
      </c>
      <c r="V24" s="15">
        <v>70</v>
      </c>
      <c r="W24" s="15">
        <v>93</v>
      </c>
      <c r="X24" s="24">
        <f t="shared" si="6"/>
        <v>132.85714285714286</v>
      </c>
      <c r="Y24" s="106"/>
      <c r="Z24" s="52"/>
    </row>
    <row r="25" spans="1:26" ht="16.5" customHeight="1" x14ac:dyDescent="0.25">
      <c r="A25" s="43" t="s">
        <v>40</v>
      </c>
      <c r="B25" s="15">
        <v>326</v>
      </c>
      <c r="C25" s="203">
        <v>344</v>
      </c>
      <c r="D25" s="15">
        <v>316</v>
      </c>
      <c r="E25" s="17">
        <f t="shared" si="0"/>
        <v>91.860465116279073</v>
      </c>
      <c r="F25" s="16">
        <v>140</v>
      </c>
      <c r="G25" s="16">
        <v>81</v>
      </c>
      <c r="H25" s="17">
        <f t="shared" si="1"/>
        <v>57.857142857142861</v>
      </c>
      <c r="I25" s="15">
        <v>32</v>
      </c>
      <c r="J25" s="15">
        <v>30</v>
      </c>
      <c r="K25" s="17">
        <f t="shared" si="2"/>
        <v>93.75</v>
      </c>
      <c r="L25" s="16">
        <v>2</v>
      </c>
      <c r="M25" s="16">
        <v>0</v>
      </c>
      <c r="N25" s="17">
        <f t="shared" si="3"/>
        <v>0</v>
      </c>
      <c r="O25" s="203">
        <v>333</v>
      </c>
      <c r="P25" s="16">
        <v>301</v>
      </c>
      <c r="Q25" s="17">
        <f t="shared" si="4"/>
        <v>90.39039039039038</v>
      </c>
      <c r="R25" s="16">
        <v>106</v>
      </c>
      <c r="S25" s="15">
        <v>92</v>
      </c>
      <c r="T25" s="198">
        <v>103</v>
      </c>
      <c r="U25" s="17">
        <f t="shared" si="5"/>
        <v>111.95652173913044</v>
      </c>
      <c r="V25" s="15">
        <v>78</v>
      </c>
      <c r="W25" s="15">
        <v>97</v>
      </c>
      <c r="X25" s="24">
        <f t="shared" si="6"/>
        <v>124.35897435897436</v>
      </c>
      <c r="Y25" s="106"/>
      <c r="Z25" s="52"/>
    </row>
    <row r="26" spans="1:26" ht="16.5" customHeight="1" x14ac:dyDescent="0.25">
      <c r="A26" s="43" t="s">
        <v>41</v>
      </c>
      <c r="B26" s="15">
        <v>462</v>
      </c>
      <c r="C26" s="203">
        <v>533</v>
      </c>
      <c r="D26" s="15">
        <v>411</v>
      </c>
      <c r="E26" s="17">
        <f t="shared" si="0"/>
        <v>77.110694183864908</v>
      </c>
      <c r="F26" s="16">
        <v>186</v>
      </c>
      <c r="G26" s="16">
        <v>121</v>
      </c>
      <c r="H26" s="17">
        <f t="shared" si="1"/>
        <v>65.053763440860209</v>
      </c>
      <c r="I26" s="15">
        <v>31</v>
      </c>
      <c r="J26" s="15">
        <v>15</v>
      </c>
      <c r="K26" s="17">
        <f t="shared" si="2"/>
        <v>48.387096774193552</v>
      </c>
      <c r="L26" s="16">
        <v>8</v>
      </c>
      <c r="M26" s="16">
        <v>8</v>
      </c>
      <c r="N26" s="17">
        <f t="shared" si="3"/>
        <v>100</v>
      </c>
      <c r="O26" s="203">
        <v>376</v>
      </c>
      <c r="P26" s="16">
        <v>352</v>
      </c>
      <c r="Q26" s="17">
        <f t="shared" si="4"/>
        <v>93.61702127659575</v>
      </c>
      <c r="R26" s="16">
        <v>166</v>
      </c>
      <c r="S26" s="15">
        <v>161</v>
      </c>
      <c r="T26" s="198">
        <v>153</v>
      </c>
      <c r="U26" s="17">
        <f t="shared" si="5"/>
        <v>95.031055900621126</v>
      </c>
      <c r="V26" s="15">
        <v>114</v>
      </c>
      <c r="W26" s="15">
        <v>119</v>
      </c>
      <c r="X26" s="24">
        <f t="shared" si="6"/>
        <v>104.3859649122807</v>
      </c>
      <c r="Y26" s="106"/>
      <c r="Z26" s="52"/>
    </row>
    <row r="27" spans="1:26" ht="16.5" customHeight="1" x14ac:dyDescent="0.25">
      <c r="A27" s="43" t="s">
        <v>42</v>
      </c>
      <c r="B27" s="15">
        <v>243</v>
      </c>
      <c r="C27" s="203">
        <v>348</v>
      </c>
      <c r="D27" s="15">
        <v>196</v>
      </c>
      <c r="E27" s="17">
        <f t="shared" si="0"/>
        <v>56.321839080459768</v>
      </c>
      <c r="F27" s="16">
        <v>123</v>
      </c>
      <c r="G27" s="16">
        <v>51</v>
      </c>
      <c r="H27" s="17">
        <f t="shared" si="1"/>
        <v>41.463414634146339</v>
      </c>
      <c r="I27" s="15">
        <v>0</v>
      </c>
      <c r="J27" s="15">
        <v>4</v>
      </c>
      <c r="K27" s="17" t="s">
        <v>68</v>
      </c>
      <c r="L27" s="16">
        <v>0</v>
      </c>
      <c r="M27" s="16">
        <v>6</v>
      </c>
      <c r="N27" s="17" t="s">
        <v>68</v>
      </c>
      <c r="O27" s="203">
        <v>192</v>
      </c>
      <c r="P27" s="16">
        <v>173</v>
      </c>
      <c r="Q27" s="17">
        <f t="shared" si="4"/>
        <v>90.104166666666657</v>
      </c>
      <c r="R27" s="16">
        <v>70</v>
      </c>
      <c r="S27" s="15">
        <v>89</v>
      </c>
      <c r="T27" s="198">
        <v>56</v>
      </c>
      <c r="U27" s="17">
        <f t="shared" si="5"/>
        <v>62.921348314606739</v>
      </c>
      <c r="V27" s="15">
        <v>83</v>
      </c>
      <c r="W27" s="15">
        <v>49</v>
      </c>
      <c r="X27" s="24">
        <f t="shared" si="6"/>
        <v>59.036144578313255</v>
      </c>
      <c r="Y27" s="106"/>
      <c r="Z27" s="52"/>
    </row>
    <row r="28" spans="1:26" ht="16.5" customHeight="1" x14ac:dyDescent="0.25">
      <c r="A28" s="43" t="s">
        <v>43</v>
      </c>
      <c r="B28" s="15">
        <v>113</v>
      </c>
      <c r="C28" s="203">
        <v>138</v>
      </c>
      <c r="D28" s="15">
        <v>99</v>
      </c>
      <c r="E28" s="17">
        <f t="shared" si="0"/>
        <v>71.739130434782609</v>
      </c>
      <c r="F28" s="16">
        <v>53</v>
      </c>
      <c r="G28" s="16">
        <v>52</v>
      </c>
      <c r="H28" s="17">
        <f t="shared" si="1"/>
        <v>98.113207547169807</v>
      </c>
      <c r="I28" s="15">
        <v>31</v>
      </c>
      <c r="J28" s="15">
        <v>14</v>
      </c>
      <c r="K28" s="17">
        <f t="shared" si="2"/>
        <v>45.161290322580641</v>
      </c>
      <c r="L28" s="16">
        <v>10</v>
      </c>
      <c r="M28" s="16">
        <v>4</v>
      </c>
      <c r="N28" s="17">
        <f t="shared" si="3"/>
        <v>40</v>
      </c>
      <c r="O28" s="203">
        <v>134</v>
      </c>
      <c r="P28" s="16">
        <v>99</v>
      </c>
      <c r="Q28" s="17">
        <f t="shared" si="4"/>
        <v>73.880597014925371</v>
      </c>
      <c r="R28" s="16">
        <v>33</v>
      </c>
      <c r="S28" s="15">
        <v>35</v>
      </c>
      <c r="T28" s="198">
        <v>26</v>
      </c>
      <c r="U28" s="17">
        <f t="shared" si="5"/>
        <v>74.285714285714292</v>
      </c>
      <c r="V28" s="15">
        <v>31</v>
      </c>
      <c r="W28" s="15">
        <v>22</v>
      </c>
      <c r="X28" s="24">
        <f t="shared" si="6"/>
        <v>70.967741935483872</v>
      </c>
      <c r="Y28" s="106"/>
      <c r="Z28" s="52"/>
    </row>
    <row r="29" spans="1:26" ht="16.5" customHeight="1" x14ac:dyDescent="0.25">
      <c r="A29" s="43" t="s">
        <v>44</v>
      </c>
      <c r="B29" s="15">
        <v>298</v>
      </c>
      <c r="C29" s="203">
        <v>287</v>
      </c>
      <c r="D29" s="15">
        <v>280</v>
      </c>
      <c r="E29" s="17">
        <f t="shared" si="0"/>
        <v>97.560975609756099</v>
      </c>
      <c r="F29" s="16">
        <v>114</v>
      </c>
      <c r="G29" s="16">
        <v>61</v>
      </c>
      <c r="H29" s="17">
        <f t="shared" si="1"/>
        <v>53.508771929824562</v>
      </c>
      <c r="I29" s="15">
        <v>3</v>
      </c>
      <c r="J29" s="15">
        <v>6</v>
      </c>
      <c r="K29" s="17">
        <f t="shared" si="2"/>
        <v>200</v>
      </c>
      <c r="L29" s="16">
        <v>0</v>
      </c>
      <c r="M29" s="16">
        <v>1</v>
      </c>
      <c r="N29" s="17" t="s">
        <v>68</v>
      </c>
      <c r="O29" s="203">
        <v>268</v>
      </c>
      <c r="P29" s="16">
        <v>270</v>
      </c>
      <c r="Q29" s="17">
        <f t="shared" si="4"/>
        <v>100.74626865671641</v>
      </c>
      <c r="R29" s="16">
        <v>106</v>
      </c>
      <c r="S29" s="15">
        <v>61</v>
      </c>
      <c r="T29" s="198">
        <v>104</v>
      </c>
      <c r="U29" s="17">
        <f t="shared" si="5"/>
        <v>170.49180327868851</v>
      </c>
      <c r="V29" s="15">
        <v>51</v>
      </c>
      <c r="W29" s="15">
        <v>93</v>
      </c>
      <c r="X29" s="24">
        <f t="shared" si="6"/>
        <v>182.35294117647058</v>
      </c>
      <c r="Y29" s="106"/>
      <c r="Z29" s="52"/>
    </row>
    <row r="30" spans="1:26" ht="16.5" customHeight="1" x14ac:dyDescent="0.25">
      <c r="A30" s="43" t="s">
        <v>45</v>
      </c>
      <c r="B30" s="15">
        <v>298</v>
      </c>
      <c r="C30" s="203">
        <v>337</v>
      </c>
      <c r="D30" s="15">
        <v>264</v>
      </c>
      <c r="E30" s="17">
        <f t="shared" si="0"/>
        <v>78.338278931750736</v>
      </c>
      <c r="F30" s="16">
        <v>115</v>
      </c>
      <c r="G30" s="16">
        <v>78</v>
      </c>
      <c r="H30" s="17">
        <f t="shared" si="1"/>
        <v>67.826086956521735</v>
      </c>
      <c r="I30" s="15">
        <v>51</v>
      </c>
      <c r="J30" s="15">
        <v>46</v>
      </c>
      <c r="K30" s="17">
        <f t="shared" si="2"/>
        <v>90.196078431372555</v>
      </c>
      <c r="L30" s="16">
        <v>10</v>
      </c>
      <c r="M30" s="16">
        <v>3</v>
      </c>
      <c r="N30" s="17">
        <f t="shared" si="3"/>
        <v>30</v>
      </c>
      <c r="O30" s="203">
        <v>239</v>
      </c>
      <c r="P30" s="16">
        <v>255</v>
      </c>
      <c r="Q30" s="17">
        <f t="shared" si="4"/>
        <v>106.69456066945607</v>
      </c>
      <c r="R30" s="16">
        <v>114</v>
      </c>
      <c r="S30" s="15">
        <v>117</v>
      </c>
      <c r="T30" s="198">
        <v>111</v>
      </c>
      <c r="U30" s="17">
        <f t="shared" si="5"/>
        <v>94.871794871794862</v>
      </c>
      <c r="V30" s="15">
        <v>99</v>
      </c>
      <c r="W30" s="15">
        <v>96</v>
      </c>
      <c r="X30" s="24">
        <f t="shared" si="6"/>
        <v>96.969696969696969</v>
      </c>
      <c r="Y30" s="106"/>
      <c r="Z30" s="52"/>
    </row>
    <row r="31" spans="1:26" ht="16.5" customHeight="1" x14ac:dyDescent="0.25">
      <c r="A31" s="43" t="s">
        <v>46</v>
      </c>
      <c r="B31" s="15">
        <v>2440</v>
      </c>
      <c r="C31" s="203">
        <v>2738</v>
      </c>
      <c r="D31" s="15">
        <v>2139</v>
      </c>
      <c r="E31" s="17">
        <f t="shared" si="0"/>
        <v>78.122717311906499</v>
      </c>
      <c r="F31" s="16">
        <v>370</v>
      </c>
      <c r="G31" s="16">
        <v>153</v>
      </c>
      <c r="H31" s="17">
        <f t="shared" si="1"/>
        <v>41.351351351351354</v>
      </c>
      <c r="I31" s="15">
        <v>43</v>
      </c>
      <c r="J31" s="15">
        <v>25</v>
      </c>
      <c r="K31" s="17">
        <f t="shared" si="2"/>
        <v>58.139534883720934</v>
      </c>
      <c r="L31" s="16">
        <v>57</v>
      </c>
      <c r="M31" s="16">
        <v>67</v>
      </c>
      <c r="N31" s="17">
        <f t="shared" si="3"/>
        <v>117.54385964912282</v>
      </c>
      <c r="O31" s="203">
        <v>1612</v>
      </c>
      <c r="P31" s="16">
        <v>1773</v>
      </c>
      <c r="Q31" s="17">
        <f t="shared" si="4"/>
        <v>109.98759305210919</v>
      </c>
      <c r="R31" s="16">
        <v>929</v>
      </c>
      <c r="S31" s="15">
        <v>784</v>
      </c>
      <c r="T31" s="198">
        <v>836</v>
      </c>
      <c r="U31" s="17">
        <f t="shared" si="5"/>
        <v>106.63265306122449</v>
      </c>
      <c r="V31" s="15">
        <v>644</v>
      </c>
      <c r="W31" s="15">
        <v>696</v>
      </c>
      <c r="X31" s="24">
        <f t="shared" si="6"/>
        <v>108.07453416149069</v>
      </c>
      <c r="Y31" s="106"/>
      <c r="Z31" s="52"/>
    </row>
    <row r="32" spans="1:26" ht="16.5" customHeight="1" x14ac:dyDescent="0.25">
      <c r="A32" s="43" t="s">
        <v>47</v>
      </c>
      <c r="B32" s="15">
        <v>1849</v>
      </c>
      <c r="C32" s="203">
        <v>2250</v>
      </c>
      <c r="D32" s="15">
        <v>1501</v>
      </c>
      <c r="E32" s="17">
        <f t="shared" si="0"/>
        <v>66.711111111111109</v>
      </c>
      <c r="F32" s="16">
        <v>261</v>
      </c>
      <c r="G32" s="16">
        <v>133</v>
      </c>
      <c r="H32" s="17">
        <f t="shared" si="1"/>
        <v>50.957854406130267</v>
      </c>
      <c r="I32" s="15">
        <v>18</v>
      </c>
      <c r="J32" s="15">
        <v>5</v>
      </c>
      <c r="K32" s="17">
        <f t="shared" si="2"/>
        <v>27.777777777777779</v>
      </c>
      <c r="L32" s="16">
        <v>0</v>
      </c>
      <c r="M32" s="16">
        <v>0</v>
      </c>
      <c r="N32" s="17" t="s">
        <v>68</v>
      </c>
      <c r="O32" s="203">
        <v>1374</v>
      </c>
      <c r="P32" s="16">
        <v>1306</v>
      </c>
      <c r="Q32" s="17">
        <f t="shared" si="4"/>
        <v>95.050946142649195</v>
      </c>
      <c r="R32" s="16">
        <v>664</v>
      </c>
      <c r="S32" s="15">
        <v>783</v>
      </c>
      <c r="T32" s="198">
        <v>507</v>
      </c>
      <c r="U32" s="17">
        <f t="shared" si="5"/>
        <v>64.750957854406138</v>
      </c>
      <c r="V32" s="15">
        <v>653</v>
      </c>
      <c r="W32" s="15">
        <v>436</v>
      </c>
      <c r="X32" s="24">
        <f t="shared" si="6"/>
        <v>66.768759571209799</v>
      </c>
      <c r="Y32" s="106"/>
      <c r="Z32" s="52"/>
    </row>
    <row r="33" spans="1:26" ht="16.5" customHeight="1" x14ac:dyDescent="0.25">
      <c r="A33" s="43" t="s">
        <v>48</v>
      </c>
      <c r="B33" s="15">
        <v>626</v>
      </c>
      <c r="C33" s="203">
        <v>692</v>
      </c>
      <c r="D33" s="15">
        <v>570</v>
      </c>
      <c r="E33" s="17">
        <f t="shared" si="0"/>
        <v>82.369942196531781</v>
      </c>
      <c r="F33" s="16">
        <v>107</v>
      </c>
      <c r="G33" s="16">
        <v>79</v>
      </c>
      <c r="H33" s="17">
        <f t="shared" si="1"/>
        <v>73.831775700934571</v>
      </c>
      <c r="I33" s="15">
        <v>23</v>
      </c>
      <c r="J33" s="15">
        <v>18</v>
      </c>
      <c r="K33" s="17">
        <f t="shared" si="2"/>
        <v>78.260869565217391</v>
      </c>
      <c r="L33" s="16">
        <v>7</v>
      </c>
      <c r="M33" s="16">
        <v>0</v>
      </c>
      <c r="N33" s="17">
        <f t="shared" si="3"/>
        <v>0</v>
      </c>
      <c r="O33" s="203">
        <v>593</v>
      </c>
      <c r="P33" s="16">
        <v>520</v>
      </c>
      <c r="Q33" s="17">
        <f t="shared" si="4"/>
        <v>87.689713322091066</v>
      </c>
      <c r="R33" s="16">
        <v>250</v>
      </c>
      <c r="S33" s="15">
        <v>233</v>
      </c>
      <c r="T33" s="198">
        <v>229</v>
      </c>
      <c r="U33" s="17">
        <f t="shared" si="5"/>
        <v>98.283261802575112</v>
      </c>
      <c r="V33" s="15">
        <v>185</v>
      </c>
      <c r="W33" s="15">
        <v>192</v>
      </c>
      <c r="X33" s="24">
        <f t="shared" si="6"/>
        <v>103.78378378378379</v>
      </c>
      <c r="Y33" s="106"/>
      <c r="Z33" s="52"/>
    </row>
    <row r="34" spans="1:26" ht="16.5" customHeight="1" x14ac:dyDescent="0.25">
      <c r="A34" s="43" t="s">
        <v>49</v>
      </c>
      <c r="B34" s="15">
        <v>528</v>
      </c>
      <c r="C34" s="203">
        <v>537</v>
      </c>
      <c r="D34" s="15">
        <v>409</v>
      </c>
      <c r="E34" s="17">
        <f t="shared" si="0"/>
        <v>76.163873370577278</v>
      </c>
      <c r="F34" s="16">
        <v>161</v>
      </c>
      <c r="G34" s="16">
        <v>78</v>
      </c>
      <c r="H34" s="17">
        <f t="shared" si="1"/>
        <v>48.447204968944099</v>
      </c>
      <c r="I34" s="15">
        <v>12</v>
      </c>
      <c r="J34" s="15">
        <v>2</v>
      </c>
      <c r="K34" s="17">
        <f t="shared" si="2"/>
        <v>16.666666666666664</v>
      </c>
      <c r="L34" s="16">
        <v>18</v>
      </c>
      <c r="M34" s="16">
        <v>27</v>
      </c>
      <c r="N34" s="17">
        <f t="shared" si="3"/>
        <v>150</v>
      </c>
      <c r="O34" s="203">
        <v>514</v>
      </c>
      <c r="P34" s="16">
        <v>390</v>
      </c>
      <c r="Q34" s="17">
        <f t="shared" si="4"/>
        <v>75.875486381322958</v>
      </c>
      <c r="R34" s="16">
        <v>151</v>
      </c>
      <c r="S34" s="15">
        <v>162</v>
      </c>
      <c r="T34" s="198">
        <v>140</v>
      </c>
      <c r="U34" s="17">
        <f t="shared" si="5"/>
        <v>86.419753086419746</v>
      </c>
      <c r="V34" s="15">
        <v>144</v>
      </c>
      <c r="W34" s="15">
        <v>126</v>
      </c>
      <c r="X34" s="24">
        <f t="shared" si="6"/>
        <v>87.5</v>
      </c>
      <c r="Y34" s="106"/>
      <c r="Z34" s="52"/>
    </row>
    <row r="35" spans="1:26" x14ac:dyDescent="0.25">
      <c r="A35" s="42" t="s">
        <v>50</v>
      </c>
      <c r="B35" s="44">
        <v>230</v>
      </c>
      <c r="C35" s="44">
        <v>155</v>
      </c>
      <c r="D35" s="44">
        <v>135</v>
      </c>
      <c r="E35" s="17">
        <f t="shared" si="0"/>
        <v>87.096774193548384</v>
      </c>
      <c r="F35" s="44">
        <v>27</v>
      </c>
      <c r="G35" s="44">
        <v>43</v>
      </c>
      <c r="H35" s="17">
        <f t="shared" si="1"/>
        <v>159.25925925925927</v>
      </c>
      <c r="I35" s="44">
        <v>2</v>
      </c>
      <c r="J35" s="44">
        <v>2</v>
      </c>
      <c r="K35" s="17">
        <f t="shared" si="2"/>
        <v>100</v>
      </c>
      <c r="L35" s="44">
        <v>1</v>
      </c>
      <c r="M35" s="44">
        <v>0</v>
      </c>
      <c r="N35" s="17">
        <f t="shared" si="3"/>
        <v>0</v>
      </c>
      <c r="O35" s="44">
        <v>122</v>
      </c>
      <c r="P35" s="44">
        <v>128</v>
      </c>
      <c r="Q35" s="17">
        <f t="shared" si="4"/>
        <v>104.91803278688525</v>
      </c>
      <c r="R35" s="16">
        <v>91</v>
      </c>
      <c r="S35" s="44">
        <v>47</v>
      </c>
      <c r="T35" s="44">
        <v>60</v>
      </c>
      <c r="U35" s="17">
        <f t="shared" si="5"/>
        <v>127.65957446808511</v>
      </c>
      <c r="V35" s="44">
        <v>39</v>
      </c>
      <c r="W35" s="44">
        <v>59</v>
      </c>
      <c r="X35" s="24">
        <f t="shared" si="6"/>
        <v>151.28205128205127</v>
      </c>
      <c r="Z35" s="52"/>
    </row>
    <row r="36" spans="1:26" ht="15.75" customHeight="1" x14ac:dyDescent="0.25">
      <c r="B36" s="231" t="s">
        <v>111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  <row r="37" spans="1:26" x14ac:dyDescent="0.25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5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6" x14ac:dyDescent="0.25"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</sheetData>
  <mergeCells count="14">
    <mergeCell ref="B36:X38"/>
    <mergeCell ref="A2:X2"/>
    <mergeCell ref="V3:X3"/>
    <mergeCell ref="R4:R6"/>
    <mergeCell ref="A1:X1"/>
    <mergeCell ref="L4:N6"/>
    <mergeCell ref="O4:Q6"/>
    <mergeCell ref="S4:U6"/>
    <mergeCell ref="V4:X6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6"/>
  <sheetViews>
    <sheetView zoomScaleNormal="100" zoomScaleSheetLayoutView="80" workbookViewId="0">
      <selection activeCell="A14" sqref="A14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284" t="s">
        <v>62</v>
      </c>
      <c r="B1" s="284"/>
      <c r="C1" s="284"/>
      <c r="D1" s="284"/>
    </row>
    <row r="2" spans="1:7" ht="23.25" customHeight="1" x14ac:dyDescent="0.2">
      <c r="A2" s="284" t="s">
        <v>22</v>
      </c>
      <c r="B2" s="284"/>
      <c r="C2" s="284"/>
      <c r="D2" s="284"/>
    </row>
    <row r="3" spans="1:7" ht="23.25" customHeight="1" x14ac:dyDescent="0.2">
      <c r="A3" s="284" t="s">
        <v>122</v>
      </c>
      <c r="B3" s="284"/>
      <c r="C3" s="284"/>
      <c r="D3" s="284"/>
    </row>
    <row r="4" spans="1:7" ht="17.25" customHeight="1" x14ac:dyDescent="0.25">
      <c r="A4" s="285"/>
      <c r="B4" s="285"/>
      <c r="C4" s="285"/>
      <c r="D4" s="182"/>
    </row>
    <row r="5" spans="1:7" s="3" customFormat="1" ht="25.5" customHeight="1" x14ac:dyDescent="0.25">
      <c r="A5" s="286" t="s">
        <v>0</v>
      </c>
      <c r="B5" s="290" t="s">
        <v>72</v>
      </c>
      <c r="C5" s="289" t="s">
        <v>71</v>
      </c>
      <c r="D5" s="289"/>
    </row>
    <row r="6" spans="1:7" s="3" customFormat="1" ht="23.25" customHeight="1" x14ac:dyDescent="0.25">
      <c r="A6" s="287"/>
      <c r="B6" s="291"/>
      <c r="C6" s="213" t="s">
        <v>69</v>
      </c>
      <c r="D6" s="213" t="s">
        <v>70</v>
      </c>
    </row>
    <row r="7" spans="1:7" s="3" customFormat="1" ht="12.75" customHeight="1" x14ac:dyDescent="0.25">
      <c r="A7" s="288"/>
      <c r="B7" s="292"/>
      <c r="C7" s="214"/>
      <c r="D7" s="214"/>
    </row>
    <row r="8" spans="1:7" s="6" customFormat="1" ht="15.75" customHeight="1" x14ac:dyDescent="0.25">
      <c r="A8" s="4" t="s">
        <v>3</v>
      </c>
      <c r="B8" s="5">
        <v>1</v>
      </c>
      <c r="C8" s="5">
        <v>2</v>
      </c>
      <c r="D8" s="5">
        <v>3</v>
      </c>
    </row>
    <row r="9" spans="1:7" s="77" customFormat="1" ht="30" customHeight="1" x14ac:dyDescent="0.25">
      <c r="A9" s="7" t="s">
        <v>88</v>
      </c>
      <c r="B9" s="172">
        <f t="shared" ref="B9:B14" si="0">C9+D9</f>
        <v>45892</v>
      </c>
      <c r="C9" s="172">
        <f>'12'!B8</f>
        <v>24968</v>
      </c>
      <c r="D9" s="66">
        <f>'13'!B8</f>
        <v>20924</v>
      </c>
      <c r="E9" s="176"/>
    </row>
    <row r="10" spans="1:7" s="3" customFormat="1" ht="30" customHeight="1" x14ac:dyDescent="0.25">
      <c r="A10" s="7" t="s">
        <v>53</v>
      </c>
      <c r="B10" s="39">
        <f t="shared" si="0"/>
        <v>40345</v>
      </c>
      <c r="C10" s="37">
        <f>'12'!C8</f>
        <v>22195</v>
      </c>
      <c r="D10" s="37">
        <f>'13'!C8</f>
        <v>18150</v>
      </c>
      <c r="E10" s="177"/>
      <c r="F10" s="158"/>
      <c r="G10" s="159"/>
    </row>
    <row r="11" spans="1:7" s="3" customFormat="1" ht="30" customHeight="1" x14ac:dyDescent="0.25">
      <c r="A11" s="9" t="s">
        <v>81</v>
      </c>
      <c r="B11" s="39">
        <f t="shared" si="0"/>
        <v>11127</v>
      </c>
      <c r="C11" s="37">
        <f>'12'!D8</f>
        <v>4023</v>
      </c>
      <c r="D11" s="37">
        <f>'13'!D8</f>
        <v>7104</v>
      </c>
      <c r="E11" s="177"/>
      <c r="F11" s="158"/>
      <c r="G11" s="159"/>
    </row>
    <row r="12" spans="1:7" s="3" customFormat="1" ht="30" customHeight="1" x14ac:dyDescent="0.25">
      <c r="A12" s="10" t="s">
        <v>54</v>
      </c>
      <c r="B12" s="39">
        <f t="shared" si="0"/>
        <v>2641</v>
      </c>
      <c r="C12" s="37">
        <f>'12'!F8</f>
        <v>692</v>
      </c>
      <c r="D12" s="37">
        <f>'13'!F8</f>
        <v>1949</v>
      </c>
      <c r="E12" s="177"/>
      <c r="F12" s="158"/>
      <c r="G12" s="159"/>
    </row>
    <row r="13" spans="1:7" s="3" customFormat="1" ht="45.75" customHeight="1" x14ac:dyDescent="0.25">
      <c r="A13" s="10" t="s">
        <v>55</v>
      </c>
      <c r="B13" s="39">
        <f t="shared" si="0"/>
        <v>1477</v>
      </c>
      <c r="C13" s="37">
        <f>'12'!G8</f>
        <v>751</v>
      </c>
      <c r="D13" s="37">
        <f>'13'!G8</f>
        <v>726</v>
      </c>
      <c r="E13" s="177"/>
      <c r="F13" s="158"/>
      <c r="G13" s="159"/>
    </row>
    <row r="14" spans="1:7" s="3" customFormat="1" ht="55.5" customHeight="1" x14ac:dyDescent="0.25">
      <c r="A14" s="10" t="s">
        <v>56</v>
      </c>
      <c r="B14" s="39">
        <f t="shared" si="0"/>
        <v>36234</v>
      </c>
      <c r="C14" s="37">
        <f>'12'!H8</f>
        <v>19934</v>
      </c>
      <c r="D14" s="37">
        <f>'13'!H8</f>
        <v>16300</v>
      </c>
      <c r="E14" s="177"/>
      <c r="F14" s="158"/>
      <c r="G14" s="159"/>
    </row>
    <row r="15" spans="1:7" s="3" customFormat="1" ht="12.75" customHeight="1" x14ac:dyDescent="0.25">
      <c r="A15" s="293" t="s">
        <v>123</v>
      </c>
      <c r="B15" s="294"/>
      <c r="C15" s="294"/>
      <c r="D15" s="295"/>
      <c r="E15" s="177"/>
      <c r="F15" s="158"/>
      <c r="G15" s="159"/>
    </row>
    <row r="16" spans="1:7" s="3" customFormat="1" ht="18" customHeight="1" x14ac:dyDescent="0.25">
      <c r="A16" s="296"/>
      <c r="B16" s="297"/>
      <c r="C16" s="297"/>
      <c r="D16" s="298"/>
      <c r="E16" s="177"/>
      <c r="F16" s="158"/>
      <c r="G16" s="159"/>
    </row>
    <row r="17" spans="1:9" s="3" customFormat="1" ht="20.25" customHeight="1" x14ac:dyDescent="0.25">
      <c r="A17" s="286" t="s">
        <v>0</v>
      </c>
      <c r="B17" s="299" t="s">
        <v>72</v>
      </c>
      <c r="C17" s="289" t="s">
        <v>71</v>
      </c>
      <c r="D17" s="289"/>
      <c r="E17" s="177"/>
      <c r="F17" s="158"/>
      <c r="G17" s="159"/>
    </row>
    <row r="18" spans="1:9" ht="35.25" customHeight="1" x14ac:dyDescent="0.2">
      <c r="A18" s="288"/>
      <c r="B18" s="299"/>
      <c r="C18" s="189" t="s">
        <v>69</v>
      </c>
      <c r="D18" s="189" t="s">
        <v>70</v>
      </c>
      <c r="E18" s="177"/>
      <c r="F18" s="158"/>
      <c r="G18" s="159"/>
    </row>
    <row r="19" spans="1:9" s="68" customFormat="1" ht="30" customHeight="1" x14ac:dyDescent="0.2">
      <c r="A19" s="174" t="s">
        <v>91</v>
      </c>
      <c r="B19" s="90">
        <f t="shared" ref="B19:B21" si="1">C19+D19</f>
        <v>17453</v>
      </c>
      <c r="C19" s="90">
        <f>'12'!I8</f>
        <v>11116</v>
      </c>
      <c r="D19" s="146">
        <f>'13'!I8</f>
        <v>6337</v>
      </c>
      <c r="E19" s="178"/>
      <c r="I19" s="111"/>
    </row>
    <row r="20" spans="1:9" ht="30" customHeight="1" x14ac:dyDescent="0.2">
      <c r="A20" s="1" t="s">
        <v>57</v>
      </c>
      <c r="B20" s="38">
        <f t="shared" si="1"/>
        <v>15907</v>
      </c>
      <c r="C20" s="38">
        <f>'12'!J8</f>
        <v>10299</v>
      </c>
      <c r="D20" s="40">
        <f>'13'!J8</f>
        <v>5608</v>
      </c>
      <c r="E20" s="177"/>
      <c r="F20" s="158"/>
      <c r="G20" s="159"/>
    </row>
    <row r="21" spans="1:9" ht="30" customHeight="1" x14ac:dyDescent="0.2">
      <c r="A21" s="1" t="s">
        <v>58</v>
      </c>
      <c r="B21" s="38">
        <f t="shared" si="1"/>
        <v>14141</v>
      </c>
      <c r="C21" s="38">
        <f>'12'!K8</f>
        <v>9151</v>
      </c>
      <c r="D21" s="40">
        <f>'13'!K8</f>
        <v>4990</v>
      </c>
      <c r="E21" s="160"/>
      <c r="F21" s="158"/>
      <c r="G21" s="159"/>
    </row>
    <row r="22" spans="1:9" ht="20.25" customHeight="1" x14ac:dyDescent="0.3">
      <c r="A22" s="237"/>
      <c r="B22" s="237"/>
      <c r="C22" s="237"/>
      <c r="D22" s="237"/>
      <c r="E22" s="170"/>
      <c r="F22" s="12"/>
    </row>
    <row r="23" spans="1:9" x14ac:dyDescent="0.2">
      <c r="A23" s="238"/>
      <c r="B23" s="238"/>
      <c r="C23" s="238"/>
      <c r="D23" s="238"/>
      <c r="E23" s="170"/>
    </row>
    <row r="24" spans="1:9" x14ac:dyDescent="0.2">
      <c r="A24" s="238"/>
      <c r="B24" s="238"/>
      <c r="C24" s="238"/>
      <c r="D24" s="238"/>
      <c r="E24" s="170"/>
    </row>
    <row r="25" spans="1:9" x14ac:dyDescent="0.2">
      <c r="A25" s="238"/>
      <c r="B25" s="238"/>
      <c r="C25" s="238"/>
      <c r="D25" s="238"/>
      <c r="E25" s="170"/>
    </row>
    <row r="26" spans="1:9" x14ac:dyDescent="0.2">
      <c r="A26" s="170"/>
      <c r="B26" s="170"/>
      <c r="C26" s="170"/>
      <c r="D26" s="170"/>
      <c r="E26" s="170"/>
    </row>
  </sheetData>
  <mergeCells count="14">
    <mergeCell ref="A22:D25"/>
    <mergeCell ref="A15:D16"/>
    <mergeCell ref="A17:A18"/>
    <mergeCell ref="B17:B18"/>
    <mergeCell ref="C17:D17"/>
    <mergeCell ref="A1:D1"/>
    <mergeCell ref="A2:D2"/>
    <mergeCell ref="A4:C4"/>
    <mergeCell ref="A5:A7"/>
    <mergeCell ref="C6:C7"/>
    <mergeCell ref="D6:D7"/>
    <mergeCell ref="C5:D5"/>
    <mergeCell ref="B5:B7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A12" sqref="A12"/>
    </sheetView>
  </sheetViews>
  <sheetFormatPr defaultRowHeight="15.75" x14ac:dyDescent="0.25"/>
  <cols>
    <col min="1" max="1" width="40.5703125" style="45" customWidth="1"/>
    <col min="2" max="2" width="14.7109375" style="45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8.425781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8.425781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8.425781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8.425781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8.425781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8.425781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8.425781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8.425781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8.425781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8.425781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8.425781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8.425781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8.425781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8.425781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8.425781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8.425781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8.425781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8.425781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8.425781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8.425781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8.425781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8.425781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8.425781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8.425781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8.425781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8.425781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8.425781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8.425781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8.425781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8.425781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8.425781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8.425781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8.425781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8.425781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8.425781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8.425781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8.425781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8.425781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8.425781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8.425781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8.425781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8.425781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8.425781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8.425781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8.425781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8.425781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8.425781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8.425781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8.425781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8.425781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8.425781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8.425781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8.425781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8.425781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8.425781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8.425781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8.425781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8.425781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8.425781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8.425781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8.425781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8.425781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8.425781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80" customFormat="1" ht="20.100000000000001" customHeight="1" x14ac:dyDescent="0.3">
      <c r="A1" s="300" t="s">
        <v>104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180" customFormat="1" ht="20.100000000000001" customHeight="1" x14ac:dyDescent="0.3">
      <c r="A2" s="300" t="s">
        <v>124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3" customFormat="1" ht="15.75" customHeight="1" x14ac:dyDescent="0.25">
      <c r="C3" s="21"/>
      <c r="D3" s="21"/>
      <c r="E3" s="21"/>
      <c r="H3" s="21"/>
      <c r="I3" s="21"/>
      <c r="J3" s="30"/>
      <c r="K3" s="181" t="s">
        <v>5</v>
      </c>
    </row>
    <row r="4" spans="1:11" s="47" customFormat="1" ht="21.75" customHeight="1" x14ac:dyDescent="0.2">
      <c r="A4" s="252"/>
      <c r="B4" s="301" t="s">
        <v>86</v>
      </c>
      <c r="C4" s="301" t="s">
        <v>79</v>
      </c>
      <c r="D4" s="301" t="s">
        <v>80</v>
      </c>
      <c r="E4" s="301" t="s">
        <v>73</v>
      </c>
      <c r="F4" s="301" t="s">
        <v>74</v>
      </c>
      <c r="G4" s="301" t="s">
        <v>16</v>
      </c>
      <c r="H4" s="301" t="s">
        <v>95</v>
      </c>
      <c r="I4" s="301" t="s">
        <v>92</v>
      </c>
      <c r="J4" s="302" t="s">
        <v>14</v>
      </c>
      <c r="K4" s="301" t="s">
        <v>13</v>
      </c>
    </row>
    <row r="5" spans="1:11" s="48" customFormat="1" ht="18.75" customHeight="1" x14ac:dyDescent="0.2">
      <c r="A5" s="253"/>
      <c r="B5" s="301"/>
      <c r="C5" s="301"/>
      <c r="D5" s="301"/>
      <c r="E5" s="301"/>
      <c r="F5" s="301"/>
      <c r="G5" s="301"/>
      <c r="H5" s="301"/>
      <c r="I5" s="301"/>
      <c r="J5" s="303"/>
      <c r="K5" s="301"/>
    </row>
    <row r="6" spans="1:11" s="48" customFormat="1" ht="47.25" customHeight="1" x14ac:dyDescent="0.2">
      <c r="A6" s="253"/>
      <c r="B6" s="301"/>
      <c r="C6" s="301"/>
      <c r="D6" s="301"/>
      <c r="E6" s="301"/>
      <c r="F6" s="301"/>
      <c r="G6" s="301"/>
      <c r="H6" s="301"/>
      <c r="I6" s="301"/>
      <c r="J6" s="304"/>
      <c r="K6" s="301"/>
    </row>
    <row r="7" spans="1:11" s="51" customFormat="1" ht="12" customHeight="1" x14ac:dyDescent="0.2">
      <c r="A7" s="50" t="s">
        <v>3</v>
      </c>
      <c r="B7" s="186">
        <v>1</v>
      </c>
      <c r="C7" s="186">
        <v>2</v>
      </c>
      <c r="D7" s="186">
        <v>3</v>
      </c>
      <c r="E7" s="186">
        <v>4</v>
      </c>
      <c r="F7" s="186">
        <v>5</v>
      </c>
      <c r="G7" s="186">
        <v>6</v>
      </c>
      <c r="H7" s="186">
        <v>7</v>
      </c>
      <c r="I7" s="186">
        <v>8</v>
      </c>
      <c r="J7" s="186">
        <v>9</v>
      </c>
      <c r="K7" s="186">
        <v>10</v>
      </c>
    </row>
    <row r="8" spans="1:11" s="52" customFormat="1" ht="18.75" customHeight="1" x14ac:dyDescent="0.25">
      <c r="A8" s="41" t="s">
        <v>24</v>
      </c>
      <c r="B8" s="14">
        <f t="shared" ref="B8:K8" si="0">SUM(B9:B34)</f>
        <v>24968</v>
      </c>
      <c r="C8" s="14">
        <f t="shared" si="0"/>
        <v>22195</v>
      </c>
      <c r="D8" s="14">
        <f t="shared" si="0"/>
        <v>4023</v>
      </c>
      <c r="E8" s="14">
        <f t="shared" si="0"/>
        <v>3590</v>
      </c>
      <c r="F8" s="14">
        <f t="shared" si="0"/>
        <v>692</v>
      </c>
      <c r="G8" s="14">
        <f t="shared" si="0"/>
        <v>751</v>
      </c>
      <c r="H8" s="14">
        <f t="shared" si="0"/>
        <v>19934</v>
      </c>
      <c r="I8" s="14">
        <f t="shared" si="0"/>
        <v>11116</v>
      </c>
      <c r="J8" s="14">
        <f t="shared" si="0"/>
        <v>10299</v>
      </c>
      <c r="K8" s="14">
        <f t="shared" si="0"/>
        <v>9151</v>
      </c>
    </row>
    <row r="9" spans="1:11" ht="16.5" customHeight="1" x14ac:dyDescent="0.25">
      <c r="A9" s="43" t="s">
        <v>25</v>
      </c>
      <c r="B9" s="165">
        <v>654</v>
      </c>
      <c r="C9" s="15">
        <v>616</v>
      </c>
      <c r="D9" s="16">
        <v>108</v>
      </c>
      <c r="E9" s="16">
        <v>108</v>
      </c>
      <c r="F9" s="15">
        <v>12</v>
      </c>
      <c r="G9" s="16">
        <v>4</v>
      </c>
      <c r="H9" s="16">
        <v>600</v>
      </c>
      <c r="I9" s="16">
        <v>315</v>
      </c>
      <c r="J9" s="15">
        <v>315</v>
      </c>
      <c r="K9" s="15">
        <v>264</v>
      </c>
    </row>
    <row r="10" spans="1:11" ht="16.5" customHeight="1" x14ac:dyDescent="0.25">
      <c r="A10" s="43" t="s">
        <v>26</v>
      </c>
      <c r="B10" s="165">
        <v>1406</v>
      </c>
      <c r="C10" s="15">
        <v>1221</v>
      </c>
      <c r="D10" s="16">
        <v>184</v>
      </c>
      <c r="E10" s="16">
        <v>168</v>
      </c>
      <c r="F10" s="15">
        <v>78</v>
      </c>
      <c r="G10" s="16">
        <v>163</v>
      </c>
      <c r="H10" s="16">
        <v>1166</v>
      </c>
      <c r="I10" s="16">
        <v>753</v>
      </c>
      <c r="J10" s="15">
        <v>677</v>
      </c>
      <c r="K10" s="15">
        <v>525</v>
      </c>
    </row>
    <row r="11" spans="1:11" ht="16.5" customHeight="1" x14ac:dyDescent="0.25">
      <c r="A11" s="43" t="s">
        <v>27</v>
      </c>
      <c r="B11" s="165">
        <v>884</v>
      </c>
      <c r="C11" s="15">
        <v>743</v>
      </c>
      <c r="D11" s="16">
        <v>202</v>
      </c>
      <c r="E11" s="16">
        <v>193</v>
      </c>
      <c r="F11" s="15">
        <v>50</v>
      </c>
      <c r="G11" s="16">
        <v>0</v>
      </c>
      <c r="H11" s="16">
        <v>432</v>
      </c>
      <c r="I11" s="16">
        <v>313</v>
      </c>
      <c r="J11" s="15">
        <v>253</v>
      </c>
      <c r="K11" s="15">
        <v>233</v>
      </c>
    </row>
    <row r="12" spans="1:11" ht="16.5" customHeight="1" x14ac:dyDescent="0.25">
      <c r="A12" s="43" t="s">
        <v>28</v>
      </c>
      <c r="B12" s="165">
        <v>427</v>
      </c>
      <c r="C12" s="15">
        <v>378</v>
      </c>
      <c r="D12" s="16">
        <v>75</v>
      </c>
      <c r="E12" s="16">
        <v>66</v>
      </c>
      <c r="F12" s="15">
        <v>30</v>
      </c>
      <c r="G12" s="16">
        <v>11</v>
      </c>
      <c r="H12" s="16">
        <v>367</v>
      </c>
      <c r="I12" s="16">
        <v>204</v>
      </c>
      <c r="J12" s="15">
        <v>187</v>
      </c>
      <c r="K12" s="15">
        <v>170</v>
      </c>
    </row>
    <row r="13" spans="1:11" ht="16.5" customHeight="1" x14ac:dyDescent="0.25">
      <c r="A13" s="43" t="s">
        <v>29</v>
      </c>
      <c r="B13" s="165">
        <v>480</v>
      </c>
      <c r="C13" s="15">
        <v>443</v>
      </c>
      <c r="D13" s="16">
        <v>120</v>
      </c>
      <c r="E13" s="16">
        <v>106</v>
      </c>
      <c r="F13" s="15">
        <v>18</v>
      </c>
      <c r="G13" s="16">
        <v>20</v>
      </c>
      <c r="H13" s="16">
        <v>421</v>
      </c>
      <c r="I13" s="16">
        <v>174</v>
      </c>
      <c r="J13" s="15">
        <v>173</v>
      </c>
      <c r="K13" s="15">
        <v>156</v>
      </c>
    </row>
    <row r="14" spans="1:11" ht="16.5" customHeight="1" x14ac:dyDescent="0.25">
      <c r="A14" s="43" t="s">
        <v>30</v>
      </c>
      <c r="B14" s="165">
        <v>729</v>
      </c>
      <c r="C14" s="15">
        <v>668</v>
      </c>
      <c r="D14" s="16">
        <v>121</v>
      </c>
      <c r="E14" s="16">
        <v>92</v>
      </c>
      <c r="F14" s="15">
        <v>17</v>
      </c>
      <c r="G14" s="16">
        <v>91</v>
      </c>
      <c r="H14" s="16">
        <v>621</v>
      </c>
      <c r="I14" s="16">
        <v>360</v>
      </c>
      <c r="J14" s="15">
        <v>353</v>
      </c>
      <c r="K14" s="15">
        <v>299</v>
      </c>
    </row>
    <row r="15" spans="1:11" ht="16.5" customHeight="1" x14ac:dyDescent="0.25">
      <c r="A15" s="43" t="s">
        <v>31</v>
      </c>
      <c r="B15" s="165">
        <v>1026</v>
      </c>
      <c r="C15" s="15">
        <v>834</v>
      </c>
      <c r="D15" s="16">
        <v>229</v>
      </c>
      <c r="E15" s="16">
        <v>203</v>
      </c>
      <c r="F15" s="15">
        <v>53</v>
      </c>
      <c r="G15" s="16">
        <v>34</v>
      </c>
      <c r="H15" s="16">
        <v>791</v>
      </c>
      <c r="I15" s="16">
        <v>406</v>
      </c>
      <c r="J15" s="15">
        <v>375</v>
      </c>
      <c r="K15" s="15">
        <v>319</v>
      </c>
    </row>
    <row r="16" spans="1:11" ht="16.5" customHeight="1" x14ac:dyDescent="0.25">
      <c r="A16" s="43" t="s">
        <v>32</v>
      </c>
      <c r="B16" s="165">
        <v>748</v>
      </c>
      <c r="C16" s="15">
        <v>661</v>
      </c>
      <c r="D16" s="16">
        <v>147</v>
      </c>
      <c r="E16" s="16">
        <v>129</v>
      </c>
      <c r="F16" s="15">
        <v>51</v>
      </c>
      <c r="G16" s="16">
        <v>19</v>
      </c>
      <c r="H16" s="16">
        <v>623</v>
      </c>
      <c r="I16" s="16">
        <v>296</v>
      </c>
      <c r="J16" s="15">
        <v>275</v>
      </c>
      <c r="K16" s="15">
        <v>245</v>
      </c>
    </row>
    <row r="17" spans="1:11" ht="16.5" customHeight="1" x14ac:dyDescent="0.25">
      <c r="A17" s="43" t="s">
        <v>33</v>
      </c>
      <c r="B17" s="165">
        <v>326</v>
      </c>
      <c r="C17" s="15">
        <v>298</v>
      </c>
      <c r="D17" s="16">
        <v>51</v>
      </c>
      <c r="E17" s="16">
        <v>49</v>
      </c>
      <c r="F17" s="15">
        <v>0</v>
      </c>
      <c r="G17" s="16">
        <v>26</v>
      </c>
      <c r="H17" s="16">
        <v>284</v>
      </c>
      <c r="I17" s="16">
        <v>104</v>
      </c>
      <c r="J17" s="15">
        <v>98</v>
      </c>
      <c r="K17" s="15">
        <v>79</v>
      </c>
    </row>
    <row r="18" spans="1:11" ht="16.5" customHeight="1" x14ac:dyDescent="0.25">
      <c r="A18" s="43" t="s">
        <v>34</v>
      </c>
      <c r="B18" s="165">
        <v>404</v>
      </c>
      <c r="C18" s="15">
        <v>370</v>
      </c>
      <c r="D18" s="16">
        <v>93</v>
      </c>
      <c r="E18" s="16">
        <v>77</v>
      </c>
      <c r="F18" s="15">
        <v>29</v>
      </c>
      <c r="G18" s="16">
        <v>3</v>
      </c>
      <c r="H18" s="16">
        <v>368</v>
      </c>
      <c r="I18" s="16">
        <v>161</v>
      </c>
      <c r="J18" s="15">
        <v>156</v>
      </c>
      <c r="K18" s="15">
        <v>139</v>
      </c>
    </row>
    <row r="19" spans="1:11" ht="16.5" customHeight="1" x14ac:dyDescent="0.25">
      <c r="A19" s="43" t="s">
        <v>35</v>
      </c>
      <c r="B19" s="165">
        <v>1114</v>
      </c>
      <c r="C19" s="15">
        <v>1062</v>
      </c>
      <c r="D19" s="16">
        <v>176</v>
      </c>
      <c r="E19" s="16">
        <v>147</v>
      </c>
      <c r="F19" s="15">
        <v>1</v>
      </c>
      <c r="G19" s="16">
        <v>111</v>
      </c>
      <c r="H19" s="16">
        <v>955</v>
      </c>
      <c r="I19" s="16">
        <v>654</v>
      </c>
      <c r="J19" s="15">
        <v>644</v>
      </c>
      <c r="K19" s="15">
        <v>589</v>
      </c>
    </row>
    <row r="20" spans="1:11" ht="16.5" customHeight="1" x14ac:dyDescent="0.25">
      <c r="A20" s="43" t="s">
        <v>36</v>
      </c>
      <c r="B20" s="165">
        <v>509</v>
      </c>
      <c r="C20" s="15">
        <v>453</v>
      </c>
      <c r="D20" s="16">
        <v>204</v>
      </c>
      <c r="E20" s="16">
        <v>184</v>
      </c>
      <c r="F20" s="15">
        <v>9</v>
      </c>
      <c r="G20" s="16">
        <v>0</v>
      </c>
      <c r="H20" s="16">
        <v>420</v>
      </c>
      <c r="I20" s="16">
        <v>169</v>
      </c>
      <c r="J20" s="15">
        <v>163</v>
      </c>
      <c r="K20" s="15">
        <v>151</v>
      </c>
    </row>
    <row r="21" spans="1:11" ht="16.5" customHeight="1" x14ac:dyDescent="0.25">
      <c r="A21" s="43" t="s">
        <v>37</v>
      </c>
      <c r="B21" s="165">
        <v>716</v>
      </c>
      <c r="C21" s="15">
        <v>623</v>
      </c>
      <c r="D21" s="16">
        <v>254</v>
      </c>
      <c r="E21" s="16">
        <v>238</v>
      </c>
      <c r="F21" s="15">
        <v>23</v>
      </c>
      <c r="G21" s="16">
        <v>4</v>
      </c>
      <c r="H21" s="16">
        <v>588</v>
      </c>
      <c r="I21" s="16">
        <v>212</v>
      </c>
      <c r="J21" s="15">
        <v>199</v>
      </c>
      <c r="K21" s="15">
        <v>180</v>
      </c>
    </row>
    <row r="22" spans="1:11" ht="16.5" customHeight="1" x14ac:dyDescent="0.25">
      <c r="A22" s="43" t="s">
        <v>38</v>
      </c>
      <c r="B22" s="165">
        <v>708</v>
      </c>
      <c r="C22" s="15">
        <v>687</v>
      </c>
      <c r="D22" s="16">
        <v>97</v>
      </c>
      <c r="E22" s="16">
        <v>90</v>
      </c>
      <c r="F22" s="15">
        <v>6</v>
      </c>
      <c r="G22" s="16">
        <v>0</v>
      </c>
      <c r="H22" s="16">
        <v>568</v>
      </c>
      <c r="I22" s="16">
        <v>358</v>
      </c>
      <c r="J22" s="15">
        <v>350</v>
      </c>
      <c r="K22" s="15">
        <v>326</v>
      </c>
    </row>
    <row r="23" spans="1:11" ht="16.5" customHeight="1" x14ac:dyDescent="0.25">
      <c r="A23" s="43" t="s">
        <v>39</v>
      </c>
      <c r="B23" s="165">
        <v>763</v>
      </c>
      <c r="C23" s="15">
        <v>602</v>
      </c>
      <c r="D23" s="16">
        <v>174</v>
      </c>
      <c r="E23" s="16">
        <v>133</v>
      </c>
      <c r="F23" s="15">
        <v>26</v>
      </c>
      <c r="G23" s="16">
        <v>0</v>
      </c>
      <c r="H23" s="16">
        <v>553</v>
      </c>
      <c r="I23" s="16">
        <v>307</v>
      </c>
      <c r="J23" s="15">
        <v>276</v>
      </c>
      <c r="K23" s="15">
        <v>259</v>
      </c>
    </row>
    <row r="24" spans="1:11" ht="16.5" customHeight="1" x14ac:dyDescent="0.25">
      <c r="A24" s="43" t="s">
        <v>40</v>
      </c>
      <c r="B24" s="165">
        <v>554</v>
      </c>
      <c r="C24" s="15">
        <v>544</v>
      </c>
      <c r="D24" s="16">
        <v>85</v>
      </c>
      <c r="E24" s="16">
        <v>80</v>
      </c>
      <c r="F24" s="15">
        <v>30</v>
      </c>
      <c r="G24" s="16">
        <v>0</v>
      </c>
      <c r="H24" s="16">
        <v>514</v>
      </c>
      <c r="I24" s="16">
        <v>282</v>
      </c>
      <c r="J24" s="15">
        <v>279</v>
      </c>
      <c r="K24" s="15">
        <v>264</v>
      </c>
    </row>
    <row r="25" spans="1:11" ht="16.5" customHeight="1" x14ac:dyDescent="0.25">
      <c r="A25" s="43" t="s">
        <v>41</v>
      </c>
      <c r="B25" s="165">
        <v>695</v>
      </c>
      <c r="C25" s="15">
        <v>637</v>
      </c>
      <c r="D25" s="16">
        <v>96</v>
      </c>
      <c r="E25" s="16">
        <v>87</v>
      </c>
      <c r="F25" s="15">
        <v>17</v>
      </c>
      <c r="G25" s="16">
        <v>20</v>
      </c>
      <c r="H25" s="16">
        <v>548</v>
      </c>
      <c r="I25" s="16">
        <v>356</v>
      </c>
      <c r="J25" s="15">
        <v>341</v>
      </c>
      <c r="K25" s="15">
        <v>255</v>
      </c>
    </row>
    <row r="26" spans="1:11" ht="16.5" customHeight="1" x14ac:dyDescent="0.25">
      <c r="A26" s="43" t="s">
        <v>42</v>
      </c>
      <c r="B26" s="165">
        <v>427</v>
      </c>
      <c r="C26" s="15">
        <v>374</v>
      </c>
      <c r="D26" s="16">
        <v>84</v>
      </c>
      <c r="E26" s="16">
        <v>77</v>
      </c>
      <c r="F26" s="15">
        <v>10</v>
      </c>
      <c r="G26" s="16">
        <v>7</v>
      </c>
      <c r="H26" s="16">
        <v>331</v>
      </c>
      <c r="I26" s="16">
        <v>164</v>
      </c>
      <c r="J26" s="15">
        <v>149</v>
      </c>
      <c r="K26" s="15">
        <v>140</v>
      </c>
    </row>
    <row r="27" spans="1:11" ht="16.5" customHeight="1" x14ac:dyDescent="0.25">
      <c r="A27" s="43" t="s">
        <v>43</v>
      </c>
      <c r="B27" s="165">
        <v>253</v>
      </c>
      <c r="C27" s="15">
        <v>232</v>
      </c>
      <c r="D27" s="16">
        <v>103</v>
      </c>
      <c r="E27" s="16">
        <v>92</v>
      </c>
      <c r="F27" s="15">
        <v>10</v>
      </c>
      <c r="G27" s="16">
        <v>2</v>
      </c>
      <c r="H27" s="16">
        <v>229</v>
      </c>
      <c r="I27" s="16">
        <v>89</v>
      </c>
      <c r="J27" s="15">
        <v>79</v>
      </c>
      <c r="K27" s="15">
        <v>77</v>
      </c>
    </row>
    <row r="28" spans="1:11" ht="16.5" customHeight="1" x14ac:dyDescent="0.25">
      <c r="A28" s="43" t="s">
        <v>44</v>
      </c>
      <c r="B28" s="165">
        <v>462</v>
      </c>
      <c r="C28" s="15">
        <v>424</v>
      </c>
      <c r="D28" s="16">
        <v>100</v>
      </c>
      <c r="E28" s="16">
        <v>68</v>
      </c>
      <c r="F28" s="15">
        <v>8</v>
      </c>
      <c r="G28" s="16">
        <v>10</v>
      </c>
      <c r="H28" s="16">
        <v>405</v>
      </c>
      <c r="I28" s="16">
        <v>208</v>
      </c>
      <c r="J28" s="15">
        <v>204</v>
      </c>
      <c r="K28" s="15">
        <v>180</v>
      </c>
    </row>
    <row r="29" spans="1:11" ht="16.5" customHeight="1" x14ac:dyDescent="0.25">
      <c r="A29" s="43" t="s">
        <v>45</v>
      </c>
      <c r="B29" s="165">
        <v>613</v>
      </c>
      <c r="C29" s="15">
        <v>580</v>
      </c>
      <c r="D29" s="16">
        <v>143</v>
      </c>
      <c r="E29" s="16">
        <v>127</v>
      </c>
      <c r="F29" s="15">
        <v>92</v>
      </c>
      <c r="G29" s="16">
        <v>5</v>
      </c>
      <c r="H29" s="16">
        <v>565</v>
      </c>
      <c r="I29" s="16">
        <v>289</v>
      </c>
      <c r="J29" s="15">
        <v>286</v>
      </c>
      <c r="K29" s="15">
        <v>257</v>
      </c>
    </row>
    <row r="30" spans="1:11" ht="16.5" customHeight="1" x14ac:dyDescent="0.25">
      <c r="A30" s="43" t="s">
        <v>46</v>
      </c>
      <c r="B30" s="165">
        <v>4614</v>
      </c>
      <c r="C30" s="15">
        <v>4136</v>
      </c>
      <c r="D30" s="16">
        <v>433</v>
      </c>
      <c r="E30" s="16">
        <v>383</v>
      </c>
      <c r="F30" s="15">
        <v>62</v>
      </c>
      <c r="G30" s="16">
        <v>218</v>
      </c>
      <c r="H30" s="16">
        <v>3404</v>
      </c>
      <c r="I30" s="16">
        <v>2052</v>
      </c>
      <c r="J30" s="15">
        <v>1894</v>
      </c>
      <c r="K30" s="15">
        <v>1689</v>
      </c>
    </row>
    <row r="31" spans="1:11" ht="16.5" customHeight="1" x14ac:dyDescent="0.25">
      <c r="A31" s="43" t="s">
        <v>47</v>
      </c>
      <c r="B31" s="166">
        <v>3482</v>
      </c>
      <c r="C31" s="15">
        <v>2972</v>
      </c>
      <c r="D31" s="16">
        <v>306</v>
      </c>
      <c r="E31" s="16">
        <v>299</v>
      </c>
      <c r="F31" s="15">
        <v>17</v>
      </c>
      <c r="G31" s="16">
        <v>0</v>
      </c>
      <c r="H31" s="16">
        <v>2698</v>
      </c>
      <c r="I31" s="16">
        <v>1517</v>
      </c>
      <c r="J31" s="15">
        <v>1293</v>
      </c>
      <c r="K31" s="15">
        <v>1172</v>
      </c>
    </row>
    <row r="32" spans="1:11" ht="16.5" customHeight="1" x14ac:dyDescent="0.25">
      <c r="A32" s="43" t="s">
        <v>48</v>
      </c>
      <c r="B32" s="167">
        <v>1478</v>
      </c>
      <c r="C32" s="15">
        <v>1403</v>
      </c>
      <c r="D32" s="16">
        <v>224</v>
      </c>
      <c r="E32" s="16">
        <v>224</v>
      </c>
      <c r="F32" s="15">
        <v>36</v>
      </c>
      <c r="G32" s="16">
        <v>0</v>
      </c>
      <c r="H32" s="16">
        <v>1286</v>
      </c>
      <c r="I32" s="16">
        <v>725</v>
      </c>
      <c r="J32" s="15">
        <v>692</v>
      </c>
      <c r="K32" s="15">
        <v>628</v>
      </c>
    </row>
    <row r="33" spans="1:11" ht="15" customHeight="1" x14ac:dyDescent="0.25">
      <c r="A33" s="43" t="s">
        <v>49</v>
      </c>
      <c r="B33" s="167">
        <v>1159</v>
      </c>
      <c r="C33" s="15">
        <v>1012</v>
      </c>
      <c r="D33" s="16">
        <v>130</v>
      </c>
      <c r="E33" s="16">
        <v>130</v>
      </c>
      <c r="F33" s="15">
        <v>0</v>
      </c>
      <c r="G33" s="16">
        <v>3</v>
      </c>
      <c r="H33" s="16">
        <v>991</v>
      </c>
      <c r="I33" s="16">
        <v>507</v>
      </c>
      <c r="J33" s="15">
        <v>484</v>
      </c>
      <c r="K33" s="15">
        <v>452</v>
      </c>
    </row>
    <row r="34" spans="1:11" x14ac:dyDescent="0.25">
      <c r="A34" s="42" t="s">
        <v>50</v>
      </c>
      <c r="B34" s="168">
        <v>337</v>
      </c>
      <c r="C34" s="44">
        <v>222</v>
      </c>
      <c r="D34" s="44">
        <v>84</v>
      </c>
      <c r="E34" s="16">
        <v>40</v>
      </c>
      <c r="F34" s="44">
        <v>7</v>
      </c>
      <c r="G34" s="44">
        <v>0</v>
      </c>
      <c r="H34" s="15">
        <v>206</v>
      </c>
      <c r="I34" s="15">
        <v>141</v>
      </c>
      <c r="J34" s="44">
        <v>104</v>
      </c>
      <c r="K34" s="44">
        <v>103</v>
      </c>
    </row>
  </sheetData>
  <mergeCells count="13">
    <mergeCell ref="A1:K1"/>
    <mergeCell ref="H4:H6"/>
    <mergeCell ref="J4:J6"/>
    <mergeCell ref="K4:K6"/>
    <mergeCell ref="G4:G6"/>
    <mergeCell ref="E4:E6"/>
    <mergeCell ref="A4:A6"/>
    <mergeCell ref="C4:C6"/>
    <mergeCell ref="D4:D6"/>
    <mergeCell ref="F4:F6"/>
    <mergeCell ref="B4:B6"/>
    <mergeCell ref="I4:I6"/>
    <mergeCell ref="A2:K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C29" sqref="C29"/>
    </sheetView>
  </sheetViews>
  <sheetFormatPr defaultRowHeight="15.75" x14ac:dyDescent="0.25"/>
  <cols>
    <col min="1" max="1" width="33" style="45" customWidth="1"/>
    <col min="2" max="2" width="14.7109375" style="45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9.285156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9.285156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9.285156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9.285156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9.285156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9.285156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9.285156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9.285156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9.285156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9.285156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9.285156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9.285156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9.285156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9.285156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9.285156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9.285156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9.285156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9.285156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9.285156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9.285156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9.285156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9.285156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9.285156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9.285156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9.285156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9.285156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9.285156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9.285156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9.285156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9.285156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9.285156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9.285156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9.285156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9.285156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9.285156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9.285156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9.285156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9.285156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9.285156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9.285156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9.285156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9.285156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9.285156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9.285156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9.285156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9.285156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9.285156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9.285156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9.285156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9.285156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9.285156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9.285156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9.285156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9.285156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9.285156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9.285156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9.285156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9.285156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9.285156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9.285156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9.285156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9.285156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9.285156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79" customFormat="1" ht="20.100000000000001" customHeight="1" x14ac:dyDescent="0.3">
      <c r="A1" s="300" t="s">
        <v>105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179" customFormat="1" ht="20.100000000000001" customHeight="1" x14ac:dyDescent="0.3">
      <c r="A2" s="300" t="s">
        <v>125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3" customFormat="1" ht="11.45" customHeight="1" x14ac:dyDescent="0.25">
      <c r="C3" s="21"/>
      <c r="D3" s="21"/>
      <c r="E3" s="21"/>
      <c r="G3" s="21"/>
      <c r="H3" s="21"/>
      <c r="I3" s="21"/>
      <c r="J3" s="30"/>
      <c r="K3" s="181" t="s">
        <v>5</v>
      </c>
    </row>
    <row r="4" spans="1:11" s="47" customFormat="1" ht="21.75" customHeight="1" x14ac:dyDescent="0.2">
      <c r="A4" s="252"/>
      <c r="B4" s="301" t="s">
        <v>86</v>
      </c>
      <c r="C4" s="301" t="s">
        <v>79</v>
      </c>
      <c r="D4" s="301" t="s">
        <v>80</v>
      </c>
      <c r="E4" s="301" t="s">
        <v>73</v>
      </c>
      <c r="F4" s="301" t="s">
        <v>74</v>
      </c>
      <c r="G4" s="301" t="s">
        <v>16</v>
      </c>
      <c r="H4" s="301" t="s">
        <v>95</v>
      </c>
      <c r="I4" s="301" t="s">
        <v>92</v>
      </c>
      <c r="J4" s="302" t="s">
        <v>14</v>
      </c>
      <c r="K4" s="301" t="s">
        <v>13</v>
      </c>
    </row>
    <row r="5" spans="1:11" s="48" customFormat="1" ht="25.5" customHeight="1" x14ac:dyDescent="0.2">
      <c r="A5" s="253"/>
      <c r="B5" s="301"/>
      <c r="C5" s="301"/>
      <c r="D5" s="301"/>
      <c r="E5" s="301"/>
      <c r="F5" s="301"/>
      <c r="G5" s="301"/>
      <c r="H5" s="301"/>
      <c r="I5" s="301"/>
      <c r="J5" s="303"/>
      <c r="K5" s="301"/>
    </row>
    <row r="6" spans="1:11" s="48" customFormat="1" ht="39" customHeight="1" x14ac:dyDescent="0.2">
      <c r="A6" s="253"/>
      <c r="B6" s="301"/>
      <c r="C6" s="301"/>
      <c r="D6" s="301"/>
      <c r="E6" s="301"/>
      <c r="F6" s="301"/>
      <c r="G6" s="301"/>
      <c r="H6" s="301"/>
      <c r="I6" s="301"/>
      <c r="J6" s="304"/>
      <c r="K6" s="301"/>
    </row>
    <row r="7" spans="1:11" s="51" customFormat="1" ht="12" customHeight="1" x14ac:dyDescent="0.2">
      <c r="A7" s="50" t="s">
        <v>3</v>
      </c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</row>
    <row r="8" spans="1:11" s="52" customFormat="1" ht="19.5" customHeight="1" x14ac:dyDescent="0.25">
      <c r="A8" s="41" t="s">
        <v>24</v>
      </c>
      <c r="B8" s="164">
        <f t="shared" ref="B8:K8" si="0">SUM(B9:B34)</f>
        <v>20924</v>
      </c>
      <c r="C8" s="14">
        <f t="shared" si="0"/>
        <v>18150</v>
      </c>
      <c r="D8" s="14">
        <f t="shared" si="0"/>
        <v>7104</v>
      </c>
      <c r="E8" s="14">
        <f t="shared" si="0"/>
        <v>6536</v>
      </c>
      <c r="F8" s="14">
        <f t="shared" si="0"/>
        <v>1949</v>
      </c>
      <c r="G8" s="14">
        <f t="shared" si="0"/>
        <v>726</v>
      </c>
      <c r="H8" s="14">
        <f t="shared" si="0"/>
        <v>16300</v>
      </c>
      <c r="I8" s="14">
        <f t="shared" si="0"/>
        <v>6337</v>
      </c>
      <c r="J8" s="14">
        <f t="shared" si="0"/>
        <v>5608</v>
      </c>
      <c r="K8" s="14">
        <f t="shared" si="0"/>
        <v>4990</v>
      </c>
    </row>
    <row r="9" spans="1:11" ht="18" customHeight="1" x14ac:dyDescent="0.25">
      <c r="A9" s="43" t="s">
        <v>25</v>
      </c>
      <c r="B9" s="165">
        <v>663</v>
      </c>
      <c r="C9" s="15">
        <v>621</v>
      </c>
      <c r="D9" s="16">
        <v>320</v>
      </c>
      <c r="E9" s="16">
        <v>320</v>
      </c>
      <c r="F9" s="15">
        <v>156</v>
      </c>
      <c r="G9" s="16">
        <v>63</v>
      </c>
      <c r="H9" s="16">
        <v>617</v>
      </c>
      <c r="I9" s="16">
        <v>163</v>
      </c>
      <c r="J9" s="15">
        <v>162</v>
      </c>
      <c r="K9" s="15">
        <v>149</v>
      </c>
    </row>
    <row r="10" spans="1:11" ht="18" customHeight="1" x14ac:dyDescent="0.25">
      <c r="A10" s="43" t="s">
        <v>26</v>
      </c>
      <c r="B10" s="165">
        <v>923</v>
      </c>
      <c r="C10" s="15">
        <v>719</v>
      </c>
      <c r="D10" s="16">
        <v>226</v>
      </c>
      <c r="E10" s="16">
        <v>206</v>
      </c>
      <c r="F10" s="15">
        <v>86</v>
      </c>
      <c r="G10" s="16">
        <v>94</v>
      </c>
      <c r="H10" s="16">
        <v>697</v>
      </c>
      <c r="I10" s="16">
        <v>391</v>
      </c>
      <c r="J10" s="15">
        <v>324</v>
      </c>
      <c r="K10" s="15">
        <v>285</v>
      </c>
    </row>
    <row r="11" spans="1:11" ht="18" customHeight="1" x14ac:dyDescent="0.25">
      <c r="A11" s="43" t="s">
        <v>27</v>
      </c>
      <c r="B11" s="165">
        <v>968</v>
      </c>
      <c r="C11" s="15">
        <v>830</v>
      </c>
      <c r="D11" s="16">
        <v>454</v>
      </c>
      <c r="E11" s="16">
        <v>445</v>
      </c>
      <c r="F11" s="15">
        <v>167</v>
      </c>
      <c r="G11" s="16">
        <v>0</v>
      </c>
      <c r="H11" s="16">
        <v>485</v>
      </c>
      <c r="I11" s="16">
        <v>200</v>
      </c>
      <c r="J11" s="15">
        <v>133</v>
      </c>
      <c r="K11" s="15">
        <v>116</v>
      </c>
    </row>
    <row r="12" spans="1:11" ht="18" customHeight="1" x14ac:dyDescent="0.25">
      <c r="A12" s="43" t="s">
        <v>28</v>
      </c>
      <c r="B12" s="165">
        <v>358</v>
      </c>
      <c r="C12" s="15">
        <v>298</v>
      </c>
      <c r="D12" s="16">
        <v>106</v>
      </c>
      <c r="E12" s="16">
        <v>93</v>
      </c>
      <c r="F12" s="15">
        <v>52</v>
      </c>
      <c r="G12" s="16">
        <v>44</v>
      </c>
      <c r="H12" s="16">
        <v>291</v>
      </c>
      <c r="I12" s="16">
        <v>112</v>
      </c>
      <c r="J12" s="15">
        <v>94</v>
      </c>
      <c r="K12" s="15">
        <v>87</v>
      </c>
    </row>
    <row r="13" spans="1:11" ht="18" customHeight="1" x14ac:dyDescent="0.25">
      <c r="A13" s="43" t="s">
        <v>29</v>
      </c>
      <c r="B13" s="165">
        <v>443</v>
      </c>
      <c r="C13" s="15">
        <v>384</v>
      </c>
      <c r="D13" s="16">
        <v>197</v>
      </c>
      <c r="E13" s="16">
        <v>170</v>
      </c>
      <c r="F13" s="15">
        <v>73</v>
      </c>
      <c r="G13" s="16">
        <v>32</v>
      </c>
      <c r="H13" s="16">
        <v>366</v>
      </c>
      <c r="I13" s="16">
        <v>120</v>
      </c>
      <c r="J13" s="15">
        <v>119</v>
      </c>
      <c r="K13" s="15">
        <v>108</v>
      </c>
    </row>
    <row r="14" spans="1:11" ht="18" customHeight="1" x14ac:dyDescent="0.25">
      <c r="A14" s="43" t="s">
        <v>30</v>
      </c>
      <c r="B14" s="165">
        <v>665</v>
      </c>
      <c r="C14" s="15">
        <v>582</v>
      </c>
      <c r="D14" s="16">
        <v>258</v>
      </c>
      <c r="E14" s="16">
        <v>223</v>
      </c>
      <c r="F14" s="15">
        <v>74</v>
      </c>
      <c r="G14" s="16">
        <v>71</v>
      </c>
      <c r="H14" s="16">
        <v>546</v>
      </c>
      <c r="I14" s="16">
        <v>183</v>
      </c>
      <c r="J14" s="15">
        <v>174</v>
      </c>
      <c r="K14" s="15">
        <v>120</v>
      </c>
    </row>
    <row r="15" spans="1:11" ht="18" customHeight="1" x14ac:dyDescent="0.25">
      <c r="A15" s="43" t="s">
        <v>31</v>
      </c>
      <c r="B15" s="165">
        <v>855</v>
      </c>
      <c r="C15" s="15">
        <v>670</v>
      </c>
      <c r="D15" s="16">
        <v>352</v>
      </c>
      <c r="E15" s="16">
        <v>307</v>
      </c>
      <c r="F15" s="15">
        <v>89</v>
      </c>
      <c r="G15" s="16">
        <v>9</v>
      </c>
      <c r="H15" s="16">
        <v>645</v>
      </c>
      <c r="I15" s="16">
        <v>186</v>
      </c>
      <c r="J15" s="15">
        <v>146</v>
      </c>
      <c r="K15" s="15">
        <v>118</v>
      </c>
    </row>
    <row r="16" spans="1:11" ht="18" customHeight="1" x14ac:dyDescent="0.25">
      <c r="A16" s="43" t="s">
        <v>32</v>
      </c>
      <c r="B16" s="165">
        <v>1042</v>
      </c>
      <c r="C16" s="15">
        <v>968</v>
      </c>
      <c r="D16" s="16">
        <v>432</v>
      </c>
      <c r="E16" s="16">
        <v>416</v>
      </c>
      <c r="F16" s="15">
        <v>196</v>
      </c>
      <c r="G16" s="16">
        <v>20</v>
      </c>
      <c r="H16" s="16">
        <v>929</v>
      </c>
      <c r="I16" s="16">
        <v>295</v>
      </c>
      <c r="J16" s="15">
        <v>278</v>
      </c>
      <c r="K16" s="15">
        <v>257</v>
      </c>
    </row>
    <row r="17" spans="1:11" ht="18" customHeight="1" x14ac:dyDescent="0.25">
      <c r="A17" s="43" t="s">
        <v>33</v>
      </c>
      <c r="B17" s="165">
        <v>348</v>
      </c>
      <c r="C17" s="15">
        <v>302</v>
      </c>
      <c r="D17" s="16">
        <v>156</v>
      </c>
      <c r="E17" s="16">
        <v>142</v>
      </c>
      <c r="F17" s="15">
        <v>10</v>
      </c>
      <c r="G17" s="16">
        <v>15</v>
      </c>
      <c r="H17" s="16">
        <v>294</v>
      </c>
      <c r="I17" s="16">
        <v>69</v>
      </c>
      <c r="J17" s="15">
        <v>61</v>
      </c>
      <c r="K17" s="15">
        <v>57</v>
      </c>
    </row>
    <row r="18" spans="1:11" ht="18" customHeight="1" x14ac:dyDescent="0.25">
      <c r="A18" s="43" t="s">
        <v>34</v>
      </c>
      <c r="B18" s="165">
        <v>273</v>
      </c>
      <c r="C18" s="15">
        <v>225</v>
      </c>
      <c r="D18" s="16">
        <v>107</v>
      </c>
      <c r="E18" s="16">
        <v>74</v>
      </c>
      <c r="F18" s="15">
        <v>56</v>
      </c>
      <c r="G18" s="16">
        <v>1</v>
      </c>
      <c r="H18" s="16">
        <v>225</v>
      </c>
      <c r="I18" s="16">
        <v>77</v>
      </c>
      <c r="J18" s="15">
        <v>71</v>
      </c>
      <c r="K18" s="15">
        <v>68</v>
      </c>
    </row>
    <row r="19" spans="1:11" ht="18" customHeight="1" x14ac:dyDescent="0.25">
      <c r="A19" s="43" t="s">
        <v>35</v>
      </c>
      <c r="B19" s="165">
        <v>683</v>
      </c>
      <c r="C19" s="15">
        <v>613</v>
      </c>
      <c r="D19" s="16">
        <v>168</v>
      </c>
      <c r="E19" s="16">
        <v>135</v>
      </c>
      <c r="F19" s="15">
        <v>34</v>
      </c>
      <c r="G19" s="16">
        <v>62</v>
      </c>
      <c r="H19" s="16">
        <v>545</v>
      </c>
      <c r="I19" s="16">
        <v>315</v>
      </c>
      <c r="J19" s="15">
        <v>311</v>
      </c>
      <c r="K19" s="15">
        <v>292</v>
      </c>
    </row>
    <row r="20" spans="1:11" ht="18" customHeight="1" x14ac:dyDescent="0.25">
      <c r="A20" s="43" t="s">
        <v>36</v>
      </c>
      <c r="B20" s="165">
        <v>664</v>
      </c>
      <c r="C20" s="15">
        <v>620</v>
      </c>
      <c r="D20" s="16">
        <v>494</v>
      </c>
      <c r="E20" s="16">
        <v>481</v>
      </c>
      <c r="F20" s="15">
        <v>81</v>
      </c>
      <c r="G20" s="16">
        <v>0</v>
      </c>
      <c r="H20" s="16">
        <v>513</v>
      </c>
      <c r="I20" s="16">
        <v>84</v>
      </c>
      <c r="J20" s="15">
        <v>78</v>
      </c>
      <c r="K20" s="15">
        <v>70</v>
      </c>
    </row>
    <row r="21" spans="1:11" ht="18" customHeight="1" x14ac:dyDescent="0.25">
      <c r="A21" s="43" t="s">
        <v>37</v>
      </c>
      <c r="B21" s="165">
        <v>1017</v>
      </c>
      <c r="C21" s="15">
        <v>910</v>
      </c>
      <c r="D21" s="16">
        <v>649</v>
      </c>
      <c r="E21" s="16">
        <v>627</v>
      </c>
      <c r="F21" s="15">
        <v>101</v>
      </c>
      <c r="G21" s="16">
        <v>15</v>
      </c>
      <c r="H21" s="16">
        <v>875</v>
      </c>
      <c r="I21" s="16">
        <v>124</v>
      </c>
      <c r="J21" s="15">
        <v>107</v>
      </c>
      <c r="K21" s="15">
        <v>87</v>
      </c>
    </row>
    <row r="22" spans="1:11" ht="18" customHeight="1" x14ac:dyDescent="0.25">
      <c r="A22" s="43" t="s">
        <v>38</v>
      </c>
      <c r="B22" s="165">
        <v>712</v>
      </c>
      <c r="C22" s="15">
        <v>690</v>
      </c>
      <c r="D22" s="16">
        <v>291</v>
      </c>
      <c r="E22" s="16">
        <v>285</v>
      </c>
      <c r="F22" s="15">
        <v>28</v>
      </c>
      <c r="G22" s="16">
        <v>0</v>
      </c>
      <c r="H22" s="16">
        <v>520</v>
      </c>
      <c r="I22" s="16">
        <v>223</v>
      </c>
      <c r="J22" s="15">
        <v>218</v>
      </c>
      <c r="K22" s="15">
        <v>208</v>
      </c>
    </row>
    <row r="23" spans="1:11" ht="18" customHeight="1" x14ac:dyDescent="0.25">
      <c r="A23" s="43" t="s">
        <v>39</v>
      </c>
      <c r="B23" s="165">
        <v>623</v>
      </c>
      <c r="C23" s="15">
        <v>459</v>
      </c>
      <c r="D23" s="16">
        <v>231</v>
      </c>
      <c r="E23" s="16">
        <v>183</v>
      </c>
      <c r="F23" s="15">
        <v>82</v>
      </c>
      <c r="G23" s="16">
        <v>2</v>
      </c>
      <c r="H23" s="16">
        <v>433</v>
      </c>
      <c r="I23" s="16">
        <v>164</v>
      </c>
      <c r="J23" s="15">
        <v>123</v>
      </c>
      <c r="K23" s="15">
        <v>115</v>
      </c>
    </row>
    <row r="24" spans="1:11" ht="18" customHeight="1" x14ac:dyDescent="0.25">
      <c r="A24" s="43" t="s">
        <v>40</v>
      </c>
      <c r="B24" s="165">
        <v>634</v>
      </c>
      <c r="C24" s="15">
        <v>604</v>
      </c>
      <c r="D24" s="16">
        <v>231</v>
      </c>
      <c r="E24" s="16">
        <v>216</v>
      </c>
      <c r="F24" s="15">
        <v>103</v>
      </c>
      <c r="G24" s="16">
        <v>3</v>
      </c>
      <c r="H24" s="16">
        <v>583</v>
      </c>
      <c r="I24" s="16">
        <v>167</v>
      </c>
      <c r="J24" s="15">
        <v>160</v>
      </c>
      <c r="K24" s="15">
        <v>155</v>
      </c>
    </row>
    <row r="25" spans="1:11" ht="18" customHeight="1" x14ac:dyDescent="0.25">
      <c r="A25" s="43" t="s">
        <v>41</v>
      </c>
      <c r="B25" s="165">
        <v>891</v>
      </c>
      <c r="C25" s="15">
        <v>819</v>
      </c>
      <c r="D25" s="16">
        <v>408</v>
      </c>
      <c r="E25" s="16">
        <v>383</v>
      </c>
      <c r="F25" s="15">
        <v>95</v>
      </c>
      <c r="G25" s="16">
        <v>26</v>
      </c>
      <c r="H25" s="16">
        <v>717</v>
      </c>
      <c r="I25" s="16">
        <v>217</v>
      </c>
      <c r="J25" s="15">
        <v>191</v>
      </c>
      <c r="K25" s="15">
        <v>177</v>
      </c>
    </row>
    <row r="26" spans="1:11" ht="18" customHeight="1" x14ac:dyDescent="0.25">
      <c r="A26" s="43" t="s">
        <v>42</v>
      </c>
      <c r="B26" s="165">
        <v>461</v>
      </c>
      <c r="C26" s="15">
        <v>404</v>
      </c>
      <c r="D26" s="16">
        <v>152</v>
      </c>
      <c r="E26" s="16">
        <v>143</v>
      </c>
      <c r="F26" s="15">
        <v>17</v>
      </c>
      <c r="G26" s="16">
        <v>14</v>
      </c>
      <c r="H26" s="16">
        <v>354</v>
      </c>
      <c r="I26" s="16">
        <v>101</v>
      </c>
      <c r="J26" s="15">
        <v>89</v>
      </c>
      <c r="K26" s="15">
        <v>82</v>
      </c>
    </row>
    <row r="27" spans="1:11" ht="18" customHeight="1" x14ac:dyDescent="0.25">
      <c r="A27" s="43" t="s">
        <v>43</v>
      </c>
      <c r="B27" s="165">
        <v>263</v>
      </c>
      <c r="C27" s="15">
        <v>245</v>
      </c>
      <c r="D27" s="16">
        <v>137</v>
      </c>
      <c r="E27" s="16">
        <v>132</v>
      </c>
      <c r="F27" s="15">
        <v>60</v>
      </c>
      <c r="G27" s="16">
        <v>11</v>
      </c>
      <c r="H27" s="16">
        <v>243</v>
      </c>
      <c r="I27" s="16">
        <v>61</v>
      </c>
      <c r="J27" s="15">
        <v>55</v>
      </c>
      <c r="K27" s="15">
        <v>43</v>
      </c>
    </row>
    <row r="28" spans="1:11" ht="18" customHeight="1" x14ac:dyDescent="0.25">
      <c r="A28" s="43" t="s">
        <v>44</v>
      </c>
      <c r="B28" s="165">
        <v>585</v>
      </c>
      <c r="C28" s="15">
        <v>555</v>
      </c>
      <c r="D28" s="16">
        <v>216</v>
      </c>
      <c r="E28" s="16">
        <v>190</v>
      </c>
      <c r="F28" s="15">
        <v>30</v>
      </c>
      <c r="G28" s="16">
        <v>7</v>
      </c>
      <c r="H28" s="16">
        <v>531</v>
      </c>
      <c r="I28" s="16">
        <v>186</v>
      </c>
      <c r="J28" s="15">
        <v>184</v>
      </c>
      <c r="K28" s="15">
        <v>168</v>
      </c>
    </row>
    <row r="29" spans="1:11" ht="18" customHeight="1" x14ac:dyDescent="0.25">
      <c r="A29" s="43" t="s">
        <v>45</v>
      </c>
      <c r="B29" s="165">
        <v>567</v>
      </c>
      <c r="C29" s="15">
        <v>515</v>
      </c>
      <c r="D29" s="16">
        <v>259</v>
      </c>
      <c r="E29" s="16">
        <v>229</v>
      </c>
      <c r="F29" s="15">
        <v>218</v>
      </c>
      <c r="G29" s="16">
        <v>2</v>
      </c>
      <c r="H29" s="16">
        <v>491</v>
      </c>
      <c r="I29" s="16">
        <v>153</v>
      </c>
      <c r="J29" s="15">
        <v>150</v>
      </c>
      <c r="K29" s="15">
        <v>136</v>
      </c>
    </row>
    <row r="30" spans="1:11" ht="18" customHeight="1" x14ac:dyDescent="0.25">
      <c r="A30" s="43" t="s">
        <v>46</v>
      </c>
      <c r="B30" s="165">
        <v>2906</v>
      </c>
      <c r="C30" s="15">
        <v>2545</v>
      </c>
      <c r="D30" s="16">
        <v>375</v>
      </c>
      <c r="E30" s="16">
        <v>322</v>
      </c>
      <c r="F30" s="15">
        <v>87</v>
      </c>
      <c r="G30" s="16">
        <v>113</v>
      </c>
      <c r="H30" s="16">
        <v>2124</v>
      </c>
      <c r="I30" s="16">
        <v>1129</v>
      </c>
      <c r="J30" s="15">
        <v>1031</v>
      </c>
      <c r="K30" s="15">
        <v>893</v>
      </c>
    </row>
    <row r="31" spans="1:11" ht="18" customHeight="1" x14ac:dyDescent="0.25">
      <c r="A31" s="43" t="s">
        <v>47</v>
      </c>
      <c r="B31" s="166">
        <v>2411</v>
      </c>
      <c r="C31" s="15">
        <v>1961</v>
      </c>
      <c r="D31" s="16">
        <v>384</v>
      </c>
      <c r="E31" s="16">
        <v>373</v>
      </c>
      <c r="F31" s="15">
        <v>6</v>
      </c>
      <c r="G31" s="16">
        <v>0</v>
      </c>
      <c r="H31" s="16">
        <v>1755</v>
      </c>
      <c r="I31" s="16">
        <v>925</v>
      </c>
      <c r="J31" s="15">
        <v>743</v>
      </c>
      <c r="K31" s="15">
        <v>656</v>
      </c>
    </row>
    <row r="32" spans="1:11" ht="18" customHeight="1" x14ac:dyDescent="0.25">
      <c r="A32" s="43" t="s">
        <v>48</v>
      </c>
      <c r="B32" s="167">
        <v>876</v>
      </c>
      <c r="C32" s="15">
        <v>783</v>
      </c>
      <c r="D32" s="16">
        <v>186</v>
      </c>
      <c r="E32" s="16">
        <v>186</v>
      </c>
      <c r="F32" s="15">
        <v>41</v>
      </c>
      <c r="G32" s="16">
        <v>0</v>
      </c>
      <c r="H32" s="16">
        <v>736</v>
      </c>
      <c r="I32" s="16">
        <v>368</v>
      </c>
      <c r="J32" s="15">
        <v>335</v>
      </c>
      <c r="K32" s="15">
        <v>299</v>
      </c>
    </row>
    <row r="33" spans="1:11" ht="18" customHeight="1" x14ac:dyDescent="0.25">
      <c r="A33" s="43" t="s">
        <v>49</v>
      </c>
      <c r="B33" s="167">
        <v>807</v>
      </c>
      <c r="C33" s="15">
        <v>673</v>
      </c>
      <c r="D33" s="16">
        <v>239</v>
      </c>
      <c r="E33" s="16">
        <v>232</v>
      </c>
      <c r="F33" s="15">
        <v>7</v>
      </c>
      <c r="G33" s="16">
        <v>122</v>
      </c>
      <c r="H33" s="16">
        <v>640</v>
      </c>
      <c r="I33" s="16">
        <v>200</v>
      </c>
      <c r="J33" s="15">
        <v>189</v>
      </c>
      <c r="K33" s="15">
        <v>165</v>
      </c>
    </row>
    <row r="34" spans="1:11" x14ac:dyDescent="0.25">
      <c r="A34" s="42" t="s">
        <v>50</v>
      </c>
      <c r="B34" s="168">
        <v>286</v>
      </c>
      <c r="C34" s="44">
        <v>155</v>
      </c>
      <c r="D34" s="44">
        <v>76</v>
      </c>
      <c r="E34" s="16">
        <v>23</v>
      </c>
      <c r="F34" s="44">
        <v>0</v>
      </c>
      <c r="G34" s="44">
        <v>0</v>
      </c>
      <c r="H34" s="15">
        <v>145</v>
      </c>
      <c r="I34" s="15">
        <v>124</v>
      </c>
      <c r="J34" s="44">
        <v>82</v>
      </c>
      <c r="K34" s="44">
        <v>79</v>
      </c>
    </row>
  </sheetData>
  <mergeCells count="13">
    <mergeCell ref="A1:K1"/>
    <mergeCell ref="A4:A6"/>
    <mergeCell ref="C4:C6"/>
    <mergeCell ref="D4:D6"/>
    <mergeCell ref="E4:E6"/>
    <mergeCell ref="F4:F6"/>
    <mergeCell ref="H4:H6"/>
    <mergeCell ref="J4:J6"/>
    <mergeCell ref="K4:K6"/>
    <mergeCell ref="G4:G6"/>
    <mergeCell ref="B4:B6"/>
    <mergeCell ref="I4:I6"/>
    <mergeCell ref="A2:K2"/>
  </mergeCells>
  <printOptions horizontalCentered="1"/>
  <pageMargins left="0" right="0" top="0" bottom="0" header="0" footer="0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8"/>
  <sheetViews>
    <sheetView topLeftCell="A4" zoomScale="120" zoomScaleNormal="120" zoomScaleSheetLayoutView="80" workbookViewId="0">
      <selection activeCell="F16" sqref="F16:G17"/>
    </sheetView>
  </sheetViews>
  <sheetFormatPr defaultColWidth="8" defaultRowHeight="12.75" x14ac:dyDescent="0.2"/>
  <cols>
    <col min="1" max="1" width="57.42578125" style="68" customWidth="1"/>
    <col min="2" max="3" width="13.7109375" style="99" customWidth="1"/>
    <col min="4" max="4" width="8.7109375" style="68" customWidth="1"/>
    <col min="5" max="5" width="12.140625" style="68" customWidth="1"/>
    <col min="6" max="7" width="13.7109375" style="68" customWidth="1"/>
    <col min="8" max="8" width="8.85546875" style="68" customWidth="1"/>
    <col min="9" max="10" width="10.85546875" style="68" customWidth="1"/>
    <col min="11" max="11" width="11.28515625" style="68" customWidth="1"/>
    <col min="12" max="12" width="11.7109375" style="68" customWidth="1"/>
    <col min="13" max="16384" width="8" style="68"/>
  </cols>
  <sheetData>
    <row r="1" spans="1:19" ht="27" customHeight="1" x14ac:dyDescent="0.2">
      <c r="A1" s="212" t="s">
        <v>62</v>
      </c>
      <c r="B1" s="212"/>
      <c r="C1" s="212"/>
      <c r="D1" s="212"/>
      <c r="E1" s="212"/>
      <c r="F1" s="212"/>
      <c r="G1" s="212"/>
      <c r="H1" s="212"/>
      <c r="I1" s="212"/>
      <c r="J1" s="67"/>
    </row>
    <row r="2" spans="1:19" ht="23.25" customHeight="1" x14ac:dyDescent="0.2">
      <c r="A2" s="307" t="s">
        <v>17</v>
      </c>
      <c r="B2" s="212"/>
      <c r="C2" s="212"/>
      <c r="D2" s="212"/>
      <c r="E2" s="212"/>
      <c r="F2" s="212"/>
      <c r="G2" s="212"/>
      <c r="H2" s="212"/>
      <c r="I2" s="212"/>
      <c r="J2" s="67"/>
    </row>
    <row r="3" spans="1:19" ht="13.5" customHeight="1" x14ac:dyDescent="0.2">
      <c r="A3" s="308"/>
      <c r="B3" s="308"/>
      <c r="C3" s="308"/>
      <c r="D3" s="308"/>
      <c r="E3" s="308"/>
    </row>
    <row r="4" spans="1:19" s="70" customFormat="1" ht="30.75" customHeight="1" x14ac:dyDescent="0.25">
      <c r="A4" s="217" t="s">
        <v>0</v>
      </c>
      <c r="B4" s="310" t="s">
        <v>18</v>
      </c>
      <c r="C4" s="311"/>
      <c r="D4" s="311"/>
      <c r="E4" s="312"/>
      <c r="F4" s="310" t="s">
        <v>19</v>
      </c>
      <c r="G4" s="311"/>
      <c r="H4" s="311"/>
      <c r="I4" s="312"/>
      <c r="J4" s="69"/>
    </row>
    <row r="5" spans="1:19" s="70" customFormat="1" ht="23.25" customHeight="1" x14ac:dyDescent="0.25">
      <c r="A5" s="309"/>
      <c r="B5" s="213" t="s">
        <v>113</v>
      </c>
      <c r="C5" s="213" t="s">
        <v>114</v>
      </c>
      <c r="D5" s="305" t="s">
        <v>1</v>
      </c>
      <c r="E5" s="306"/>
      <c r="F5" s="213" t="s">
        <v>113</v>
      </c>
      <c r="G5" s="213" t="s">
        <v>114</v>
      </c>
      <c r="H5" s="305" t="s">
        <v>1</v>
      </c>
      <c r="I5" s="306"/>
      <c r="J5" s="71"/>
    </row>
    <row r="6" spans="1:19" s="70" customFormat="1" ht="36.75" customHeight="1" x14ac:dyDescent="0.25">
      <c r="A6" s="218"/>
      <c r="B6" s="214"/>
      <c r="C6" s="214"/>
      <c r="D6" s="72" t="s">
        <v>2</v>
      </c>
      <c r="E6" s="73" t="s">
        <v>63</v>
      </c>
      <c r="F6" s="214"/>
      <c r="G6" s="214"/>
      <c r="H6" s="72" t="s">
        <v>2</v>
      </c>
      <c r="I6" s="73" t="s">
        <v>63</v>
      </c>
      <c r="J6" s="74"/>
    </row>
    <row r="7" spans="1:19" s="77" customFormat="1" ht="15.75" customHeight="1" x14ac:dyDescent="0.25">
      <c r="A7" s="75" t="s">
        <v>3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6"/>
    </row>
    <row r="8" spans="1:19" s="77" customFormat="1" ht="30" customHeight="1" x14ac:dyDescent="0.25">
      <c r="A8" s="7" t="s">
        <v>108</v>
      </c>
      <c r="B8" s="172" t="s">
        <v>87</v>
      </c>
      <c r="C8" s="172">
        <f>'15'!B8</f>
        <v>25493</v>
      </c>
      <c r="D8" s="8" t="s">
        <v>87</v>
      </c>
      <c r="E8" s="110" t="s">
        <v>87</v>
      </c>
      <c r="F8" s="172" t="s">
        <v>87</v>
      </c>
      <c r="G8" s="172">
        <f>'16'!B8</f>
        <v>20399</v>
      </c>
      <c r="H8" s="8" t="s">
        <v>87</v>
      </c>
      <c r="I8" s="110" t="s">
        <v>87</v>
      </c>
      <c r="K8" s="190"/>
    </row>
    <row r="9" spans="1:19" s="70" customFormat="1" ht="37.9" customHeight="1" x14ac:dyDescent="0.25">
      <c r="A9" s="78" t="s">
        <v>53</v>
      </c>
      <c r="B9" s="66">
        <f>'15'!C8</f>
        <v>25575</v>
      </c>
      <c r="C9" s="66">
        <f>'15'!D8</f>
        <v>21660</v>
      </c>
      <c r="D9" s="79">
        <f t="shared" ref="D9:D13" si="0">C9/B9*100</f>
        <v>84.692082111436946</v>
      </c>
      <c r="E9" s="80">
        <f t="shared" ref="E9:E13" si="1">C9-B9</f>
        <v>-3915</v>
      </c>
      <c r="F9" s="66">
        <f>'16'!C8</f>
        <v>23366</v>
      </c>
      <c r="G9" s="66">
        <f>'16'!D8</f>
        <v>18685</v>
      </c>
      <c r="H9" s="79">
        <f t="shared" ref="H9:H13" si="2">G9/F9*100</f>
        <v>79.966618163143039</v>
      </c>
      <c r="I9" s="80">
        <f t="shared" ref="I9:I13" si="3">G9-F9</f>
        <v>-4681</v>
      </c>
      <c r="J9" s="81"/>
      <c r="K9" s="190"/>
      <c r="L9" s="82"/>
      <c r="M9" s="84"/>
      <c r="R9" s="83"/>
      <c r="S9" s="83"/>
    </row>
    <row r="10" spans="1:19" s="70" customFormat="1" ht="45" customHeight="1" x14ac:dyDescent="0.25">
      <c r="A10" s="85" t="s">
        <v>81</v>
      </c>
      <c r="B10" s="66">
        <f>'15'!F8</f>
        <v>6571</v>
      </c>
      <c r="C10" s="66">
        <f>'15'!G8</f>
        <v>4395</v>
      </c>
      <c r="D10" s="79">
        <f t="shared" si="0"/>
        <v>66.884796834576164</v>
      </c>
      <c r="E10" s="80">
        <f t="shared" si="1"/>
        <v>-2176</v>
      </c>
      <c r="F10" s="66">
        <f>'16'!F8</f>
        <v>9648</v>
      </c>
      <c r="G10" s="66">
        <f>'16'!G8</f>
        <v>6732</v>
      </c>
      <c r="H10" s="79">
        <f t="shared" si="2"/>
        <v>69.776119402985074</v>
      </c>
      <c r="I10" s="80">
        <f t="shared" si="3"/>
        <v>-2916</v>
      </c>
      <c r="J10" s="81"/>
      <c r="K10" s="190"/>
      <c r="L10" s="82"/>
      <c r="M10" s="84"/>
      <c r="R10" s="83"/>
      <c r="S10" s="83"/>
    </row>
    <row r="11" spans="1:19" s="70" customFormat="1" ht="37.9" customHeight="1" x14ac:dyDescent="0.25">
      <c r="A11" s="78" t="s">
        <v>54</v>
      </c>
      <c r="B11" s="66">
        <f>'15'!I8</f>
        <v>656</v>
      </c>
      <c r="C11" s="66">
        <f>'15'!J8</f>
        <v>517</v>
      </c>
      <c r="D11" s="79">
        <f t="shared" si="0"/>
        <v>78.810975609756099</v>
      </c>
      <c r="E11" s="80">
        <f t="shared" si="1"/>
        <v>-139</v>
      </c>
      <c r="F11" s="66">
        <f>'16'!I8</f>
        <v>2450</v>
      </c>
      <c r="G11" s="66">
        <f>'16'!J8</f>
        <v>2124</v>
      </c>
      <c r="H11" s="79">
        <f t="shared" si="2"/>
        <v>86.693877551020407</v>
      </c>
      <c r="I11" s="80">
        <f t="shared" si="3"/>
        <v>-326</v>
      </c>
      <c r="J11" s="81"/>
      <c r="K11" s="190"/>
      <c r="L11" s="82"/>
      <c r="M11" s="84"/>
      <c r="R11" s="83"/>
      <c r="S11" s="83"/>
    </row>
    <row r="12" spans="1:19" s="70" customFormat="1" ht="45.75" customHeight="1" x14ac:dyDescent="0.25">
      <c r="A12" s="78" t="s">
        <v>55</v>
      </c>
      <c r="B12" s="66">
        <f>'15'!L8</f>
        <v>478</v>
      </c>
      <c r="C12" s="66">
        <f>'15'!M8</f>
        <v>534</v>
      </c>
      <c r="D12" s="79">
        <f t="shared" si="0"/>
        <v>111.71548117154812</v>
      </c>
      <c r="E12" s="80">
        <f t="shared" si="1"/>
        <v>56</v>
      </c>
      <c r="F12" s="66">
        <f>'16'!L8</f>
        <v>1158</v>
      </c>
      <c r="G12" s="66">
        <f>'16'!M8</f>
        <v>943</v>
      </c>
      <c r="H12" s="79">
        <f t="shared" si="2"/>
        <v>81.433506044905016</v>
      </c>
      <c r="I12" s="80">
        <f t="shared" si="3"/>
        <v>-215</v>
      </c>
      <c r="J12" s="81"/>
      <c r="K12" s="190"/>
      <c r="L12" s="82"/>
      <c r="M12" s="84"/>
      <c r="R12" s="83"/>
      <c r="S12" s="83"/>
    </row>
    <row r="13" spans="1:19" s="70" customFormat="1" ht="49.5" customHeight="1" x14ac:dyDescent="0.25">
      <c r="A13" s="78" t="s">
        <v>56</v>
      </c>
      <c r="B13" s="66">
        <f>'15'!O8</f>
        <v>18242</v>
      </c>
      <c r="C13" s="66">
        <f>'15'!P8</f>
        <v>19295</v>
      </c>
      <c r="D13" s="79">
        <f t="shared" si="0"/>
        <v>105.77239337791909</v>
      </c>
      <c r="E13" s="80">
        <f t="shared" si="1"/>
        <v>1053</v>
      </c>
      <c r="F13" s="66">
        <f>'16'!O8</f>
        <v>17241</v>
      </c>
      <c r="G13" s="66">
        <f>'16'!P8</f>
        <v>16939</v>
      </c>
      <c r="H13" s="79">
        <f t="shared" si="2"/>
        <v>98.248361463952207</v>
      </c>
      <c r="I13" s="80">
        <f t="shared" si="3"/>
        <v>-302</v>
      </c>
      <c r="J13" s="81"/>
      <c r="K13" s="190"/>
      <c r="L13" s="82"/>
      <c r="M13" s="84"/>
      <c r="R13" s="83"/>
      <c r="S13" s="83"/>
    </row>
    <row r="14" spans="1:19" s="70" customFormat="1" ht="12.75" customHeight="1" x14ac:dyDescent="0.25">
      <c r="A14" s="219" t="s">
        <v>4</v>
      </c>
      <c r="B14" s="220"/>
      <c r="C14" s="220"/>
      <c r="D14" s="220"/>
      <c r="E14" s="220"/>
      <c r="F14" s="220"/>
      <c r="G14" s="220"/>
      <c r="H14" s="220"/>
      <c r="I14" s="220"/>
      <c r="J14" s="86"/>
      <c r="K14" s="190"/>
      <c r="L14" s="82"/>
      <c r="M14" s="84"/>
    </row>
    <row r="15" spans="1:19" s="70" customFormat="1" ht="18" customHeight="1" x14ac:dyDescent="0.25">
      <c r="A15" s="221"/>
      <c r="B15" s="222"/>
      <c r="C15" s="222"/>
      <c r="D15" s="222"/>
      <c r="E15" s="222"/>
      <c r="F15" s="222"/>
      <c r="G15" s="222"/>
      <c r="H15" s="222"/>
      <c r="I15" s="222"/>
      <c r="J15" s="86"/>
      <c r="K15" s="190"/>
      <c r="L15" s="82"/>
      <c r="M15" s="84"/>
    </row>
    <row r="16" spans="1:19" s="70" customFormat="1" ht="20.25" customHeight="1" x14ac:dyDescent="0.25">
      <c r="A16" s="217" t="s">
        <v>0</v>
      </c>
      <c r="B16" s="223" t="s">
        <v>115</v>
      </c>
      <c r="C16" s="223" t="s">
        <v>116</v>
      </c>
      <c r="D16" s="305" t="s">
        <v>1</v>
      </c>
      <c r="E16" s="306"/>
      <c r="F16" s="223" t="s">
        <v>115</v>
      </c>
      <c r="G16" s="223" t="s">
        <v>116</v>
      </c>
      <c r="H16" s="305" t="s">
        <v>1</v>
      </c>
      <c r="I16" s="306"/>
      <c r="J16" s="71"/>
      <c r="K16" s="190"/>
      <c r="L16" s="82"/>
      <c r="M16" s="84"/>
    </row>
    <row r="17" spans="1:13" ht="35.25" customHeight="1" x14ac:dyDescent="0.3">
      <c r="A17" s="218"/>
      <c r="B17" s="223"/>
      <c r="C17" s="223"/>
      <c r="D17" s="87" t="s">
        <v>2</v>
      </c>
      <c r="E17" s="73" t="s">
        <v>64</v>
      </c>
      <c r="F17" s="223"/>
      <c r="G17" s="223"/>
      <c r="H17" s="87" t="s">
        <v>2</v>
      </c>
      <c r="I17" s="73" t="s">
        <v>64</v>
      </c>
      <c r="J17" s="74"/>
      <c r="K17" s="190"/>
      <c r="L17" s="88"/>
      <c r="M17" s="89"/>
    </row>
    <row r="18" spans="1:13" ht="30" customHeight="1" x14ac:dyDescent="0.2">
      <c r="A18" s="174" t="s">
        <v>89</v>
      </c>
      <c r="B18" s="173" t="s">
        <v>87</v>
      </c>
      <c r="C18" s="90">
        <f>'15'!R8</f>
        <v>10679</v>
      </c>
      <c r="D18" s="8" t="s">
        <v>87</v>
      </c>
      <c r="E18" s="110" t="s">
        <v>87</v>
      </c>
      <c r="F18" s="173" t="s">
        <v>87</v>
      </c>
      <c r="G18" s="90">
        <f>'16'!R8</f>
        <v>6774</v>
      </c>
      <c r="H18" s="8" t="s">
        <v>87</v>
      </c>
      <c r="I18" s="110" t="s">
        <v>87</v>
      </c>
      <c r="K18" s="190"/>
    </row>
    <row r="19" spans="1:13" ht="31.5" customHeight="1" x14ac:dyDescent="0.3">
      <c r="A19" s="97" t="s">
        <v>57</v>
      </c>
      <c r="B19" s="90">
        <f>'15'!S8</f>
        <v>9288</v>
      </c>
      <c r="C19" s="90">
        <f>'15'!T8</f>
        <v>9610</v>
      </c>
      <c r="D19" s="91">
        <f t="shared" ref="D19:D20" si="4">C19/B19*100</f>
        <v>103.46683893195521</v>
      </c>
      <c r="E19" s="92">
        <f t="shared" ref="E19:E20" si="5">C19-B19</f>
        <v>322</v>
      </c>
      <c r="F19" s="93">
        <f>'16'!S8</f>
        <v>7208</v>
      </c>
      <c r="G19" s="93">
        <f>'16'!T8</f>
        <v>6297</v>
      </c>
      <c r="H19" s="94">
        <f t="shared" ref="H19:H20" si="6">G19/F19*100</f>
        <v>87.361265260821312</v>
      </c>
      <c r="I19" s="95">
        <f t="shared" ref="I19:I20" si="7">G19-F19</f>
        <v>-911</v>
      </c>
      <c r="J19" s="96"/>
      <c r="K19" s="190"/>
      <c r="L19" s="88"/>
      <c r="M19" s="89"/>
    </row>
    <row r="20" spans="1:13" ht="38.25" customHeight="1" x14ac:dyDescent="0.3">
      <c r="A20" s="97" t="s">
        <v>58</v>
      </c>
      <c r="B20" s="90">
        <f>'15'!V8</f>
        <v>8216</v>
      </c>
      <c r="C20" s="90">
        <f>'15'!W8</f>
        <v>8585</v>
      </c>
      <c r="D20" s="91">
        <f t="shared" si="4"/>
        <v>104.49123661148978</v>
      </c>
      <c r="E20" s="92">
        <f t="shared" si="5"/>
        <v>369</v>
      </c>
      <c r="F20" s="93">
        <f>'16'!V8</f>
        <v>6344</v>
      </c>
      <c r="G20" s="93">
        <f>'16'!W8</f>
        <v>5556</v>
      </c>
      <c r="H20" s="94">
        <f t="shared" si="6"/>
        <v>87.578814627994959</v>
      </c>
      <c r="I20" s="95">
        <f t="shared" si="7"/>
        <v>-788</v>
      </c>
      <c r="J20" s="98"/>
      <c r="K20" s="190"/>
      <c r="L20" s="88"/>
      <c r="M20" s="89"/>
    </row>
    <row r="21" spans="1:13" ht="20.25" customHeight="1" x14ac:dyDescent="0.3">
      <c r="A21" s="237" t="s">
        <v>111</v>
      </c>
      <c r="B21" s="237"/>
      <c r="C21" s="237"/>
      <c r="D21" s="237"/>
      <c r="E21" s="237"/>
      <c r="F21" s="237"/>
      <c r="G21" s="237"/>
      <c r="H21" s="237"/>
      <c r="I21" s="237"/>
      <c r="K21" s="88"/>
      <c r="L21" s="88"/>
      <c r="M21" s="89"/>
    </row>
    <row r="22" spans="1:13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K22" s="99"/>
    </row>
    <row r="23" spans="1:13" x14ac:dyDescent="0.2">
      <c r="A23" s="238"/>
      <c r="B23" s="238"/>
      <c r="C23" s="238"/>
      <c r="D23" s="238"/>
      <c r="E23" s="238"/>
      <c r="F23" s="238"/>
      <c r="G23" s="238"/>
      <c r="H23" s="238"/>
      <c r="I23" s="238"/>
    </row>
    <row r="24" spans="1:13" x14ac:dyDescent="0.2">
      <c r="A24" s="170"/>
      <c r="B24" s="170"/>
      <c r="C24" s="170"/>
      <c r="D24" s="170"/>
      <c r="E24" s="170"/>
      <c r="F24" s="170"/>
      <c r="G24" s="170"/>
      <c r="H24" s="170"/>
      <c r="I24" s="170"/>
    </row>
    <row r="25" spans="1:13" x14ac:dyDescent="0.2">
      <c r="A25" s="170"/>
      <c r="B25" s="170"/>
      <c r="C25" s="170"/>
      <c r="D25" s="170"/>
    </row>
    <row r="28" spans="1:13" x14ac:dyDescent="0.2">
      <c r="A28" s="169"/>
    </row>
  </sheetData>
  <mergeCells count="21">
    <mergeCell ref="A21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zoomScaleNormal="100" zoomScaleSheetLayoutView="90" workbookViewId="0">
      <selection activeCell="D30" sqref="D30"/>
    </sheetView>
  </sheetViews>
  <sheetFormatPr defaultColWidth="9.140625" defaultRowHeight="15.75" x14ac:dyDescent="0.25"/>
  <cols>
    <col min="1" max="1" width="29" style="65" customWidth="1"/>
    <col min="2" max="2" width="13.5703125" style="53" customWidth="1"/>
    <col min="3" max="17" width="7.7109375" style="53" customWidth="1"/>
    <col min="18" max="18" width="12.7109375" style="53" customWidth="1"/>
    <col min="19" max="24" width="7.7109375" style="53" customWidth="1"/>
    <col min="25" max="16384" width="9.140625" style="53"/>
  </cols>
  <sheetData>
    <row r="1" spans="1:28" s="55" customFormat="1" ht="20.45" customHeight="1" x14ac:dyDescent="0.2">
      <c r="A1" s="315" t="s">
        <v>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55" customFormat="1" ht="20.45" customHeight="1" x14ac:dyDescent="0.2">
      <c r="A2" s="315" t="s">
        <v>126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55" customFormat="1" ht="15" customHeight="1" x14ac:dyDescent="0.25">
      <c r="B3" s="54"/>
      <c r="C3" s="54"/>
      <c r="D3" s="54"/>
      <c r="E3" s="54"/>
      <c r="F3" s="54"/>
      <c r="G3" s="54"/>
      <c r="H3" s="54"/>
      <c r="I3" s="54"/>
      <c r="J3" s="54"/>
      <c r="K3" s="46"/>
      <c r="L3" s="54"/>
      <c r="M3" s="54"/>
      <c r="N3" s="54"/>
      <c r="O3" s="54"/>
      <c r="P3" s="54"/>
      <c r="Q3" s="56"/>
      <c r="R3" s="56"/>
      <c r="S3" s="54"/>
      <c r="T3" s="57"/>
      <c r="U3" s="56"/>
      <c r="V3" s="251" t="s">
        <v>5</v>
      </c>
      <c r="W3" s="251"/>
      <c r="X3" s="251"/>
    </row>
    <row r="4" spans="1:28" s="59" customFormat="1" ht="21.6" customHeight="1" x14ac:dyDescent="0.2">
      <c r="A4" s="58"/>
      <c r="B4" s="313" t="s">
        <v>109</v>
      </c>
      <c r="C4" s="316" t="s">
        <v>83</v>
      </c>
      <c r="D4" s="317"/>
      <c r="E4" s="318"/>
      <c r="F4" s="322" t="s">
        <v>82</v>
      </c>
      <c r="G4" s="322"/>
      <c r="H4" s="322"/>
      <c r="I4" s="316" t="s">
        <v>12</v>
      </c>
      <c r="J4" s="317"/>
      <c r="K4" s="318"/>
      <c r="L4" s="316" t="s">
        <v>16</v>
      </c>
      <c r="M4" s="317"/>
      <c r="N4" s="317"/>
      <c r="O4" s="316" t="s">
        <v>8</v>
      </c>
      <c r="P4" s="317"/>
      <c r="Q4" s="318"/>
      <c r="R4" s="313" t="s">
        <v>94</v>
      </c>
      <c r="S4" s="316" t="s">
        <v>14</v>
      </c>
      <c r="T4" s="317"/>
      <c r="U4" s="317"/>
      <c r="V4" s="316" t="s">
        <v>13</v>
      </c>
      <c r="W4" s="317"/>
      <c r="X4" s="318"/>
      <c r="Y4" s="25"/>
      <c r="Z4" s="25"/>
      <c r="AA4" s="25"/>
      <c r="AB4" s="25"/>
    </row>
    <row r="5" spans="1:28" s="61" customFormat="1" ht="52.5" customHeight="1" x14ac:dyDescent="0.2">
      <c r="A5" s="60"/>
      <c r="B5" s="314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14"/>
      <c r="S5" s="319"/>
      <c r="T5" s="320"/>
      <c r="U5" s="320"/>
      <c r="V5" s="319"/>
      <c r="W5" s="320"/>
      <c r="X5" s="321"/>
      <c r="Y5" s="25"/>
      <c r="Z5" s="25"/>
      <c r="AA5" s="25"/>
      <c r="AB5" s="25"/>
    </row>
    <row r="6" spans="1:28" s="63" customFormat="1" ht="25.15" customHeight="1" x14ac:dyDescent="0.2">
      <c r="A6" s="62"/>
      <c r="B6" s="31">
        <v>2022</v>
      </c>
      <c r="C6" s="31">
        <v>2021</v>
      </c>
      <c r="D6" s="31">
        <v>2022</v>
      </c>
      <c r="E6" s="32" t="s">
        <v>2</v>
      </c>
      <c r="F6" s="31">
        <v>2021</v>
      </c>
      <c r="G6" s="31">
        <v>2022</v>
      </c>
      <c r="H6" s="32" t="s">
        <v>2</v>
      </c>
      <c r="I6" s="31">
        <v>2021</v>
      </c>
      <c r="J6" s="31">
        <v>2022</v>
      </c>
      <c r="K6" s="32" t="s">
        <v>2</v>
      </c>
      <c r="L6" s="31">
        <v>2021</v>
      </c>
      <c r="M6" s="31">
        <v>2022</v>
      </c>
      <c r="N6" s="32" t="s">
        <v>2</v>
      </c>
      <c r="O6" s="31">
        <v>2021</v>
      </c>
      <c r="P6" s="31">
        <v>2022</v>
      </c>
      <c r="Q6" s="32" t="s">
        <v>2</v>
      </c>
      <c r="R6" s="31">
        <v>2022</v>
      </c>
      <c r="S6" s="31">
        <v>2021</v>
      </c>
      <c r="T6" s="31">
        <v>2022</v>
      </c>
      <c r="U6" s="32" t="s">
        <v>2</v>
      </c>
      <c r="V6" s="31">
        <v>2021</v>
      </c>
      <c r="W6" s="31">
        <v>2022</v>
      </c>
      <c r="X6" s="32" t="s">
        <v>2</v>
      </c>
      <c r="Y6" s="33"/>
      <c r="Z6" s="33"/>
      <c r="AA6" s="33"/>
      <c r="AB6" s="33"/>
    </row>
    <row r="7" spans="1:28" s="59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4" customFormat="1" ht="22.5" customHeight="1" x14ac:dyDescent="0.25">
      <c r="A8" s="41" t="s">
        <v>24</v>
      </c>
      <c r="B8" s="28">
        <f>SUM(B9:B34)</f>
        <v>25493</v>
      </c>
      <c r="C8" s="28">
        <f>SUM(C9:C34)</f>
        <v>25575</v>
      </c>
      <c r="D8" s="28">
        <f>SUM(D9:D34)</f>
        <v>21660</v>
      </c>
      <c r="E8" s="36">
        <f>D8/C8*100</f>
        <v>84.692082111436946</v>
      </c>
      <c r="F8" s="28">
        <f>SUM(F9:F34)</f>
        <v>6571</v>
      </c>
      <c r="G8" s="28">
        <f>SUM(G9:G34)</f>
        <v>4395</v>
      </c>
      <c r="H8" s="36">
        <f>G8/F8*100</f>
        <v>66.884796834576164</v>
      </c>
      <c r="I8" s="28">
        <f>SUM(I9:I34)</f>
        <v>656</v>
      </c>
      <c r="J8" s="28">
        <f>SUM(J9:J34)</f>
        <v>517</v>
      </c>
      <c r="K8" s="36">
        <f>J8/I8*100</f>
        <v>78.810975609756099</v>
      </c>
      <c r="L8" s="28">
        <f>SUM(L9:L34)</f>
        <v>478</v>
      </c>
      <c r="M8" s="28">
        <f>SUM(M9:M34)</f>
        <v>534</v>
      </c>
      <c r="N8" s="36">
        <f>M8/L8*100</f>
        <v>111.71548117154812</v>
      </c>
      <c r="O8" s="28">
        <f>SUM(O9:O34)</f>
        <v>18242</v>
      </c>
      <c r="P8" s="28">
        <f>SUM(P9:P34)</f>
        <v>19295</v>
      </c>
      <c r="Q8" s="36">
        <f>P8/O8*100</f>
        <v>105.77239337791909</v>
      </c>
      <c r="R8" s="28">
        <f>SUM(R9:R34)</f>
        <v>10679</v>
      </c>
      <c r="S8" s="28">
        <f>SUM(S9:S34)</f>
        <v>9288</v>
      </c>
      <c r="T8" s="28">
        <f>SUM(T9:T34)</f>
        <v>9610</v>
      </c>
      <c r="U8" s="36">
        <f>T8/S8*100</f>
        <v>103.46683893195521</v>
      </c>
      <c r="V8" s="28">
        <f>SUM(V9:V34)</f>
        <v>8216</v>
      </c>
      <c r="W8" s="28">
        <f>SUM(W9:W34)</f>
        <v>8585</v>
      </c>
      <c r="X8" s="36">
        <f>W8/V8*100</f>
        <v>104.49123661148978</v>
      </c>
      <c r="Y8" s="34"/>
      <c r="Z8" s="34"/>
      <c r="AA8" s="34"/>
      <c r="AB8" s="34"/>
    </row>
    <row r="9" spans="1:28" ht="16.149999999999999" customHeight="1" x14ac:dyDescent="0.25">
      <c r="A9" s="43" t="s">
        <v>25</v>
      </c>
      <c r="B9" s="201">
        <v>496</v>
      </c>
      <c r="C9" s="201">
        <v>479</v>
      </c>
      <c r="D9" s="201">
        <v>444</v>
      </c>
      <c r="E9" s="35">
        <f t="shared" ref="E9:E34" si="0">D9/C9*100</f>
        <v>92.693110647181626</v>
      </c>
      <c r="F9" s="201">
        <v>137</v>
      </c>
      <c r="G9" s="201">
        <v>100</v>
      </c>
      <c r="H9" s="35">
        <f t="shared" ref="H9:H34" si="1">G9/F9*100</f>
        <v>72.992700729927009</v>
      </c>
      <c r="I9" s="201">
        <v>11</v>
      </c>
      <c r="J9" s="201">
        <v>19</v>
      </c>
      <c r="K9" s="35">
        <f t="shared" ref="K9:K34" si="2">J9/I9*100</f>
        <v>172.72727272727272</v>
      </c>
      <c r="L9" s="201">
        <v>5</v>
      </c>
      <c r="M9" s="201">
        <v>6</v>
      </c>
      <c r="N9" s="35">
        <f>M9/L9*100</f>
        <v>120</v>
      </c>
      <c r="O9" s="201">
        <v>452</v>
      </c>
      <c r="P9" s="201">
        <v>436</v>
      </c>
      <c r="Q9" s="35">
        <f t="shared" ref="Q9:Q34" si="3">P9/O9*100</f>
        <v>96.460176991150433</v>
      </c>
      <c r="R9" s="201">
        <v>224</v>
      </c>
      <c r="S9" s="201">
        <v>220</v>
      </c>
      <c r="T9" s="201">
        <v>223</v>
      </c>
      <c r="U9" s="35">
        <f t="shared" ref="U9:U34" si="4">T9/S9*100</f>
        <v>101.36363636363637</v>
      </c>
      <c r="V9" s="201">
        <v>194</v>
      </c>
      <c r="W9" s="201">
        <v>193</v>
      </c>
      <c r="X9" s="35">
        <f t="shared" ref="X9:X34" si="5">W9/V9*100</f>
        <v>99.484536082474222</v>
      </c>
      <c r="Y9" s="29"/>
      <c r="Z9" s="29"/>
      <c r="AA9" s="29"/>
      <c r="AB9" s="29"/>
    </row>
    <row r="10" spans="1:28" ht="16.149999999999999" customHeight="1" x14ac:dyDescent="0.25">
      <c r="A10" s="43" t="s">
        <v>26</v>
      </c>
      <c r="B10" s="201">
        <v>1116</v>
      </c>
      <c r="C10" s="201">
        <v>1196</v>
      </c>
      <c r="D10" s="201">
        <v>881</v>
      </c>
      <c r="E10" s="35">
        <f t="shared" si="0"/>
        <v>73.662207357859529</v>
      </c>
      <c r="F10" s="201">
        <v>308</v>
      </c>
      <c r="G10" s="201">
        <v>144</v>
      </c>
      <c r="H10" s="35">
        <f t="shared" si="1"/>
        <v>46.753246753246749</v>
      </c>
      <c r="I10" s="201">
        <v>71</v>
      </c>
      <c r="J10" s="201">
        <v>47</v>
      </c>
      <c r="K10" s="35">
        <f t="shared" si="2"/>
        <v>66.197183098591552</v>
      </c>
      <c r="L10" s="201">
        <v>20</v>
      </c>
      <c r="M10" s="201">
        <v>8</v>
      </c>
      <c r="N10" s="35">
        <f>M10/L10*100</f>
        <v>40</v>
      </c>
      <c r="O10" s="201">
        <v>1037</v>
      </c>
      <c r="P10" s="201">
        <v>840</v>
      </c>
      <c r="Q10" s="35">
        <f t="shared" si="3"/>
        <v>81.002892960462873</v>
      </c>
      <c r="R10" s="201">
        <v>558</v>
      </c>
      <c r="S10" s="201">
        <v>467</v>
      </c>
      <c r="T10" s="201">
        <v>474</v>
      </c>
      <c r="U10" s="35">
        <f t="shared" si="4"/>
        <v>101.49892933618843</v>
      </c>
      <c r="V10" s="201">
        <v>364</v>
      </c>
      <c r="W10" s="201">
        <v>387</v>
      </c>
      <c r="X10" s="35">
        <f t="shared" si="5"/>
        <v>106.31868131868131</v>
      </c>
      <c r="Y10" s="29"/>
      <c r="Z10" s="29"/>
      <c r="AA10" s="29"/>
      <c r="AB10" s="29"/>
    </row>
    <row r="11" spans="1:28" ht="16.149999999999999" customHeight="1" x14ac:dyDescent="0.25">
      <c r="A11" s="43" t="s">
        <v>27</v>
      </c>
      <c r="B11" s="201">
        <v>827</v>
      </c>
      <c r="C11" s="201">
        <v>823</v>
      </c>
      <c r="D11" s="201">
        <v>662</v>
      </c>
      <c r="E11" s="35">
        <f t="shared" si="0"/>
        <v>80.437424058323202</v>
      </c>
      <c r="F11" s="201">
        <v>330</v>
      </c>
      <c r="G11" s="201">
        <v>187</v>
      </c>
      <c r="H11" s="35">
        <f t="shared" si="1"/>
        <v>56.666666666666664</v>
      </c>
      <c r="I11" s="201">
        <v>12</v>
      </c>
      <c r="J11" s="201">
        <v>24</v>
      </c>
      <c r="K11" s="35">
        <f t="shared" si="2"/>
        <v>200</v>
      </c>
      <c r="L11" s="201">
        <v>0</v>
      </c>
      <c r="M11" s="201">
        <v>0</v>
      </c>
      <c r="N11" s="35" t="s">
        <v>68</v>
      </c>
      <c r="O11" s="201">
        <v>269</v>
      </c>
      <c r="P11" s="201">
        <v>376</v>
      </c>
      <c r="Q11" s="35">
        <f t="shared" si="3"/>
        <v>139.77695167286245</v>
      </c>
      <c r="R11" s="201">
        <v>283</v>
      </c>
      <c r="S11" s="201">
        <v>260</v>
      </c>
      <c r="T11" s="201">
        <v>215</v>
      </c>
      <c r="U11" s="35">
        <f t="shared" si="4"/>
        <v>82.692307692307693</v>
      </c>
      <c r="V11" s="201">
        <v>236</v>
      </c>
      <c r="W11" s="201">
        <v>195</v>
      </c>
      <c r="X11" s="35">
        <f t="shared" si="5"/>
        <v>82.627118644067792</v>
      </c>
      <c r="Y11" s="29"/>
      <c r="Z11" s="29"/>
      <c r="AA11" s="29"/>
      <c r="AB11" s="29"/>
    </row>
    <row r="12" spans="1:28" ht="16.149999999999999" customHeight="1" x14ac:dyDescent="0.25">
      <c r="A12" s="43" t="s">
        <v>28</v>
      </c>
      <c r="B12" s="201">
        <v>386</v>
      </c>
      <c r="C12" s="201">
        <v>351</v>
      </c>
      <c r="D12" s="201">
        <v>320</v>
      </c>
      <c r="E12" s="35">
        <f t="shared" si="0"/>
        <v>91.168091168091166</v>
      </c>
      <c r="F12" s="201">
        <v>149</v>
      </c>
      <c r="G12" s="201">
        <v>79</v>
      </c>
      <c r="H12" s="35">
        <f t="shared" si="1"/>
        <v>53.020134228187921</v>
      </c>
      <c r="I12" s="201">
        <v>24</v>
      </c>
      <c r="J12" s="201">
        <v>21</v>
      </c>
      <c r="K12" s="35">
        <f t="shared" si="2"/>
        <v>87.5</v>
      </c>
      <c r="L12" s="201">
        <v>36</v>
      </c>
      <c r="M12" s="201">
        <v>35</v>
      </c>
      <c r="N12" s="35">
        <f>M12/L12*100</f>
        <v>97.222222222222214</v>
      </c>
      <c r="O12" s="201">
        <v>295</v>
      </c>
      <c r="P12" s="201">
        <v>305</v>
      </c>
      <c r="Q12" s="35">
        <f t="shared" si="3"/>
        <v>103.38983050847457</v>
      </c>
      <c r="R12" s="201">
        <v>149</v>
      </c>
      <c r="S12" s="201">
        <v>148</v>
      </c>
      <c r="T12" s="201">
        <v>132</v>
      </c>
      <c r="U12" s="35">
        <f t="shared" si="4"/>
        <v>89.189189189189193</v>
      </c>
      <c r="V12" s="201">
        <v>134</v>
      </c>
      <c r="W12" s="201">
        <v>120</v>
      </c>
      <c r="X12" s="35">
        <f t="shared" si="5"/>
        <v>89.552238805970148</v>
      </c>
      <c r="Y12" s="29"/>
      <c r="Z12" s="29"/>
      <c r="AA12" s="29"/>
      <c r="AB12" s="29"/>
    </row>
    <row r="13" spans="1:28" ht="16.149999999999999" customHeight="1" x14ac:dyDescent="0.25">
      <c r="A13" s="43" t="s">
        <v>29</v>
      </c>
      <c r="B13" s="201">
        <v>471</v>
      </c>
      <c r="C13" s="201">
        <v>430</v>
      </c>
      <c r="D13" s="201">
        <v>401</v>
      </c>
      <c r="E13" s="35">
        <f t="shared" si="0"/>
        <v>93.255813953488371</v>
      </c>
      <c r="F13" s="201">
        <v>127</v>
      </c>
      <c r="G13" s="201">
        <v>132</v>
      </c>
      <c r="H13" s="35">
        <f t="shared" si="1"/>
        <v>103.93700787401573</v>
      </c>
      <c r="I13" s="201">
        <v>32</v>
      </c>
      <c r="J13" s="201">
        <v>26</v>
      </c>
      <c r="K13" s="35">
        <f t="shared" si="2"/>
        <v>81.25</v>
      </c>
      <c r="L13" s="201">
        <v>25</v>
      </c>
      <c r="M13" s="201">
        <v>14</v>
      </c>
      <c r="N13" s="35">
        <f>M13/L13*100</f>
        <v>56.000000000000007</v>
      </c>
      <c r="O13" s="201">
        <v>337</v>
      </c>
      <c r="P13" s="201">
        <v>380</v>
      </c>
      <c r="Q13" s="35">
        <f t="shared" si="3"/>
        <v>112.75964391691396</v>
      </c>
      <c r="R13" s="201">
        <v>168</v>
      </c>
      <c r="S13" s="201">
        <v>183</v>
      </c>
      <c r="T13" s="201">
        <v>166</v>
      </c>
      <c r="U13" s="35">
        <f t="shared" si="4"/>
        <v>90.710382513661202</v>
      </c>
      <c r="V13" s="201">
        <v>172</v>
      </c>
      <c r="W13" s="201">
        <v>152</v>
      </c>
      <c r="X13" s="35">
        <f t="shared" si="5"/>
        <v>88.372093023255815</v>
      </c>
      <c r="Y13" s="29"/>
      <c r="Z13" s="29"/>
      <c r="AA13" s="29"/>
      <c r="AB13" s="29"/>
    </row>
    <row r="14" spans="1:28" ht="16.149999999999999" customHeight="1" x14ac:dyDescent="0.25">
      <c r="A14" s="43" t="s">
        <v>30</v>
      </c>
      <c r="B14" s="201">
        <v>663</v>
      </c>
      <c r="C14" s="201">
        <v>579</v>
      </c>
      <c r="D14" s="201">
        <v>569</v>
      </c>
      <c r="E14" s="35">
        <f t="shared" si="0"/>
        <v>98.272884283246981</v>
      </c>
      <c r="F14" s="201">
        <v>130</v>
      </c>
      <c r="G14" s="201">
        <v>116</v>
      </c>
      <c r="H14" s="35">
        <f t="shared" si="1"/>
        <v>89.230769230769241</v>
      </c>
      <c r="I14" s="201">
        <v>9</v>
      </c>
      <c r="J14" s="201">
        <v>7</v>
      </c>
      <c r="K14" s="35">
        <f t="shared" si="2"/>
        <v>77.777777777777786</v>
      </c>
      <c r="L14" s="201">
        <v>29</v>
      </c>
      <c r="M14" s="201">
        <v>70</v>
      </c>
      <c r="N14" s="35">
        <f>M14/L14*100</f>
        <v>241.37931034482759</v>
      </c>
      <c r="O14" s="201">
        <v>413</v>
      </c>
      <c r="P14" s="201">
        <v>533</v>
      </c>
      <c r="Q14" s="35">
        <f t="shared" si="3"/>
        <v>129.05569007263921</v>
      </c>
      <c r="R14" s="201">
        <v>288</v>
      </c>
      <c r="S14" s="201">
        <v>255</v>
      </c>
      <c r="T14" s="201">
        <v>279</v>
      </c>
      <c r="U14" s="35">
        <f t="shared" si="4"/>
        <v>109.41176470588236</v>
      </c>
      <c r="V14" s="201">
        <v>211</v>
      </c>
      <c r="W14" s="201">
        <v>219</v>
      </c>
      <c r="X14" s="35">
        <f t="shared" si="5"/>
        <v>103.7914691943128</v>
      </c>
      <c r="Y14" s="29"/>
      <c r="Z14" s="29"/>
      <c r="AA14" s="29"/>
      <c r="AB14" s="29"/>
    </row>
    <row r="15" spans="1:28" ht="16.149999999999999" customHeight="1" x14ac:dyDescent="0.25">
      <c r="A15" s="43" t="s">
        <v>31</v>
      </c>
      <c r="B15" s="201">
        <v>930</v>
      </c>
      <c r="C15" s="201">
        <v>716</v>
      </c>
      <c r="D15" s="201">
        <v>673</v>
      </c>
      <c r="E15" s="35">
        <f t="shared" si="0"/>
        <v>93.994413407821227</v>
      </c>
      <c r="F15" s="201">
        <v>326</v>
      </c>
      <c r="G15" s="201">
        <v>216</v>
      </c>
      <c r="H15" s="35">
        <f t="shared" si="1"/>
        <v>66.257668711656436</v>
      </c>
      <c r="I15" s="201">
        <v>23</v>
      </c>
      <c r="J15" s="201">
        <v>19</v>
      </c>
      <c r="K15" s="35">
        <f t="shared" si="2"/>
        <v>82.608695652173907</v>
      </c>
      <c r="L15" s="201">
        <v>0</v>
      </c>
      <c r="M15" s="201">
        <v>4</v>
      </c>
      <c r="N15" s="35" t="s">
        <v>68</v>
      </c>
      <c r="O15" s="201">
        <v>543</v>
      </c>
      <c r="P15" s="201">
        <v>641</v>
      </c>
      <c r="Q15" s="35">
        <f t="shared" si="3"/>
        <v>118.04788213627992</v>
      </c>
      <c r="R15" s="201">
        <v>311</v>
      </c>
      <c r="S15" s="201">
        <v>203</v>
      </c>
      <c r="T15" s="201">
        <v>267</v>
      </c>
      <c r="U15" s="35">
        <f t="shared" si="4"/>
        <v>131.52709359605913</v>
      </c>
      <c r="V15" s="201">
        <v>185</v>
      </c>
      <c r="W15" s="201">
        <v>230</v>
      </c>
      <c r="X15" s="35">
        <f t="shared" si="5"/>
        <v>124.32432432432432</v>
      </c>
      <c r="Y15" s="29"/>
      <c r="Z15" s="29"/>
      <c r="AA15" s="29"/>
      <c r="AB15" s="29"/>
    </row>
    <row r="16" spans="1:28" ht="16.149999999999999" customHeight="1" x14ac:dyDescent="0.25">
      <c r="A16" s="43" t="s">
        <v>32</v>
      </c>
      <c r="B16" s="201">
        <v>771</v>
      </c>
      <c r="C16" s="201">
        <v>747</v>
      </c>
      <c r="D16" s="201">
        <v>671</v>
      </c>
      <c r="E16" s="35">
        <f t="shared" si="0"/>
        <v>89.825970548862117</v>
      </c>
      <c r="F16" s="201">
        <v>326</v>
      </c>
      <c r="G16" s="201">
        <v>153</v>
      </c>
      <c r="H16" s="35">
        <f t="shared" si="1"/>
        <v>46.932515337423311</v>
      </c>
      <c r="I16" s="201">
        <v>24</v>
      </c>
      <c r="J16" s="201">
        <v>28</v>
      </c>
      <c r="K16" s="35">
        <f t="shared" si="2"/>
        <v>116.66666666666667</v>
      </c>
      <c r="L16" s="201">
        <v>2</v>
      </c>
      <c r="M16" s="201">
        <v>0</v>
      </c>
      <c r="N16" s="35">
        <f>M16/L16*100</f>
        <v>0</v>
      </c>
      <c r="O16" s="201">
        <v>522</v>
      </c>
      <c r="P16" s="201">
        <v>627</v>
      </c>
      <c r="Q16" s="35">
        <f t="shared" si="3"/>
        <v>120.11494252873563</v>
      </c>
      <c r="R16" s="201">
        <v>303</v>
      </c>
      <c r="S16" s="201">
        <v>274</v>
      </c>
      <c r="T16" s="201">
        <v>282</v>
      </c>
      <c r="U16" s="35">
        <f t="shared" si="4"/>
        <v>102.91970802919708</v>
      </c>
      <c r="V16" s="201">
        <v>244</v>
      </c>
      <c r="W16" s="201">
        <v>248</v>
      </c>
      <c r="X16" s="35">
        <f t="shared" si="5"/>
        <v>101.63934426229508</v>
      </c>
      <c r="Y16" s="29"/>
      <c r="Z16" s="29"/>
      <c r="AA16" s="29"/>
      <c r="AB16" s="29"/>
    </row>
    <row r="17" spans="1:28" ht="16.149999999999999" customHeight="1" x14ac:dyDescent="0.25">
      <c r="A17" s="43" t="s">
        <v>33</v>
      </c>
      <c r="B17" s="201">
        <v>279</v>
      </c>
      <c r="C17" s="201">
        <v>284</v>
      </c>
      <c r="D17" s="201">
        <v>230</v>
      </c>
      <c r="E17" s="35">
        <f t="shared" si="0"/>
        <v>80.985915492957744</v>
      </c>
      <c r="F17" s="201">
        <v>58</v>
      </c>
      <c r="G17" s="201">
        <v>41</v>
      </c>
      <c r="H17" s="35">
        <f t="shared" si="1"/>
        <v>70.689655172413794</v>
      </c>
      <c r="I17" s="201">
        <v>2</v>
      </c>
      <c r="J17" s="201">
        <v>0</v>
      </c>
      <c r="K17" s="35">
        <f t="shared" si="2"/>
        <v>0</v>
      </c>
      <c r="L17" s="201">
        <v>16</v>
      </c>
      <c r="M17" s="201">
        <v>8</v>
      </c>
      <c r="N17" s="35">
        <f>M17/L17*100</f>
        <v>50</v>
      </c>
      <c r="O17" s="201">
        <v>186</v>
      </c>
      <c r="P17" s="201">
        <v>222</v>
      </c>
      <c r="Q17" s="35">
        <f t="shared" si="3"/>
        <v>119.35483870967742</v>
      </c>
      <c r="R17" s="201">
        <v>87</v>
      </c>
      <c r="S17" s="201">
        <v>125</v>
      </c>
      <c r="T17" s="201">
        <v>79</v>
      </c>
      <c r="U17" s="35">
        <f t="shared" si="4"/>
        <v>63.2</v>
      </c>
      <c r="V17" s="201">
        <v>112</v>
      </c>
      <c r="W17" s="201">
        <v>72</v>
      </c>
      <c r="X17" s="35">
        <f t="shared" si="5"/>
        <v>64.285714285714292</v>
      </c>
      <c r="Y17" s="29"/>
      <c r="Z17" s="29"/>
      <c r="AA17" s="29"/>
      <c r="AB17" s="29"/>
    </row>
    <row r="18" spans="1:28" ht="16.149999999999999" customHeight="1" x14ac:dyDescent="0.25">
      <c r="A18" s="43" t="s">
        <v>34</v>
      </c>
      <c r="B18" s="201">
        <v>436</v>
      </c>
      <c r="C18" s="201">
        <v>418</v>
      </c>
      <c r="D18" s="201">
        <v>384</v>
      </c>
      <c r="E18" s="35">
        <f t="shared" si="0"/>
        <v>91.866028708133967</v>
      </c>
      <c r="F18" s="201">
        <v>178</v>
      </c>
      <c r="G18" s="201">
        <v>120</v>
      </c>
      <c r="H18" s="35">
        <f t="shared" si="1"/>
        <v>67.415730337078656</v>
      </c>
      <c r="I18" s="201">
        <v>61</v>
      </c>
      <c r="J18" s="201">
        <v>51</v>
      </c>
      <c r="K18" s="35">
        <f t="shared" si="2"/>
        <v>83.606557377049185</v>
      </c>
      <c r="L18" s="201">
        <v>23</v>
      </c>
      <c r="M18" s="201">
        <v>1</v>
      </c>
      <c r="N18" s="35">
        <f>M18/L18*100</f>
        <v>4.3478260869565215</v>
      </c>
      <c r="O18" s="201">
        <v>418</v>
      </c>
      <c r="P18" s="201">
        <v>383</v>
      </c>
      <c r="Q18" s="35">
        <f t="shared" si="3"/>
        <v>91.626794258373195</v>
      </c>
      <c r="R18" s="201">
        <v>172</v>
      </c>
      <c r="S18" s="201">
        <v>150</v>
      </c>
      <c r="T18" s="201">
        <v>163</v>
      </c>
      <c r="U18" s="35">
        <f t="shared" si="4"/>
        <v>108.66666666666667</v>
      </c>
      <c r="V18" s="201">
        <v>127</v>
      </c>
      <c r="W18" s="201">
        <v>147</v>
      </c>
      <c r="X18" s="35">
        <f t="shared" si="5"/>
        <v>115.74803149606299</v>
      </c>
      <c r="Y18" s="29"/>
      <c r="Z18" s="29"/>
      <c r="AA18" s="29"/>
      <c r="AB18" s="29"/>
    </row>
    <row r="19" spans="1:28" ht="16.149999999999999" customHeight="1" x14ac:dyDescent="0.25">
      <c r="A19" s="43" t="s">
        <v>35</v>
      </c>
      <c r="B19" s="201">
        <v>986</v>
      </c>
      <c r="C19" s="201">
        <v>737</v>
      </c>
      <c r="D19" s="201">
        <v>921</v>
      </c>
      <c r="E19" s="35">
        <f t="shared" si="0"/>
        <v>124.96607869742198</v>
      </c>
      <c r="F19" s="201">
        <v>211</v>
      </c>
      <c r="G19" s="201">
        <v>177</v>
      </c>
      <c r="H19" s="35">
        <f t="shared" si="1"/>
        <v>83.886255924170612</v>
      </c>
      <c r="I19" s="201">
        <v>22</v>
      </c>
      <c r="J19" s="201">
        <v>15</v>
      </c>
      <c r="K19" s="35">
        <f t="shared" si="2"/>
        <v>68.181818181818173</v>
      </c>
      <c r="L19" s="201">
        <v>25</v>
      </c>
      <c r="M19" s="201">
        <v>0</v>
      </c>
      <c r="N19" s="35">
        <f>M19/L19*100</f>
        <v>0</v>
      </c>
      <c r="O19" s="201">
        <v>492</v>
      </c>
      <c r="P19" s="201">
        <v>829</v>
      </c>
      <c r="Q19" s="35">
        <f t="shared" si="3"/>
        <v>168.4959349593496</v>
      </c>
      <c r="R19" s="201">
        <v>553</v>
      </c>
      <c r="S19" s="201">
        <v>287</v>
      </c>
      <c r="T19" s="201">
        <v>543</v>
      </c>
      <c r="U19" s="35">
        <f t="shared" si="4"/>
        <v>189.19860627177701</v>
      </c>
      <c r="V19" s="201">
        <v>255</v>
      </c>
      <c r="W19" s="201">
        <v>519</v>
      </c>
      <c r="X19" s="35">
        <f t="shared" si="5"/>
        <v>203.52941176470586</v>
      </c>
      <c r="Y19" s="29"/>
      <c r="Z19" s="29"/>
      <c r="AA19" s="29"/>
      <c r="AB19" s="29"/>
    </row>
    <row r="20" spans="1:28" ht="16.149999999999999" customHeight="1" x14ac:dyDescent="0.25">
      <c r="A20" s="43" t="s">
        <v>36</v>
      </c>
      <c r="B20" s="201">
        <v>291</v>
      </c>
      <c r="C20" s="201">
        <v>211</v>
      </c>
      <c r="D20" s="201">
        <v>234</v>
      </c>
      <c r="E20" s="35">
        <f t="shared" si="0"/>
        <v>110.90047393364928</v>
      </c>
      <c r="F20" s="201">
        <v>118</v>
      </c>
      <c r="G20" s="201">
        <v>156</v>
      </c>
      <c r="H20" s="35">
        <f t="shared" si="1"/>
        <v>132.20338983050848</v>
      </c>
      <c r="I20" s="201">
        <v>11</v>
      </c>
      <c r="J20" s="201">
        <v>7</v>
      </c>
      <c r="K20" s="35">
        <f t="shared" si="2"/>
        <v>63.636363636363633</v>
      </c>
      <c r="L20" s="201">
        <v>0</v>
      </c>
      <c r="M20" s="201">
        <v>0</v>
      </c>
      <c r="N20" s="35" t="s">
        <v>68</v>
      </c>
      <c r="O20" s="201">
        <v>100</v>
      </c>
      <c r="P20" s="201">
        <v>211</v>
      </c>
      <c r="Q20" s="35">
        <f t="shared" si="3"/>
        <v>211</v>
      </c>
      <c r="R20" s="201">
        <v>97</v>
      </c>
      <c r="S20" s="201">
        <v>66</v>
      </c>
      <c r="T20" s="201">
        <v>87</v>
      </c>
      <c r="U20" s="35">
        <f t="shared" si="4"/>
        <v>131.81818181818181</v>
      </c>
      <c r="V20" s="201">
        <v>65</v>
      </c>
      <c r="W20" s="201">
        <v>83</v>
      </c>
      <c r="X20" s="35">
        <f t="shared" si="5"/>
        <v>127.69230769230768</v>
      </c>
      <c r="Y20" s="29"/>
      <c r="Z20" s="29"/>
      <c r="AA20" s="29"/>
      <c r="AB20" s="29"/>
    </row>
    <row r="21" spans="1:28" ht="16.149999999999999" customHeight="1" x14ac:dyDescent="0.25">
      <c r="A21" s="43" t="s">
        <v>37</v>
      </c>
      <c r="B21" s="201">
        <v>411</v>
      </c>
      <c r="C21" s="201">
        <v>348</v>
      </c>
      <c r="D21" s="201">
        <v>295</v>
      </c>
      <c r="E21" s="35">
        <f t="shared" si="0"/>
        <v>84.770114942528735</v>
      </c>
      <c r="F21" s="201">
        <v>119</v>
      </c>
      <c r="G21" s="201">
        <v>139</v>
      </c>
      <c r="H21" s="35">
        <f t="shared" si="1"/>
        <v>116.80672268907564</v>
      </c>
      <c r="I21" s="201">
        <v>7</v>
      </c>
      <c r="J21" s="201">
        <v>10</v>
      </c>
      <c r="K21" s="35">
        <f t="shared" si="2"/>
        <v>142.85714285714286</v>
      </c>
      <c r="L21" s="201">
        <v>1</v>
      </c>
      <c r="M21" s="201">
        <v>2</v>
      </c>
      <c r="N21" s="35">
        <f t="shared" ref="N21:N27" si="6">M21/L21*100</f>
        <v>200</v>
      </c>
      <c r="O21" s="201">
        <v>334</v>
      </c>
      <c r="P21" s="201">
        <v>265</v>
      </c>
      <c r="Q21" s="35">
        <f t="shared" si="3"/>
        <v>79.341317365269461</v>
      </c>
      <c r="R21" s="201">
        <v>123</v>
      </c>
      <c r="S21" s="201">
        <v>108</v>
      </c>
      <c r="T21" s="201">
        <v>112</v>
      </c>
      <c r="U21" s="35">
        <f t="shared" si="4"/>
        <v>103.7037037037037</v>
      </c>
      <c r="V21" s="201">
        <v>96</v>
      </c>
      <c r="W21" s="201">
        <v>98</v>
      </c>
      <c r="X21" s="35">
        <f t="shared" si="5"/>
        <v>102.08333333333333</v>
      </c>
      <c r="Y21" s="29"/>
      <c r="Z21" s="29"/>
      <c r="AA21" s="29"/>
      <c r="AB21" s="29"/>
    </row>
    <row r="22" spans="1:28" ht="16.149999999999999" customHeight="1" x14ac:dyDescent="0.25">
      <c r="A22" s="43" t="s">
        <v>38</v>
      </c>
      <c r="B22" s="201">
        <v>391</v>
      </c>
      <c r="C22" s="201">
        <v>434</v>
      </c>
      <c r="D22" s="201">
        <v>372</v>
      </c>
      <c r="E22" s="35">
        <f t="shared" si="0"/>
        <v>85.714285714285708</v>
      </c>
      <c r="F22" s="201">
        <v>198</v>
      </c>
      <c r="G22" s="201">
        <v>123</v>
      </c>
      <c r="H22" s="35">
        <f t="shared" si="1"/>
        <v>62.121212121212125</v>
      </c>
      <c r="I22" s="201">
        <v>4</v>
      </c>
      <c r="J22" s="201">
        <v>4</v>
      </c>
      <c r="K22" s="35">
        <f t="shared" si="2"/>
        <v>100</v>
      </c>
      <c r="L22" s="201">
        <v>6</v>
      </c>
      <c r="M22" s="201">
        <v>0</v>
      </c>
      <c r="N22" s="35">
        <f t="shared" si="6"/>
        <v>0</v>
      </c>
      <c r="O22" s="201">
        <v>364</v>
      </c>
      <c r="P22" s="201">
        <v>307</v>
      </c>
      <c r="Q22" s="35">
        <f t="shared" si="3"/>
        <v>84.340659340659343</v>
      </c>
      <c r="R22" s="201">
        <v>160</v>
      </c>
      <c r="S22" s="201">
        <v>187</v>
      </c>
      <c r="T22" s="201">
        <v>156</v>
      </c>
      <c r="U22" s="35">
        <f t="shared" si="4"/>
        <v>83.422459893048128</v>
      </c>
      <c r="V22" s="201">
        <v>168</v>
      </c>
      <c r="W22" s="201">
        <v>147</v>
      </c>
      <c r="X22" s="35">
        <f t="shared" si="5"/>
        <v>87.5</v>
      </c>
      <c r="Y22" s="29"/>
      <c r="Z22" s="29"/>
      <c r="AA22" s="29"/>
      <c r="AB22" s="29"/>
    </row>
    <row r="23" spans="1:28" ht="16.149999999999999" customHeight="1" x14ac:dyDescent="0.25">
      <c r="A23" s="43" t="s">
        <v>39</v>
      </c>
      <c r="B23" s="201">
        <v>767</v>
      </c>
      <c r="C23" s="201">
        <v>611</v>
      </c>
      <c r="D23" s="201">
        <v>554</v>
      </c>
      <c r="E23" s="35">
        <f t="shared" si="0"/>
        <v>90.671031096563013</v>
      </c>
      <c r="F23" s="201">
        <v>247</v>
      </c>
      <c r="G23" s="201">
        <v>198</v>
      </c>
      <c r="H23" s="35">
        <f t="shared" si="1"/>
        <v>80.161943319838059</v>
      </c>
      <c r="I23" s="201">
        <v>13</v>
      </c>
      <c r="J23" s="201">
        <v>27</v>
      </c>
      <c r="K23" s="35">
        <f t="shared" si="2"/>
        <v>207.69230769230771</v>
      </c>
      <c r="L23" s="201">
        <v>1</v>
      </c>
      <c r="M23" s="201">
        <v>1</v>
      </c>
      <c r="N23" s="35">
        <f t="shared" si="6"/>
        <v>100</v>
      </c>
      <c r="O23" s="201">
        <v>506</v>
      </c>
      <c r="P23" s="201">
        <v>509</v>
      </c>
      <c r="Q23" s="35">
        <f t="shared" si="3"/>
        <v>100.59288537549406</v>
      </c>
      <c r="R23" s="201">
        <v>261</v>
      </c>
      <c r="S23" s="201">
        <v>259</v>
      </c>
      <c r="T23" s="201">
        <v>213</v>
      </c>
      <c r="U23" s="35">
        <f t="shared" si="4"/>
        <v>82.239382239382238</v>
      </c>
      <c r="V23" s="201">
        <v>236</v>
      </c>
      <c r="W23" s="201">
        <v>197</v>
      </c>
      <c r="X23" s="35">
        <f t="shared" si="5"/>
        <v>83.474576271186436</v>
      </c>
      <c r="Y23" s="29"/>
      <c r="Z23" s="29"/>
      <c r="AA23" s="29"/>
      <c r="AB23" s="29"/>
    </row>
    <row r="24" spans="1:28" ht="16.149999999999999" customHeight="1" x14ac:dyDescent="0.25">
      <c r="A24" s="43" t="s">
        <v>40</v>
      </c>
      <c r="B24" s="201">
        <v>494</v>
      </c>
      <c r="C24" s="201">
        <v>406</v>
      </c>
      <c r="D24" s="201">
        <v>477</v>
      </c>
      <c r="E24" s="35">
        <f t="shared" si="0"/>
        <v>117.48768472906403</v>
      </c>
      <c r="F24" s="201">
        <v>142</v>
      </c>
      <c r="G24" s="201">
        <v>72</v>
      </c>
      <c r="H24" s="35">
        <f t="shared" si="1"/>
        <v>50.704225352112672</v>
      </c>
      <c r="I24" s="201">
        <v>26</v>
      </c>
      <c r="J24" s="201">
        <v>17</v>
      </c>
      <c r="K24" s="35">
        <f t="shared" si="2"/>
        <v>65.384615384615387</v>
      </c>
      <c r="L24" s="201">
        <v>7</v>
      </c>
      <c r="M24" s="201">
        <v>0</v>
      </c>
      <c r="N24" s="35">
        <f t="shared" si="6"/>
        <v>0</v>
      </c>
      <c r="O24" s="201">
        <v>395</v>
      </c>
      <c r="P24" s="201">
        <v>448</v>
      </c>
      <c r="Q24" s="35">
        <f t="shared" si="3"/>
        <v>113.41772151898735</v>
      </c>
      <c r="R24" s="201">
        <v>226</v>
      </c>
      <c r="S24" s="201">
        <v>154</v>
      </c>
      <c r="T24" s="201">
        <v>224</v>
      </c>
      <c r="U24" s="35">
        <f t="shared" si="4"/>
        <v>145.45454545454547</v>
      </c>
      <c r="V24" s="201">
        <v>148</v>
      </c>
      <c r="W24" s="201">
        <v>218</v>
      </c>
      <c r="X24" s="35">
        <f t="shared" si="5"/>
        <v>147.29729729729729</v>
      </c>
      <c r="Y24" s="29"/>
      <c r="Z24" s="29"/>
      <c r="AA24" s="29"/>
      <c r="AB24" s="29"/>
    </row>
    <row r="25" spans="1:28" ht="16.149999999999999" customHeight="1" x14ac:dyDescent="0.25">
      <c r="A25" s="43" t="s">
        <v>41</v>
      </c>
      <c r="B25" s="201">
        <v>482</v>
      </c>
      <c r="C25" s="201">
        <v>514</v>
      </c>
      <c r="D25" s="201">
        <v>425</v>
      </c>
      <c r="E25" s="35">
        <f t="shared" si="0"/>
        <v>82.684824902723733</v>
      </c>
      <c r="F25" s="201">
        <v>196</v>
      </c>
      <c r="G25" s="201">
        <v>122</v>
      </c>
      <c r="H25" s="35">
        <f t="shared" si="1"/>
        <v>62.244897959183675</v>
      </c>
      <c r="I25" s="201">
        <v>22</v>
      </c>
      <c r="J25" s="201">
        <v>15</v>
      </c>
      <c r="K25" s="35">
        <f t="shared" si="2"/>
        <v>68.181818181818173</v>
      </c>
      <c r="L25" s="201">
        <v>11</v>
      </c>
      <c r="M25" s="201">
        <v>7</v>
      </c>
      <c r="N25" s="35">
        <f t="shared" si="6"/>
        <v>63.636363636363633</v>
      </c>
      <c r="O25" s="201">
        <v>365</v>
      </c>
      <c r="P25" s="201">
        <v>359</v>
      </c>
      <c r="Q25" s="35">
        <f t="shared" si="3"/>
        <v>98.356164383561634</v>
      </c>
      <c r="R25" s="201">
        <v>197</v>
      </c>
      <c r="S25" s="201">
        <v>182</v>
      </c>
      <c r="T25" s="201">
        <v>182</v>
      </c>
      <c r="U25" s="35">
        <f t="shared" si="4"/>
        <v>100</v>
      </c>
      <c r="V25" s="201">
        <v>155</v>
      </c>
      <c r="W25" s="201">
        <v>154</v>
      </c>
      <c r="X25" s="35">
        <f t="shared" si="5"/>
        <v>99.354838709677423</v>
      </c>
      <c r="Y25" s="29"/>
      <c r="Z25" s="29"/>
      <c r="AA25" s="29"/>
      <c r="AB25" s="29"/>
    </row>
    <row r="26" spans="1:28" ht="16.149999999999999" customHeight="1" x14ac:dyDescent="0.25">
      <c r="A26" s="43" t="s">
        <v>42</v>
      </c>
      <c r="B26" s="201">
        <v>445</v>
      </c>
      <c r="C26" s="201">
        <v>521</v>
      </c>
      <c r="D26" s="201">
        <v>384</v>
      </c>
      <c r="E26" s="35">
        <f t="shared" si="0"/>
        <v>73.704414587332053</v>
      </c>
      <c r="F26" s="201">
        <v>192</v>
      </c>
      <c r="G26" s="201">
        <v>104</v>
      </c>
      <c r="H26" s="35">
        <f t="shared" si="1"/>
        <v>54.166666666666664</v>
      </c>
      <c r="I26" s="201">
        <v>0</v>
      </c>
      <c r="J26" s="201">
        <v>14</v>
      </c>
      <c r="K26" s="35" t="s">
        <v>68</v>
      </c>
      <c r="L26" s="201">
        <v>4</v>
      </c>
      <c r="M26" s="201">
        <v>18</v>
      </c>
      <c r="N26" s="35">
        <f t="shared" si="6"/>
        <v>450</v>
      </c>
      <c r="O26" s="201">
        <v>305</v>
      </c>
      <c r="P26" s="201">
        <v>331</v>
      </c>
      <c r="Q26" s="35">
        <f t="shared" si="3"/>
        <v>108.52459016393443</v>
      </c>
      <c r="R26" s="201">
        <v>139</v>
      </c>
      <c r="S26" s="201">
        <v>172</v>
      </c>
      <c r="T26" s="201">
        <v>123</v>
      </c>
      <c r="U26" s="35">
        <f t="shared" si="4"/>
        <v>71.511627906976756</v>
      </c>
      <c r="V26" s="201">
        <v>161</v>
      </c>
      <c r="W26" s="201">
        <v>110</v>
      </c>
      <c r="X26" s="35">
        <f t="shared" si="5"/>
        <v>68.322981366459629</v>
      </c>
      <c r="Y26" s="29"/>
      <c r="Z26" s="29"/>
      <c r="AA26" s="29"/>
      <c r="AB26" s="29"/>
    </row>
    <row r="27" spans="1:28" ht="16.149999999999999" customHeight="1" x14ac:dyDescent="0.25">
      <c r="A27" s="43" t="s">
        <v>43</v>
      </c>
      <c r="B27" s="201">
        <v>158</v>
      </c>
      <c r="C27" s="201">
        <v>161</v>
      </c>
      <c r="D27" s="201">
        <v>138</v>
      </c>
      <c r="E27" s="35">
        <f t="shared" si="0"/>
        <v>85.714285714285708</v>
      </c>
      <c r="F27" s="201">
        <v>55</v>
      </c>
      <c r="G27" s="201">
        <v>62</v>
      </c>
      <c r="H27" s="35">
        <f t="shared" si="1"/>
        <v>112.72727272727272</v>
      </c>
      <c r="I27" s="201">
        <v>24</v>
      </c>
      <c r="J27" s="201">
        <v>15</v>
      </c>
      <c r="K27" s="35">
        <f t="shared" si="2"/>
        <v>62.5</v>
      </c>
      <c r="L27" s="201">
        <v>9</v>
      </c>
      <c r="M27" s="201">
        <v>0</v>
      </c>
      <c r="N27" s="35">
        <f t="shared" si="6"/>
        <v>0</v>
      </c>
      <c r="O27" s="201">
        <v>161</v>
      </c>
      <c r="P27" s="201">
        <v>138</v>
      </c>
      <c r="Q27" s="35">
        <f t="shared" si="3"/>
        <v>85.714285714285708</v>
      </c>
      <c r="R27" s="201">
        <v>53</v>
      </c>
      <c r="S27" s="201">
        <v>63</v>
      </c>
      <c r="T27" s="201">
        <v>47</v>
      </c>
      <c r="U27" s="35">
        <f t="shared" si="4"/>
        <v>74.603174603174608</v>
      </c>
      <c r="V27" s="201">
        <v>59</v>
      </c>
      <c r="W27" s="201">
        <v>46</v>
      </c>
      <c r="X27" s="35">
        <f t="shared" si="5"/>
        <v>77.966101694915253</v>
      </c>
      <c r="Y27" s="29"/>
      <c r="Z27" s="29"/>
      <c r="AA27" s="29"/>
      <c r="AB27" s="29"/>
    </row>
    <row r="28" spans="1:28" ht="16.149999999999999" customHeight="1" x14ac:dyDescent="0.25">
      <c r="A28" s="43" t="s">
        <v>44</v>
      </c>
      <c r="B28" s="201">
        <v>510</v>
      </c>
      <c r="C28" s="201">
        <v>437</v>
      </c>
      <c r="D28" s="201">
        <v>465</v>
      </c>
      <c r="E28" s="35">
        <f t="shared" si="0"/>
        <v>106.40732265446225</v>
      </c>
      <c r="F28" s="201">
        <v>197</v>
      </c>
      <c r="G28" s="201">
        <v>153</v>
      </c>
      <c r="H28" s="35">
        <f t="shared" si="1"/>
        <v>77.664974619289339</v>
      </c>
      <c r="I28" s="201">
        <v>3</v>
      </c>
      <c r="J28" s="201">
        <v>7</v>
      </c>
      <c r="K28" s="35">
        <f t="shared" si="2"/>
        <v>233.33333333333334</v>
      </c>
      <c r="L28" s="201">
        <v>0</v>
      </c>
      <c r="M28" s="201">
        <v>4</v>
      </c>
      <c r="N28" s="35" t="s">
        <v>68</v>
      </c>
      <c r="O28" s="201">
        <v>414</v>
      </c>
      <c r="P28" s="201">
        <v>448</v>
      </c>
      <c r="Q28" s="35">
        <f t="shared" si="3"/>
        <v>108.21256038647343</v>
      </c>
      <c r="R28" s="201">
        <v>203</v>
      </c>
      <c r="S28" s="201">
        <v>127</v>
      </c>
      <c r="T28" s="201">
        <v>198</v>
      </c>
      <c r="U28" s="35">
        <f t="shared" si="4"/>
        <v>155.90551181102362</v>
      </c>
      <c r="V28" s="201">
        <v>115</v>
      </c>
      <c r="W28" s="201">
        <v>183</v>
      </c>
      <c r="X28" s="35">
        <f t="shared" si="5"/>
        <v>159.13043478260869</v>
      </c>
      <c r="Y28" s="29"/>
      <c r="Z28" s="29"/>
      <c r="AA28" s="29"/>
      <c r="AB28" s="29"/>
    </row>
    <row r="29" spans="1:28" ht="16.149999999999999" customHeight="1" x14ac:dyDescent="0.25">
      <c r="A29" s="43" t="s">
        <v>45</v>
      </c>
      <c r="B29" s="201">
        <v>110</v>
      </c>
      <c r="C29" s="201">
        <v>36</v>
      </c>
      <c r="D29" s="201">
        <v>86</v>
      </c>
      <c r="E29" s="35">
        <f t="shared" si="0"/>
        <v>238.88888888888889</v>
      </c>
      <c r="F29" s="201">
        <v>18</v>
      </c>
      <c r="G29" s="201">
        <v>17</v>
      </c>
      <c r="H29" s="35">
        <f t="shared" si="1"/>
        <v>94.444444444444443</v>
      </c>
      <c r="I29" s="201">
        <v>3</v>
      </c>
      <c r="J29" s="201">
        <v>2</v>
      </c>
      <c r="K29" s="35">
        <f t="shared" si="2"/>
        <v>66.666666666666657</v>
      </c>
      <c r="L29" s="201">
        <v>3</v>
      </c>
      <c r="M29" s="201">
        <v>0</v>
      </c>
      <c r="N29" s="35">
        <f>M29/L29*100</f>
        <v>0</v>
      </c>
      <c r="O29" s="201">
        <v>26</v>
      </c>
      <c r="P29" s="201">
        <v>86</v>
      </c>
      <c r="Q29" s="35">
        <f t="shared" si="3"/>
        <v>330.76923076923077</v>
      </c>
      <c r="R29" s="201">
        <v>61</v>
      </c>
      <c r="S29" s="201">
        <v>12</v>
      </c>
      <c r="T29" s="201">
        <v>60</v>
      </c>
      <c r="U29" s="35">
        <f t="shared" si="4"/>
        <v>500</v>
      </c>
      <c r="V29" s="201">
        <v>10</v>
      </c>
      <c r="W29" s="201">
        <v>57</v>
      </c>
      <c r="X29" s="35">
        <f t="shared" si="5"/>
        <v>570</v>
      </c>
      <c r="Y29" s="29"/>
      <c r="Z29" s="29"/>
      <c r="AA29" s="29"/>
      <c r="AB29" s="29"/>
    </row>
    <row r="30" spans="1:28" ht="16.149999999999999" customHeight="1" x14ac:dyDescent="0.25">
      <c r="A30" s="43" t="s">
        <v>46</v>
      </c>
      <c r="B30" s="201">
        <v>5850</v>
      </c>
      <c r="C30" s="201">
        <v>6030</v>
      </c>
      <c r="D30" s="201">
        <v>5199</v>
      </c>
      <c r="E30" s="35">
        <f t="shared" si="0"/>
        <v>86.21890547263682</v>
      </c>
      <c r="F30" s="201">
        <v>1082</v>
      </c>
      <c r="G30" s="201">
        <v>642</v>
      </c>
      <c r="H30" s="35">
        <f t="shared" si="1"/>
        <v>59.334565619223653</v>
      </c>
      <c r="I30" s="201">
        <v>129</v>
      </c>
      <c r="J30" s="201">
        <v>85</v>
      </c>
      <c r="K30" s="35">
        <f t="shared" si="2"/>
        <v>65.891472868217051</v>
      </c>
      <c r="L30" s="201">
        <v>161</v>
      </c>
      <c r="M30" s="201">
        <v>276</v>
      </c>
      <c r="N30" s="35">
        <f>M30/L30*100</f>
        <v>171.42857142857142</v>
      </c>
      <c r="O30" s="201">
        <v>3675</v>
      </c>
      <c r="P30" s="201">
        <v>4301</v>
      </c>
      <c r="Q30" s="35">
        <f t="shared" si="3"/>
        <v>117.03401360544217</v>
      </c>
      <c r="R30" s="201">
        <v>2526</v>
      </c>
      <c r="S30" s="201">
        <v>2022</v>
      </c>
      <c r="T30" s="201">
        <v>2328</v>
      </c>
      <c r="U30" s="35">
        <f t="shared" si="4"/>
        <v>115.13353115727003</v>
      </c>
      <c r="V30" s="201">
        <v>1801</v>
      </c>
      <c r="W30" s="201">
        <v>2047</v>
      </c>
      <c r="X30" s="35">
        <f t="shared" si="5"/>
        <v>113.65907828983899</v>
      </c>
      <c r="Y30" s="29"/>
      <c r="Z30" s="29"/>
      <c r="AA30" s="29"/>
      <c r="AB30" s="29"/>
    </row>
    <row r="31" spans="1:28" ht="16.149999999999999" customHeight="1" x14ac:dyDescent="0.25">
      <c r="A31" s="43" t="s">
        <v>47</v>
      </c>
      <c r="B31" s="201">
        <v>4875</v>
      </c>
      <c r="C31" s="201">
        <v>5789</v>
      </c>
      <c r="D31" s="201">
        <v>4069</v>
      </c>
      <c r="E31" s="35">
        <f t="shared" si="0"/>
        <v>70.288478148212135</v>
      </c>
      <c r="F31" s="201">
        <v>906</v>
      </c>
      <c r="G31" s="201">
        <v>555</v>
      </c>
      <c r="H31" s="35">
        <f t="shared" si="1"/>
        <v>61.258278145695364</v>
      </c>
      <c r="I31" s="201">
        <v>32</v>
      </c>
      <c r="J31" s="201">
        <v>18</v>
      </c>
      <c r="K31" s="35">
        <f t="shared" si="2"/>
        <v>56.25</v>
      </c>
      <c r="L31" s="201">
        <v>1</v>
      </c>
      <c r="M31" s="201">
        <v>0</v>
      </c>
      <c r="N31" s="35">
        <f>M31/L31*100</f>
        <v>0</v>
      </c>
      <c r="O31" s="201">
        <v>3645</v>
      </c>
      <c r="P31" s="201">
        <v>3677</v>
      </c>
      <c r="Q31" s="35">
        <f t="shared" si="3"/>
        <v>100.87791495198903</v>
      </c>
      <c r="R31" s="201">
        <v>2067</v>
      </c>
      <c r="S31" s="201">
        <v>2144</v>
      </c>
      <c r="T31" s="201">
        <v>1725</v>
      </c>
      <c r="U31" s="35">
        <f t="shared" si="4"/>
        <v>80.457089552238799</v>
      </c>
      <c r="V31" s="201">
        <v>1905</v>
      </c>
      <c r="W31" s="201">
        <v>1545</v>
      </c>
      <c r="X31" s="35">
        <f t="shared" si="5"/>
        <v>81.102362204724415</v>
      </c>
      <c r="Y31" s="29"/>
      <c r="Z31" s="29"/>
      <c r="AA31" s="29"/>
      <c r="AB31" s="29"/>
    </row>
    <row r="32" spans="1:28" ht="16.149999999999999" customHeight="1" x14ac:dyDescent="0.25">
      <c r="A32" s="43" t="s">
        <v>48</v>
      </c>
      <c r="B32" s="201">
        <v>1516</v>
      </c>
      <c r="C32" s="201">
        <v>1602</v>
      </c>
      <c r="D32" s="201">
        <v>1396</v>
      </c>
      <c r="E32" s="35">
        <f t="shared" si="0"/>
        <v>87.141073657927592</v>
      </c>
      <c r="F32" s="201">
        <v>308</v>
      </c>
      <c r="G32" s="201">
        <v>278</v>
      </c>
      <c r="H32" s="35">
        <f t="shared" si="1"/>
        <v>90.259740259740255</v>
      </c>
      <c r="I32" s="201">
        <v>50</v>
      </c>
      <c r="J32" s="201">
        <v>29</v>
      </c>
      <c r="K32" s="35">
        <f t="shared" si="2"/>
        <v>57.999999999999993</v>
      </c>
      <c r="L32" s="201">
        <v>21</v>
      </c>
      <c r="M32" s="201">
        <v>0</v>
      </c>
      <c r="N32" s="35">
        <f>M32/L32*100</f>
        <v>0</v>
      </c>
      <c r="O32" s="201">
        <v>1389</v>
      </c>
      <c r="P32" s="201">
        <v>1282</v>
      </c>
      <c r="Q32" s="35">
        <f t="shared" si="3"/>
        <v>92.296616270698337</v>
      </c>
      <c r="R32" s="201">
        <v>722</v>
      </c>
      <c r="S32" s="201">
        <v>631</v>
      </c>
      <c r="T32" s="201">
        <v>673</v>
      </c>
      <c r="U32" s="35">
        <f t="shared" si="4"/>
        <v>106.65610142630746</v>
      </c>
      <c r="V32" s="201">
        <v>538</v>
      </c>
      <c r="W32" s="201">
        <v>603</v>
      </c>
      <c r="X32" s="35">
        <f t="shared" si="5"/>
        <v>112.08178438661709</v>
      </c>
      <c r="Y32" s="29"/>
      <c r="Z32" s="29"/>
      <c r="AA32" s="29"/>
      <c r="AB32" s="29"/>
    </row>
    <row r="33" spans="1:28" ht="16.149999999999999" customHeight="1" x14ac:dyDescent="0.25">
      <c r="A33" s="43" t="s">
        <v>49</v>
      </c>
      <c r="B33" s="201">
        <v>1288</v>
      </c>
      <c r="C33" s="201">
        <v>1296</v>
      </c>
      <c r="D33" s="201">
        <v>1073</v>
      </c>
      <c r="E33" s="35">
        <f t="shared" si="0"/>
        <v>82.793209876543202</v>
      </c>
      <c r="F33" s="201">
        <v>386</v>
      </c>
      <c r="G33" s="201">
        <v>169</v>
      </c>
      <c r="H33" s="35">
        <f t="shared" si="1"/>
        <v>43.782383419689118</v>
      </c>
      <c r="I33" s="201">
        <v>36</v>
      </c>
      <c r="J33" s="201">
        <v>5</v>
      </c>
      <c r="K33" s="35">
        <f t="shared" si="2"/>
        <v>13.888888888888889</v>
      </c>
      <c r="L33" s="201">
        <v>68</v>
      </c>
      <c r="M33" s="201">
        <v>80</v>
      </c>
      <c r="N33" s="35">
        <f t="shared" ref="N33:N34" si="7">M33/L33*100</f>
        <v>117.64705882352942</v>
      </c>
      <c r="O33" s="201">
        <v>1248</v>
      </c>
      <c r="P33" s="201">
        <v>1047</v>
      </c>
      <c r="Q33" s="35">
        <f t="shared" si="3"/>
        <v>83.894230769230774</v>
      </c>
      <c r="R33" s="201">
        <v>510</v>
      </c>
      <c r="S33" s="201">
        <v>446</v>
      </c>
      <c r="T33" s="201">
        <v>487</v>
      </c>
      <c r="U33" s="35">
        <f t="shared" si="4"/>
        <v>109.19282511210761</v>
      </c>
      <c r="V33" s="201">
        <v>397</v>
      </c>
      <c r="W33" s="201">
        <v>447</v>
      </c>
      <c r="X33" s="35">
        <f t="shared" si="5"/>
        <v>112.59445843828715</v>
      </c>
      <c r="Y33" s="29"/>
      <c r="Z33" s="29"/>
      <c r="AA33" s="29"/>
      <c r="AB33" s="29"/>
    </row>
    <row r="34" spans="1:28" ht="16.149999999999999" customHeight="1" x14ac:dyDescent="0.25">
      <c r="A34" s="42" t="s">
        <v>50</v>
      </c>
      <c r="B34" s="201">
        <v>544</v>
      </c>
      <c r="C34" s="201">
        <v>419</v>
      </c>
      <c r="D34" s="201">
        <v>337</v>
      </c>
      <c r="E34" s="35">
        <f t="shared" si="0"/>
        <v>80.429594272076372</v>
      </c>
      <c r="F34" s="201">
        <v>127</v>
      </c>
      <c r="G34" s="201">
        <v>140</v>
      </c>
      <c r="H34" s="35">
        <f t="shared" si="1"/>
        <v>110.23622047244095</v>
      </c>
      <c r="I34" s="201">
        <v>5</v>
      </c>
      <c r="J34" s="201">
        <v>5</v>
      </c>
      <c r="K34" s="35">
        <f t="shared" si="2"/>
        <v>100</v>
      </c>
      <c r="L34" s="201">
        <v>4</v>
      </c>
      <c r="M34" s="201">
        <v>0</v>
      </c>
      <c r="N34" s="35">
        <f t="shared" si="7"/>
        <v>0</v>
      </c>
      <c r="O34" s="201">
        <v>351</v>
      </c>
      <c r="P34" s="201">
        <v>314</v>
      </c>
      <c r="Q34" s="35">
        <f t="shared" si="3"/>
        <v>89.458689458689449</v>
      </c>
      <c r="R34" s="201">
        <v>238</v>
      </c>
      <c r="S34" s="201">
        <v>143</v>
      </c>
      <c r="T34" s="201">
        <v>172</v>
      </c>
      <c r="U34" s="35">
        <f t="shared" si="4"/>
        <v>120.27972027972027</v>
      </c>
      <c r="V34" s="201">
        <v>128</v>
      </c>
      <c r="W34" s="201">
        <v>168</v>
      </c>
      <c r="X34" s="35">
        <f t="shared" si="5"/>
        <v>131.25</v>
      </c>
    </row>
    <row r="35" spans="1:28" ht="15.75" customHeight="1" x14ac:dyDescent="0.25"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8" x14ac:dyDescent="0.25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8" x14ac:dyDescent="0.25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8" x14ac:dyDescent="0.2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zoomScaleNormal="100" zoomScaleSheetLayoutView="85" workbookViewId="0">
      <selection activeCell="B6" sqref="B6"/>
    </sheetView>
  </sheetViews>
  <sheetFormatPr defaultColWidth="9.140625" defaultRowHeight="15.75" x14ac:dyDescent="0.25"/>
  <cols>
    <col min="1" max="1" width="29.85546875" style="65" customWidth="1"/>
    <col min="2" max="2" width="13" style="53" customWidth="1"/>
    <col min="3" max="17" width="7.7109375" style="53" customWidth="1"/>
    <col min="18" max="18" width="12.7109375" style="53" customWidth="1"/>
    <col min="19" max="24" width="7.7109375" style="53" customWidth="1"/>
    <col min="25" max="16384" width="9.140625" style="53"/>
  </cols>
  <sheetData>
    <row r="1" spans="1:28" s="55" customFormat="1" ht="20.45" customHeight="1" x14ac:dyDescent="0.2">
      <c r="A1" s="315" t="s">
        <v>66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55" customFormat="1" ht="20.45" customHeight="1" x14ac:dyDescent="0.2">
      <c r="A2" s="315" t="s">
        <v>127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55" customFormat="1" ht="15" customHeight="1" x14ac:dyDescent="0.25">
      <c r="B3" s="54"/>
      <c r="C3" s="54"/>
      <c r="D3" s="54"/>
      <c r="E3" s="54"/>
      <c r="F3" s="54"/>
      <c r="G3" s="54"/>
      <c r="H3" s="54"/>
      <c r="I3" s="54"/>
      <c r="J3" s="54"/>
      <c r="K3" s="46"/>
      <c r="L3" s="54"/>
      <c r="M3" s="54"/>
      <c r="N3" s="54"/>
      <c r="O3" s="54"/>
      <c r="P3" s="54"/>
      <c r="Q3" s="56"/>
      <c r="R3" s="56"/>
      <c r="S3" s="54"/>
      <c r="T3" s="57"/>
      <c r="U3" s="56"/>
      <c r="V3" s="251" t="s">
        <v>5</v>
      </c>
      <c r="W3" s="251"/>
      <c r="X3" s="251"/>
    </row>
    <row r="4" spans="1:28" s="59" customFormat="1" ht="21.6" customHeight="1" x14ac:dyDescent="0.2">
      <c r="A4" s="58"/>
      <c r="B4" s="313" t="s">
        <v>109</v>
      </c>
      <c r="C4" s="316" t="s">
        <v>83</v>
      </c>
      <c r="D4" s="317"/>
      <c r="E4" s="318"/>
      <c r="F4" s="322" t="s">
        <v>82</v>
      </c>
      <c r="G4" s="322"/>
      <c r="H4" s="322"/>
      <c r="I4" s="316" t="s">
        <v>12</v>
      </c>
      <c r="J4" s="317"/>
      <c r="K4" s="318"/>
      <c r="L4" s="316" t="s">
        <v>16</v>
      </c>
      <c r="M4" s="317"/>
      <c r="N4" s="317"/>
      <c r="O4" s="316" t="s">
        <v>8</v>
      </c>
      <c r="P4" s="317"/>
      <c r="Q4" s="318"/>
      <c r="R4" s="313" t="s">
        <v>93</v>
      </c>
      <c r="S4" s="316" t="s">
        <v>14</v>
      </c>
      <c r="T4" s="317"/>
      <c r="U4" s="317"/>
      <c r="V4" s="316" t="s">
        <v>13</v>
      </c>
      <c r="W4" s="317"/>
      <c r="X4" s="318"/>
      <c r="Y4" s="25"/>
      <c r="Z4" s="25"/>
      <c r="AA4" s="25"/>
      <c r="AB4" s="25"/>
    </row>
    <row r="5" spans="1:28" s="61" customFormat="1" ht="36.75" customHeight="1" x14ac:dyDescent="0.2">
      <c r="A5" s="60"/>
      <c r="B5" s="314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14"/>
      <c r="S5" s="319"/>
      <c r="T5" s="320"/>
      <c r="U5" s="320"/>
      <c r="V5" s="319"/>
      <c r="W5" s="320"/>
      <c r="X5" s="321"/>
      <c r="Y5" s="25"/>
      <c r="Z5" s="25"/>
      <c r="AA5" s="25"/>
      <c r="AB5" s="25"/>
    </row>
    <row r="6" spans="1:28" s="63" customFormat="1" ht="25.15" customHeight="1" x14ac:dyDescent="0.2">
      <c r="A6" s="62"/>
      <c r="B6" s="31">
        <v>2022</v>
      </c>
      <c r="C6" s="31">
        <v>2021</v>
      </c>
      <c r="D6" s="31">
        <v>2022</v>
      </c>
      <c r="E6" s="32" t="s">
        <v>2</v>
      </c>
      <c r="F6" s="31">
        <v>2021</v>
      </c>
      <c r="G6" s="31">
        <v>2022</v>
      </c>
      <c r="H6" s="32" t="s">
        <v>2</v>
      </c>
      <c r="I6" s="31">
        <v>2021</v>
      </c>
      <c r="J6" s="31">
        <v>2022</v>
      </c>
      <c r="K6" s="32" t="s">
        <v>2</v>
      </c>
      <c r="L6" s="31">
        <v>2021</v>
      </c>
      <c r="M6" s="31">
        <v>2022</v>
      </c>
      <c r="N6" s="32" t="s">
        <v>2</v>
      </c>
      <c r="O6" s="31">
        <v>2021</v>
      </c>
      <c r="P6" s="31">
        <v>2022</v>
      </c>
      <c r="Q6" s="32" t="s">
        <v>2</v>
      </c>
      <c r="R6" s="31">
        <v>2022</v>
      </c>
      <c r="S6" s="31">
        <v>2021</v>
      </c>
      <c r="T6" s="31">
        <v>2022</v>
      </c>
      <c r="U6" s="32" t="s">
        <v>2</v>
      </c>
      <c r="V6" s="31">
        <v>2021</v>
      </c>
      <c r="W6" s="31">
        <v>2022</v>
      </c>
      <c r="X6" s="32" t="s">
        <v>2</v>
      </c>
      <c r="Y6" s="33"/>
      <c r="Z6" s="33"/>
      <c r="AA6" s="33"/>
      <c r="AB6" s="33"/>
    </row>
    <row r="7" spans="1:28" s="59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4" customFormat="1" ht="17.25" customHeight="1" x14ac:dyDescent="0.25">
      <c r="A8" s="41" t="s">
        <v>24</v>
      </c>
      <c r="B8" s="28">
        <f>SUM(B9:B34)</f>
        <v>20399</v>
      </c>
      <c r="C8" s="28">
        <f>SUM(C9:C34)</f>
        <v>23366</v>
      </c>
      <c r="D8" s="28">
        <f>SUM(D9:D34)</f>
        <v>18685</v>
      </c>
      <c r="E8" s="36">
        <f>D8/C8*100</f>
        <v>79.966618163143039</v>
      </c>
      <c r="F8" s="28">
        <f>SUM(F9:F34)</f>
        <v>9648</v>
      </c>
      <c r="G8" s="28">
        <f>SUM(G9:G34)</f>
        <v>6732</v>
      </c>
      <c r="H8" s="36">
        <f>G8/F8*100</f>
        <v>69.776119402985074</v>
      </c>
      <c r="I8" s="28">
        <f>SUM(I9:I34)</f>
        <v>2450</v>
      </c>
      <c r="J8" s="28">
        <f>SUM(J9:J34)</f>
        <v>2124</v>
      </c>
      <c r="K8" s="36">
        <f>J8/I8*100</f>
        <v>86.693877551020407</v>
      </c>
      <c r="L8" s="28">
        <f>SUM(L9:L34)</f>
        <v>1158</v>
      </c>
      <c r="M8" s="28">
        <f>SUM(M9:M34)</f>
        <v>943</v>
      </c>
      <c r="N8" s="36">
        <f>M8/L8*100</f>
        <v>81.433506044905016</v>
      </c>
      <c r="O8" s="28">
        <f>SUM(O9:O34)</f>
        <v>17241</v>
      </c>
      <c r="P8" s="28">
        <f>SUM(P9:P34)</f>
        <v>16939</v>
      </c>
      <c r="Q8" s="36">
        <f>P8/O8*100</f>
        <v>98.248361463952207</v>
      </c>
      <c r="R8" s="28">
        <f>SUM(R9:R34)</f>
        <v>6774</v>
      </c>
      <c r="S8" s="28">
        <f>SUM(S9:S34)</f>
        <v>7208</v>
      </c>
      <c r="T8" s="28">
        <f>SUM(T9:T34)</f>
        <v>6297</v>
      </c>
      <c r="U8" s="36">
        <f>T8/S8*100</f>
        <v>87.361265260821312</v>
      </c>
      <c r="V8" s="28">
        <f>SUM(V9:V34)</f>
        <v>6344</v>
      </c>
      <c r="W8" s="28">
        <f>SUM(W9:W34)</f>
        <v>5556</v>
      </c>
      <c r="X8" s="36">
        <f>W8/V8*100</f>
        <v>87.578814627994959</v>
      </c>
      <c r="Y8" s="34"/>
      <c r="Z8" s="34"/>
      <c r="AA8" s="34"/>
      <c r="AB8" s="34"/>
    </row>
    <row r="9" spans="1:28" ht="18" customHeight="1" x14ac:dyDescent="0.25">
      <c r="A9" s="43" t="s">
        <v>25</v>
      </c>
      <c r="B9" s="201">
        <v>821</v>
      </c>
      <c r="C9" s="201">
        <v>919</v>
      </c>
      <c r="D9" s="201">
        <v>793</v>
      </c>
      <c r="E9" s="35">
        <f t="shared" ref="E9:E34" si="0">D9/C9*100</f>
        <v>86.289445048966257</v>
      </c>
      <c r="F9" s="204">
        <v>429</v>
      </c>
      <c r="G9" s="204">
        <v>328</v>
      </c>
      <c r="H9" s="35">
        <f t="shared" ref="H9:H34" si="1">G9/F9*100</f>
        <v>76.456876456876458</v>
      </c>
      <c r="I9" s="201">
        <v>199</v>
      </c>
      <c r="J9" s="201">
        <v>149</v>
      </c>
      <c r="K9" s="35">
        <f t="shared" ref="K9:K34" si="2">J9/I9*100</f>
        <v>74.874371859296488</v>
      </c>
      <c r="L9" s="204">
        <v>68</v>
      </c>
      <c r="M9" s="204">
        <v>61</v>
      </c>
      <c r="N9" s="35">
        <f t="shared" ref="N9:N34" si="3">M9/L9*100</f>
        <v>89.705882352941174</v>
      </c>
      <c r="O9" s="204">
        <v>861</v>
      </c>
      <c r="P9" s="204">
        <v>781</v>
      </c>
      <c r="Q9" s="35">
        <f t="shared" ref="Q9:Q34" si="4">P9/O9*100</f>
        <v>90.708478513356567</v>
      </c>
      <c r="R9" s="204">
        <v>254</v>
      </c>
      <c r="S9" s="201">
        <v>273</v>
      </c>
      <c r="T9" s="201">
        <v>254</v>
      </c>
      <c r="U9" s="35">
        <f t="shared" ref="U9:U34" si="5">T9/S9*100</f>
        <v>93.040293040293037</v>
      </c>
      <c r="V9" s="204">
        <v>236</v>
      </c>
      <c r="W9" s="204">
        <v>220</v>
      </c>
      <c r="X9" s="35">
        <f t="shared" ref="X9:X34" si="6">W9/V9*100</f>
        <v>93.220338983050837</v>
      </c>
      <c r="Y9" s="29"/>
      <c r="Z9" s="29"/>
      <c r="AA9" s="29"/>
      <c r="AB9" s="29"/>
    </row>
    <row r="10" spans="1:28" ht="18" customHeight="1" x14ac:dyDescent="0.25">
      <c r="A10" s="43" t="s">
        <v>26</v>
      </c>
      <c r="B10" s="201">
        <v>1213</v>
      </c>
      <c r="C10" s="201">
        <v>1496</v>
      </c>
      <c r="D10" s="201">
        <v>1059</v>
      </c>
      <c r="E10" s="35">
        <f t="shared" si="0"/>
        <v>70.788770053475929</v>
      </c>
      <c r="F10" s="204">
        <v>401</v>
      </c>
      <c r="G10" s="204">
        <v>266</v>
      </c>
      <c r="H10" s="35">
        <f t="shared" si="1"/>
        <v>66.334164588528679</v>
      </c>
      <c r="I10" s="201">
        <v>163</v>
      </c>
      <c r="J10" s="201">
        <v>117</v>
      </c>
      <c r="K10" s="35">
        <f t="shared" si="2"/>
        <v>71.779141104294482</v>
      </c>
      <c r="L10" s="204">
        <v>260</v>
      </c>
      <c r="M10" s="204">
        <v>249</v>
      </c>
      <c r="N10" s="35">
        <f t="shared" si="3"/>
        <v>95.769230769230774</v>
      </c>
      <c r="O10" s="204">
        <v>1293</v>
      </c>
      <c r="P10" s="204">
        <v>1023</v>
      </c>
      <c r="Q10" s="35">
        <f t="shared" si="4"/>
        <v>79.118329466357309</v>
      </c>
      <c r="R10" s="204">
        <v>586</v>
      </c>
      <c r="S10" s="201">
        <v>589</v>
      </c>
      <c r="T10" s="201">
        <v>527</v>
      </c>
      <c r="U10" s="35">
        <f t="shared" si="5"/>
        <v>89.473684210526315</v>
      </c>
      <c r="V10" s="204">
        <v>453</v>
      </c>
      <c r="W10" s="204">
        <v>423</v>
      </c>
      <c r="X10" s="35">
        <f t="shared" si="6"/>
        <v>93.377483443708613</v>
      </c>
      <c r="Y10" s="29"/>
      <c r="Z10" s="29"/>
      <c r="AA10" s="29"/>
      <c r="AB10" s="29"/>
    </row>
    <row r="11" spans="1:28" ht="18" customHeight="1" x14ac:dyDescent="0.25">
      <c r="A11" s="43" t="s">
        <v>27</v>
      </c>
      <c r="B11" s="201">
        <v>1025</v>
      </c>
      <c r="C11" s="201">
        <v>1224</v>
      </c>
      <c r="D11" s="201">
        <v>911</v>
      </c>
      <c r="E11" s="35">
        <f t="shared" si="0"/>
        <v>74.428104575163403</v>
      </c>
      <c r="F11" s="204">
        <v>601</v>
      </c>
      <c r="G11" s="204">
        <v>469</v>
      </c>
      <c r="H11" s="35">
        <f t="shared" si="1"/>
        <v>78.036605657237928</v>
      </c>
      <c r="I11" s="201">
        <v>204</v>
      </c>
      <c r="J11" s="201">
        <v>193</v>
      </c>
      <c r="K11" s="35">
        <f t="shared" si="2"/>
        <v>94.607843137254903</v>
      </c>
      <c r="L11" s="204">
        <v>0</v>
      </c>
      <c r="M11" s="204">
        <v>0</v>
      </c>
      <c r="N11" s="35" t="s">
        <v>68</v>
      </c>
      <c r="O11" s="204">
        <v>302</v>
      </c>
      <c r="P11" s="204">
        <v>541</v>
      </c>
      <c r="Q11" s="35">
        <f t="shared" si="4"/>
        <v>179.13907284768212</v>
      </c>
      <c r="R11" s="204">
        <v>230</v>
      </c>
      <c r="S11" s="201">
        <v>278</v>
      </c>
      <c r="T11" s="201">
        <v>171</v>
      </c>
      <c r="U11" s="35">
        <f t="shared" si="5"/>
        <v>61.510791366906467</v>
      </c>
      <c r="V11" s="204">
        <v>243</v>
      </c>
      <c r="W11" s="204">
        <v>154</v>
      </c>
      <c r="X11" s="35">
        <f t="shared" si="6"/>
        <v>63.374485596707821</v>
      </c>
      <c r="Y11" s="29"/>
      <c r="Z11" s="29"/>
      <c r="AA11" s="29"/>
      <c r="AB11" s="29"/>
    </row>
    <row r="12" spans="1:28" ht="18" customHeight="1" x14ac:dyDescent="0.25">
      <c r="A12" s="43" t="s">
        <v>28</v>
      </c>
      <c r="B12" s="201">
        <v>399</v>
      </c>
      <c r="C12" s="201">
        <v>394</v>
      </c>
      <c r="D12" s="201">
        <v>356</v>
      </c>
      <c r="E12" s="35">
        <f t="shared" si="0"/>
        <v>90.35532994923858</v>
      </c>
      <c r="F12" s="204">
        <v>189</v>
      </c>
      <c r="G12" s="204">
        <v>102</v>
      </c>
      <c r="H12" s="35">
        <f t="shared" si="1"/>
        <v>53.968253968253968</v>
      </c>
      <c r="I12" s="201">
        <v>40</v>
      </c>
      <c r="J12" s="201">
        <v>61</v>
      </c>
      <c r="K12" s="35">
        <f t="shared" si="2"/>
        <v>152.5</v>
      </c>
      <c r="L12" s="204">
        <v>20</v>
      </c>
      <c r="M12" s="204">
        <v>20</v>
      </c>
      <c r="N12" s="35">
        <f t="shared" si="3"/>
        <v>100</v>
      </c>
      <c r="O12" s="204">
        <v>339</v>
      </c>
      <c r="P12" s="204">
        <v>353</v>
      </c>
      <c r="Q12" s="35">
        <f t="shared" si="4"/>
        <v>104.12979351032448</v>
      </c>
      <c r="R12" s="204">
        <v>167</v>
      </c>
      <c r="S12" s="201">
        <v>155</v>
      </c>
      <c r="T12" s="201">
        <v>149</v>
      </c>
      <c r="U12" s="35">
        <f t="shared" si="5"/>
        <v>96.129032258064512</v>
      </c>
      <c r="V12" s="204">
        <v>142</v>
      </c>
      <c r="W12" s="204">
        <v>137</v>
      </c>
      <c r="X12" s="35">
        <f t="shared" si="6"/>
        <v>96.478873239436624</v>
      </c>
      <c r="Y12" s="29"/>
      <c r="Z12" s="29"/>
      <c r="AA12" s="29"/>
      <c r="AB12" s="29"/>
    </row>
    <row r="13" spans="1:28" ht="18" customHeight="1" x14ac:dyDescent="0.25">
      <c r="A13" s="43" t="s">
        <v>29</v>
      </c>
      <c r="B13" s="201">
        <v>452</v>
      </c>
      <c r="C13" s="201">
        <v>580</v>
      </c>
      <c r="D13" s="201">
        <v>426</v>
      </c>
      <c r="E13" s="35">
        <f t="shared" si="0"/>
        <v>73.448275862068968</v>
      </c>
      <c r="F13" s="204">
        <v>279</v>
      </c>
      <c r="G13" s="204">
        <v>185</v>
      </c>
      <c r="H13" s="35">
        <f t="shared" si="1"/>
        <v>66.308243727598565</v>
      </c>
      <c r="I13" s="201">
        <v>69</v>
      </c>
      <c r="J13" s="201">
        <v>65</v>
      </c>
      <c r="K13" s="35">
        <f t="shared" si="2"/>
        <v>94.20289855072464</v>
      </c>
      <c r="L13" s="204">
        <v>68</v>
      </c>
      <c r="M13" s="204">
        <v>38</v>
      </c>
      <c r="N13" s="35">
        <f t="shared" si="3"/>
        <v>55.882352941176471</v>
      </c>
      <c r="O13" s="204">
        <v>481</v>
      </c>
      <c r="P13" s="204">
        <v>407</v>
      </c>
      <c r="Q13" s="35">
        <f t="shared" si="4"/>
        <v>84.615384615384613</v>
      </c>
      <c r="R13" s="204">
        <v>126</v>
      </c>
      <c r="S13" s="201">
        <v>174</v>
      </c>
      <c r="T13" s="201">
        <v>126</v>
      </c>
      <c r="U13" s="35">
        <f t="shared" si="5"/>
        <v>72.41379310344827</v>
      </c>
      <c r="V13" s="204">
        <v>157</v>
      </c>
      <c r="W13" s="204">
        <v>112</v>
      </c>
      <c r="X13" s="35">
        <f t="shared" si="6"/>
        <v>71.337579617834393</v>
      </c>
      <c r="Y13" s="29"/>
      <c r="Z13" s="29"/>
      <c r="AA13" s="29"/>
      <c r="AB13" s="29"/>
    </row>
    <row r="14" spans="1:28" ht="18" customHeight="1" x14ac:dyDescent="0.25">
      <c r="A14" s="43" t="s">
        <v>30</v>
      </c>
      <c r="B14" s="201">
        <v>731</v>
      </c>
      <c r="C14" s="201">
        <v>855</v>
      </c>
      <c r="D14" s="201">
        <v>681</v>
      </c>
      <c r="E14" s="35">
        <f t="shared" si="0"/>
        <v>79.649122807017548</v>
      </c>
      <c r="F14" s="204">
        <v>350</v>
      </c>
      <c r="G14" s="204">
        <v>263</v>
      </c>
      <c r="H14" s="35">
        <f t="shared" si="1"/>
        <v>75.142857142857139</v>
      </c>
      <c r="I14" s="201">
        <v>112</v>
      </c>
      <c r="J14" s="201">
        <v>84</v>
      </c>
      <c r="K14" s="35">
        <f t="shared" si="2"/>
        <v>75</v>
      </c>
      <c r="L14" s="204">
        <v>48</v>
      </c>
      <c r="M14" s="204">
        <v>92</v>
      </c>
      <c r="N14" s="35">
        <f t="shared" si="3"/>
        <v>191.66666666666669</v>
      </c>
      <c r="O14" s="204">
        <v>596</v>
      </c>
      <c r="P14" s="204">
        <v>634</v>
      </c>
      <c r="Q14" s="35">
        <f t="shared" si="4"/>
        <v>106.37583892617451</v>
      </c>
      <c r="R14" s="204">
        <v>255</v>
      </c>
      <c r="S14" s="201">
        <v>282</v>
      </c>
      <c r="T14" s="201">
        <v>248</v>
      </c>
      <c r="U14" s="35">
        <f t="shared" si="5"/>
        <v>87.943262411347519</v>
      </c>
      <c r="V14" s="204">
        <v>259</v>
      </c>
      <c r="W14" s="204">
        <v>200</v>
      </c>
      <c r="X14" s="35">
        <f t="shared" si="6"/>
        <v>77.220077220077215</v>
      </c>
      <c r="Y14" s="29"/>
      <c r="Z14" s="29"/>
      <c r="AA14" s="29"/>
      <c r="AB14" s="29"/>
    </row>
    <row r="15" spans="1:28" ht="18" customHeight="1" x14ac:dyDescent="0.25">
      <c r="A15" s="43" t="s">
        <v>31</v>
      </c>
      <c r="B15" s="201">
        <v>951</v>
      </c>
      <c r="C15" s="201">
        <v>996</v>
      </c>
      <c r="D15" s="201">
        <v>831</v>
      </c>
      <c r="E15" s="35">
        <f t="shared" si="0"/>
        <v>83.433734939759034</v>
      </c>
      <c r="F15" s="204">
        <v>577</v>
      </c>
      <c r="G15" s="204">
        <v>365</v>
      </c>
      <c r="H15" s="35">
        <f t="shared" si="1"/>
        <v>63.258232235701904</v>
      </c>
      <c r="I15" s="201">
        <v>118</v>
      </c>
      <c r="J15" s="201">
        <v>123</v>
      </c>
      <c r="K15" s="35">
        <f t="shared" si="2"/>
        <v>104.23728813559323</v>
      </c>
      <c r="L15" s="204">
        <v>35</v>
      </c>
      <c r="M15" s="204">
        <v>39</v>
      </c>
      <c r="N15" s="35">
        <f t="shared" si="3"/>
        <v>111.42857142857143</v>
      </c>
      <c r="O15" s="204">
        <v>740</v>
      </c>
      <c r="P15" s="204">
        <v>795</v>
      </c>
      <c r="Q15" s="35">
        <f t="shared" si="4"/>
        <v>107.43243243243244</v>
      </c>
      <c r="R15" s="204">
        <v>281</v>
      </c>
      <c r="S15" s="201">
        <v>183</v>
      </c>
      <c r="T15" s="201">
        <v>254</v>
      </c>
      <c r="U15" s="35">
        <f t="shared" si="5"/>
        <v>138.79781420765028</v>
      </c>
      <c r="V15" s="204">
        <v>157</v>
      </c>
      <c r="W15" s="204">
        <v>207</v>
      </c>
      <c r="X15" s="35">
        <f t="shared" si="6"/>
        <v>131.84713375796179</v>
      </c>
      <c r="Y15" s="29"/>
      <c r="Z15" s="29"/>
      <c r="AA15" s="29"/>
      <c r="AB15" s="29"/>
    </row>
    <row r="16" spans="1:28" ht="18" customHeight="1" x14ac:dyDescent="0.25">
      <c r="A16" s="43" t="s">
        <v>32</v>
      </c>
      <c r="B16" s="201">
        <v>1019</v>
      </c>
      <c r="C16" s="201">
        <v>1173</v>
      </c>
      <c r="D16" s="201">
        <v>958</v>
      </c>
      <c r="E16" s="35">
        <f t="shared" si="0"/>
        <v>81.670929241261732</v>
      </c>
      <c r="F16" s="204">
        <v>695</v>
      </c>
      <c r="G16" s="204">
        <v>426</v>
      </c>
      <c r="H16" s="35">
        <f t="shared" si="1"/>
        <v>61.294964028776974</v>
      </c>
      <c r="I16" s="201">
        <v>231</v>
      </c>
      <c r="J16" s="201">
        <v>219</v>
      </c>
      <c r="K16" s="35">
        <f t="shared" si="2"/>
        <v>94.805194805194802</v>
      </c>
      <c r="L16" s="204">
        <v>38</v>
      </c>
      <c r="M16" s="204">
        <v>39</v>
      </c>
      <c r="N16" s="35">
        <f t="shared" si="3"/>
        <v>102.63157894736842</v>
      </c>
      <c r="O16" s="204">
        <v>856</v>
      </c>
      <c r="P16" s="204">
        <v>925</v>
      </c>
      <c r="Q16" s="35">
        <f t="shared" si="4"/>
        <v>108.06074766355141</v>
      </c>
      <c r="R16" s="204">
        <v>288</v>
      </c>
      <c r="S16" s="201">
        <v>296</v>
      </c>
      <c r="T16" s="201">
        <v>271</v>
      </c>
      <c r="U16" s="35">
        <f t="shared" si="5"/>
        <v>91.554054054054063</v>
      </c>
      <c r="V16" s="204">
        <v>269</v>
      </c>
      <c r="W16" s="204">
        <v>254</v>
      </c>
      <c r="X16" s="35">
        <f t="shared" si="6"/>
        <v>94.423791821561338</v>
      </c>
      <c r="Y16" s="29"/>
      <c r="Z16" s="29"/>
      <c r="AA16" s="29"/>
      <c r="AB16" s="29"/>
    </row>
    <row r="17" spans="1:28" ht="18" customHeight="1" x14ac:dyDescent="0.25">
      <c r="A17" s="43" t="s">
        <v>33</v>
      </c>
      <c r="B17" s="201">
        <v>395</v>
      </c>
      <c r="C17" s="201">
        <v>472</v>
      </c>
      <c r="D17" s="201">
        <v>370</v>
      </c>
      <c r="E17" s="35">
        <f t="shared" si="0"/>
        <v>78.389830508474574</v>
      </c>
      <c r="F17" s="204">
        <v>233</v>
      </c>
      <c r="G17" s="204">
        <v>166</v>
      </c>
      <c r="H17" s="35">
        <f t="shared" si="1"/>
        <v>71.24463519313305</v>
      </c>
      <c r="I17" s="201">
        <v>18</v>
      </c>
      <c r="J17" s="201">
        <v>10</v>
      </c>
      <c r="K17" s="35">
        <f t="shared" si="2"/>
        <v>55.555555555555557</v>
      </c>
      <c r="L17" s="204">
        <v>52</v>
      </c>
      <c r="M17" s="204">
        <v>33</v>
      </c>
      <c r="N17" s="35">
        <f t="shared" si="3"/>
        <v>63.46153846153846</v>
      </c>
      <c r="O17" s="204">
        <v>292</v>
      </c>
      <c r="P17" s="204">
        <v>356</v>
      </c>
      <c r="Q17" s="35">
        <f t="shared" si="4"/>
        <v>121.91780821917808</v>
      </c>
      <c r="R17" s="204">
        <v>86</v>
      </c>
      <c r="S17" s="201">
        <v>136</v>
      </c>
      <c r="T17" s="201">
        <v>80</v>
      </c>
      <c r="U17" s="35">
        <f t="shared" si="5"/>
        <v>58.82352941176471</v>
      </c>
      <c r="V17" s="204">
        <v>113</v>
      </c>
      <c r="W17" s="204">
        <v>64</v>
      </c>
      <c r="X17" s="35">
        <f t="shared" si="6"/>
        <v>56.637168141592923</v>
      </c>
      <c r="Y17" s="29"/>
      <c r="Z17" s="29"/>
      <c r="AA17" s="29"/>
      <c r="AB17" s="29"/>
    </row>
    <row r="18" spans="1:28" ht="18" customHeight="1" x14ac:dyDescent="0.25">
      <c r="A18" s="43" t="s">
        <v>34</v>
      </c>
      <c r="B18" s="201">
        <v>241</v>
      </c>
      <c r="C18" s="201">
        <v>245</v>
      </c>
      <c r="D18" s="201">
        <v>211</v>
      </c>
      <c r="E18" s="35">
        <f t="shared" si="0"/>
        <v>86.122448979591837</v>
      </c>
      <c r="F18" s="204">
        <v>123</v>
      </c>
      <c r="G18" s="204">
        <v>80</v>
      </c>
      <c r="H18" s="35">
        <f t="shared" si="1"/>
        <v>65.040650406504056</v>
      </c>
      <c r="I18" s="201">
        <v>57</v>
      </c>
      <c r="J18" s="201">
        <v>34</v>
      </c>
      <c r="K18" s="35">
        <f t="shared" si="2"/>
        <v>59.649122807017541</v>
      </c>
      <c r="L18" s="204">
        <v>25</v>
      </c>
      <c r="M18" s="204">
        <v>3</v>
      </c>
      <c r="N18" s="35">
        <f t="shared" si="3"/>
        <v>12</v>
      </c>
      <c r="O18" s="204">
        <v>245</v>
      </c>
      <c r="P18" s="204">
        <v>210</v>
      </c>
      <c r="Q18" s="35">
        <f t="shared" si="4"/>
        <v>85.714285714285708</v>
      </c>
      <c r="R18" s="204">
        <v>66</v>
      </c>
      <c r="S18" s="201">
        <v>92</v>
      </c>
      <c r="T18" s="201">
        <v>64</v>
      </c>
      <c r="U18" s="35">
        <f t="shared" si="5"/>
        <v>69.565217391304344</v>
      </c>
      <c r="V18" s="204">
        <v>82</v>
      </c>
      <c r="W18" s="204">
        <v>60</v>
      </c>
      <c r="X18" s="35">
        <f t="shared" si="6"/>
        <v>73.170731707317074</v>
      </c>
      <c r="Y18" s="29"/>
      <c r="Z18" s="29"/>
      <c r="AA18" s="29"/>
      <c r="AB18" s="29"/>
    </row>
    <row r="19" spans="1:28" ht="18" customHeight="1" x14ac:dyDescent="0.25">
      <c r="A19" s="43" t="s">
        <v>35</v>
      </c>
      <c r="B19" s="201">
        <v>811</v>
      </c>
      <c r="C19" s="201">
        <v>812</v>
      </c>
      <c r="D19" s="201">
        <v>754</v>
      </c>
      <c r="E19" s="35">
        <f t="shared" si="0"/>
        <v>92.857142857142861</v>
      </c>
      <c r="F19" s="204">
        <v>179</v>
      </c>
      <c r="G19" s="204">
        <v>167</v>
      </c>
      <c r="H19" s="35">
        <f t="shared" si="1"/>
        <v>93.296089385474858</v>
      </c>
      <c r="I19" s="201">
        <v>25</v>
      </c>
      <c r="J19" s="201">
        <v>20</v>
      </c>
      <c r="K19" s="35">
        <f t="shared" si="2"/>
        <v>80</v>
      </c>
      <c r="L19" s="204">
        <v>244</v>
      </c>
      <c r="M19" s="204">
        <v>173</v>
      </c>
      <c r="N19" s="35">
        <f t="shared" si="3"/>
        <v>70.901639344262293</v>
      </c>
      <c r="O19" s="204">
        <v>546</v>
      </c>
      <c r="P19" s="204">
        <v>671</v>
      </c>
      <c r="Q19" s="35">
        <f t="shared" si="4"/>
        <v>122.8937728937729</v>
      </c>
      <c r="R19" s="204">
        <v>416</v>
      </c>
      <c r="S19" s="201">
        <v>374</v>
      </c>
      <c r="T19" s="201">
        <v>412</v>
      </c>
      <c r="U19" s="35">
        <f t="shared" si="5"/>
        <v>110.16042780748663</v>
      </c>
      <c r="V19" s="204">
        <v>313</v>
      </c>
      <c r="W19" s="204">
        <v>362</v>
      </c>
      <c r="X19" s="35">
        <f t="shared" si="6"/>
        <v>115.6549520766773</v>
      </c>
      <c r="Y19" s="29"/>
      <c r="Z19" s="29"/>
      <c r="AA19" s="29"/>
      <c r="AB19" s="29"/>
    </row>
    <row r="20" spans="1:28" ht="18" customHeight="1" x14ac:dyDescent="0.25">
      <c r="A20" s="43" t="s">
        <v>36</v>
      </c>
      <c r="B20" s="201">
        <v>882</v>
      </c>
      <c r="C20" s="201">
        <v>1045</v>
      </c>
      <c r="D20" s="201">
        <v>839</v>
      </c>
      <c r="E20" s="35">
        <f t="shared" si="0"/>
        <v>80.287081339712913</v>
      </c>
      <c r="F20" s="204">
        <v>701</v>
      </c>
      <c r="G20" s="204">
        <v>542</v>
      </c>
      <c r="H20" s="35">
        <f t="shared" si="1"/>
        <v>77.318116975748936</v>
      </c>
      <c r="I20" s="201">
        <v>27</v>
      </c>
      <c r="J20" s="201">
        <v>83</v>
      </c>
      <c r="K20" s="35">
        <f t="shared" si="2"/>
        <v>307.40740740740739</v>
      </c>
      <c r="L20" s="204">
        <v>1</v>
      </c>
      <c r="M20" s="204">
        <v>0</v>
      </c>
      <c r="N20" s="35">
        <f t="shared" si="3"/>
        <v>0</v>
      </c>
      <c r="O20" s="204">
        <v>394</v>
      </c>
      <c r="P20" s="204">
        <v>722</v>
      </c>
      <c r="Q20" s="35">
        <f t="shared" si="4"/>
        <v>183.248730964467</v>
      </c>
      <c r="R20" s="204">
        <v>156</v>
      </c>
      <c r="S20" s="201">
        <v>174</v>
      </c>
      <c r="T20" s="201">
        <v>154</v>
      </c>
      <c r="U20" s="35">
        <f t="shared" si="5"/>
        <v>88.505747126436788</v>
      </c>
      <c r="V20" s="204">
        <v>165</v>
      </c>
      <c r="W20" s="204">
        <v>138</v>
      </c>
      <c r="X20" s="35">
        <f t="shared" si="6"/>
        <v>83.636363636363626</v>
      </c>
      <c r="Y20" s="29"/>
      <c r="Z20" s="29"/>
      <c r="AA20" s="29"/>
      <c r="AB20" s="29"/>
    </row>
    <row r="21" spans="1:28" ht="18" customHeight="1" x14ac:dyDescent="0.25">
      <c r="A21" s="43" t="s">
        <v>37</v>
      </c>
      <c r="B21" s="201">
        <v>1322</v>
      </c>
      <c r="C21" s="201">
        <v>1548</v>
      </c>
      <c r="D21" s="201">
        <v>1238</v>
      </c>
      <c r="E21" s="35">
        <f t="shared" si="0"/>
        <v>79.974160206718352</v>
      </c>
      <c r="F21" s="204">
        <v>943</v>
      </c>
      <c r="G21" s="204">
        <v>764</v>
      </c>
      <c r="H21" s="35">
        <f t="shared" si="1"/>
        <v>81.018027571580063</v>
      </c>
      <c r="I21" s="201">
        <v>218</v>
      </c>
      <c r="J21" s="201">
        <v>114</v>
      </c>
      <c r="K21" s="35">
        <f t="shared" si="2"/>
        <v>52.293577981651374</v>
      </c>
      <c r="L21" s="204">
        <v>15</v>
      </c>
      <c r="M21" s="204">
        <v>17</v>
      </c>
      <c r="N21" s="35">
        <f t="shared" si="3"/>
        <v>113.33333333333333</v>
      </c>
      <c r="O21" s="204">
        <v>1516</v>
      </c>
      <c r="P21" s="204">
        <v>1198</v>
      </c>
      <c r="Q21" s="35">
        <f t="shared" si="4"/>
        <v>79.02374670184696</v>
      </c>
      <c r="R21" s="204">
        <v>213</v>
      </c>
      <c r="S21" s="201">
        <v>312</v>
      </c>
      <c r="T21" s="201">
        <v>194</v>
      </c>
      <c r="U21" s="35">
        <f t="shared" si="5"/>
        <v>62.179487179487182</v>
      </c>
      <c r="V21" s="204">
        <v>297</v>
      </c>
      <c r="W21" s="204">
        <v>169</v>
      </c>
      <c r="X21" s="35">
        <f t="shared" si="6"/>
        <v>56.9023569023569</v>
      </c>
      <c r="Y21" s="29"/>
      <c r="Z21" s="29"/>
      <c r="AA21" s="29"/>
      <c r="AB21" s="29"/>
    </row>
    <row r="22" spans="1:28" ht="18" customHeight="1" x14ac:dyDescent="0.25">
      <c r="A22" s="43" t="s">
        <v>38</v>
      </c>
      <c r="B22" s="201">
        <v>1029</v>
      </c>
      <c r="C22" s="201">
        <v>1250</v>
      </c>
      <c r="D22" s="201">
        <v>1005</v>
      </c>
      <c r="E22" s="35">
        <f t="shared" si="0"/>
        <v>80.400000000000006</v>
      </c>
      <c r="F22" s="204">
        <v>373</v>
      </c>
      <c r="G22" s="204">
        <v>265</v>
      </c>
      <c r="H22" s="35">
        <f t="shared" si="1"/>
        <v>71.045576407506701</v>
      </c>
      <c r="I22" s="201">
        <v>1</v>
      </c>
      <c r="J22" s="201">
        <v>30</v>
      </c>
      <c r="K22" s="35">
        <f t="shared" si="2"/>
        <v>3000</v>
      </c>
      <c r="L22" s="204">
        <v>0</v>
      </c>
      <c r="M22" s="204">
        <v>0</v>
      </c>
      <c r="N22" s="35" t="s">
        <v>68</v>
      </c>
      <c r="O22" s="204">
        <v>1033</v>
      </c>
      <c r="P22" s="204">
        <v>781</v>
      </c>
      <c r="Q22" s="35">
        <f t="shared" si="4"/>
        <v>75.605033881897384</v>
      </c>
      <c r="R22" s="204">
        <v>421</v>
      </c>
      <c r="S22" s="201">
        <v>505</v>
      </c>
      <c r="T22" s="201">
        <v>412</v>
      </c>
      <c r="U22" s="35">
        <f t="shared" si="5"/>
        <v>81.584158415841586</v>
      </c>
      <c r="V22" s="204">
        <v>451</v>
      </c>
      <c r="W22" s="204">
        <v>387</v>
      </c>
      <c r="X22" s="35">
        <f t="shared" si="6"/>
        <v>85.80931263858092</v>
      </c>
      <c r="Y22" s="29"/>
      <c r="Z22" s="29"/>
      <c r="AA22" s="29"/>
      <c r="AB22" s="29"/>
    </row>
    <row r="23" spans="1:28" ht="18" customHeight="1" x14ac:dyDescent="0.25">
      <c r="A23" s="43" t="s">
        <v>39</v>
      </c>
      <c r="B23" s="201">
        <v>619</v>
      </c>
      <c r="C23" s="201">
        <v>569</v>
      </c>
      <c r="D23" s="201">
        <v>507</v>
      </c>
      <c r="E23" s="35">
        <f t="shared" si="0"/>
        <v>89.103690685413</v>
      </c>
      <c r="F23" s="204">
        <v>270</v>
      </c>
      <c r="G23" s="204">
        <v>207</v>
      </c>
      <c r="H23" s="35">
        <f t="shared" si="1"/>
        <v>76.666666666666671</v>
      </c>
      <c r="I23" s="201">
        <v>94</v>
      </c>
      <c r="J23" s="201">
        <v>81</v>
      </c>
      <c r="K23" s="35">
        <f t="shared" si="2"/>
        <v>86.170212765957444</v>
      </c>
      <c r="L23" s="204">
        <v>0</v>
      </c>
      <c r="M23" s="204">
        <v>1</v>
      </c>
      <c r="N23" s="35" t="s">
        <v>68</v>
      </c>
      <c r="O23" s="204">
        <v>502</v>
      </c>
      <c r="P23" s="204">
        <v>477</v>
      </c>
      <c r="Q23" s="35">
        <f t="shared" si="4"/>
        <v>95.019920318725099</v>
      </c>
      <c r="R23" s="204">
        <v>210</v>
      </c>
      <c r="S23" s="201">
        <v>183</v>
      </c>
      <c r="T23" s="201">
        <v>186</v>
      </c>
      <c r="U23" s="35">
        <f t="shared" si="5"/>
        <v>101.63934426229508</v>
      </c>
      <c r="V23" s="204">
        <v>173</v>
      </c>
      <c r="W23" s="204">
        <v>177</v>
      </c>
      <c r="X23" s="35">
        <f t="shared" si="6"/>
        <v>102.3121387283237</v>
      </c>
      <c r="Y23" s="29"/>
      <c r="Z23" s="29"/>
      <c r="AA23" s="29"/>
      <c r="AB23" s="29"/>
    </row>
    <row r="24" spans="1:28" ht="18" customHeight="1" x14ac:dyDescent="0.25">
      <c r="A24" s="43" t="s">
        <v>40</v>
      </c>
      <c r="B24" s="201">
        <v>694</v>
      </c>
      <c r="C24" s="201">
        <v>792</v>
      </c>
      <c r="D24" s="201">
        <v>671</v>
      </c>
      <c r="E24" s="35">
        <f t="shared" si="0"/>
        <v>84.722222222222214</v>
      </c>
      <c r="F24" s="204">
        <v>350</v>
      </c>
      <c r="G24" s="204">
        <v>244</v>
      </c>
      <c r="H24" s="35">
        <f t="shared" si="1"/>
        <v>69.714285714285722</v>
      </c>
      <c r="I24" s="201">
        <v>124</v>
      </c>
      <c r="J24" s="201">
        <v>116</v>
      </c>
      <c r="K24" s="35">
        <f t="shared" si="2"/>
        <v>93.548387096774192</v>
      </c>
      <c r="L24" s="204">
        <v>5</v>
      </c>
      <c r="M24" s="204">
        <v>3</v>
      </c>
      <c r="N24" s="35">
        <f t="shared" si="3"/>
        <v>60</v>
      </c>
      <c r="O24" s="204">
        <v>768</v>
      </c>
      <c r="P24" s="204">
        <v>649</v>
      </c>
      <c r="Q24" s="35">
        <f t="shared" si="4"/>
        <v>84.505208333333343</v>
      </c>
      <c r="R24" s="204">
        <v>223</v>
      </c>
      <c r="S24" s="201">
        <v>223</v>
      </c>
      <c r="T24" s="201">
        <v>215</v>
      </c>
      <c r="U24" s="35">
        <f t="shared" si="5"/>
        <v>96.412556053811656</v>
      </c>
      <c r="V24" s="204">
        <v>207</v>
      </c>
      <c r="W24" s="204">
        <v>201</v>
      </c>
      <c r="X24" s="35">
        <f t="shared" si="6"/>
        <v>97.101449275362313</v>
      </c>
      <c r="Y24" s="29"/>
      <c r="Z24" s="29"/>
      <c r="AA24" s="29"/>
      <c r="AB24" s="29"/>
    </row>
    <row r="25" spans="1:28" ht="18" customHeight="1" x14ac:dyDescent="0.25">
      <c r="A25" s="43" t="s">
        <v>41</v>
      </c>
      <c r="B25" s="201">
        <v>1104</v>
      </c>
      <c r="C25" s="201">
        <v>1349</v>
      </c>
      <c r="D25" s="201">
        <v>1031</v>
      </c>
      <c r="E25" s="35">
        <f t="shared" si="0"/>
        <v>76.426982950333581</v>
      </c>
      <c r="F25" s="204">
        <v>542</v>
      </c>
      <c r="G25" s="204">
        <v>382</v>
      </c>
      <c r="H25" s="35">
        <f t="shared" si="1"/>
        <v>70.479704797047972</v>
      </c>
      <c r="I25" s="201">
        <v>118</v>
      </c>
      <c r="J25" s="201">
        <v>97</v>
      </c>
      <c r="K25" s="35">
        <f t="shared" si="2"/>
        <v>82.203389830508485</v>
      </c>
      <c r="L25" s="204">
        <v>99</v>
      </c>
      <c r="M25" s="204">
        <v>39</v>
      </c>
      <c r="N25" s="35">
        <f t="shared" si="3"/>
        <v>39.393939393939391</v>
      </c>
      <c r="O25" s="204">
        <v>901</v>
      </c>
      <c r="P25" s="204">
        <v>906</v>
      </c>
      <c r="Q25" s="35">
        <f t="shared" si="4"/>
        <v>100.55493895671476</v>
      </c>
      <c r="R25" s="204">
        <v>376</v>
      </c>
      <c r="S25" s="201">
        <v>454</v>
      </c>
      <c r="T25" s="201">
        <v>350</v>
      </c>
      <c r="U25" s="35">
        <f t="shared" si="5"/>
        <v>77.092511013215855</v>
      </c>
      <c r="V25" s="204">
        <v>378</v>
      </c>
      <c r="W25" s="204">
        <v>278</v>
      </c>
      <c r="X25" s="35">
        <f t="shared" si="6"/>
        <v>73.544973544973544</v>
      </c>
      <c r="Y25" s="29"/>
      <c r="Z25" s="29"/>
      <c r="AA25" s="29"/>
      <c r="AB25" s="29"/>
    </row>
    <row r="26" spans="1:28" ht="18" customHeight="1" x14ac:dyDescent="0.25">
      <c r="A26" s="43" t="s">
        <v>42</v>
      </c>
      <c r="B26" s="201">
        <v>443</v>
      </c>
      <c r="C26" s="201">
        <v>648</v>
      </c>
      <c r="D26" s="201">
        <v>394</v>
      </c>
      <c r="E26" s="35">
        <f t="shared" si="0"/>
        <v>60.802469135802475</v>
      </c>
      <c r="F26" s="204">
        <v>274</v>
      </c>
      <c r="G26" s="204">
        <v>132</v>
      </c>
      <c r="H26" s="35">
        <f t="shared" si="1"/>
        <v>48.175182481751825</v>
      </c>
      <c r="I26" s="201">
        <v>0</v>
      </c>
      <c r="J26" s="201">
        <v>13</v>
      </c>
      <c r="K26" s="35" t="s">
        <v>68</v>
      </c>
      <c r="L26" s="204">
        <v>8</v>
      </c>
      <c r="M26" s="204">
        <v>3</v>
      </c>
      <c r="N26" s="35">
        <f t="shared" si="3"/>
        <v>37.5</v>
      </c>
      <c r="O26" s="204">
        <v>356</v>
      </c>
      <c r="P26" s="204">
        <v>354</v>
      </c>
      <c r="Q26" s="35">
        <f t="shared" si="4"/>
        <v>99.438202247191015</v>
      </c>
      <c r="R26" s="204">
        <v>126</v>
      </c>
      <c r="S26" s="201">
        <v>189</v>
      </c>
      <c r="T26" s="201">
        <v>115</v>
      </c>
      <c r="U26" s="35">
        <f t="shared" si="5"/>
        <v>60.846560846560848</v>
      </c>
      <c r="V26" s="204">
        <v>182</v>
      </c>
      <c r="W26" s="204">
        <v>112</v>
      </c>
      <c r="X26" s="35">
        <f t="shared" si="6"/>
        <v>61.53846153846154</v>
      </c>
      <c r="Y26" s="29"/>
      <c r="Z26" s="29"/>
      <c r="AA26" s="29"/>
      <c r="AB26" s="29"/>
    </row>
    <row r="27" spans="1:28" ht="18" customHeight="1" x14ac:dyDescent="0.25">
      <c r="A27" s="43" t="s">
        <v>43</v>
      </c>
      <c r="B27" s="201">
        <v>358</v>
      </c>
      <c r="C27" s="201">
        <v>424</v>
      </c>
      <c r="D27" s="201">
        <v>339</v>
      </c>
      <c r="E27" s="35">
        <f t="shared" si="0"/>
        <v>79.952830188679243</v>
      </c>
      <c r="F27" s="204">
        <v>184</v>
      </c>
      <c r="G27" s="204">
        <v>178</v>
      </c>
      <c r="H27" s="35">
        <f t="shared" si="1"/>
        <v>96.739130434782609</v>
      </c>
      <c r="I27" s="201">
        <v>111</v>
      </c>
      <c r="J27" s="201">
        <v>55</v>
      </c>
      <c r="K27" s="35">
        <f t="shared" si="2"/>
        <v>49.549549549549546</v>
      </c>
      <c r="L27" s="204">
        <v>21</v>
      </c>
      <c r="M27" s="204">
        <v>13</v>
      </c>
      <c r="N27" s="35">
        <f t="shared" si="3"/>
        <v>61.904761904761905</v>
      </c>
      <c r="O27" s="204">
        <v>418</v>
      </c>
      <c r="P27" s="204">
        <v>334</v>
      </c>
      <c r="Q27" s="35">
        <f t="shared" si="4"/>
        <v>79.904306220095691</v>
      </c>
      <c r="R27" s="204">
        <v>97</v>
      </c>
      <c r="S27" s="201">
        <v>129</v>
      </c>
      <c r="T27" s="201">
        <v>87</v>
      </c>
      <c r="U27" s="35">
        <f t="shared" si="5"/>
        <v>67.441860465116278</v>
      </c>
      <c r="V27" s="204">
        <v>122</v>
      </c>
      <c r="W27" s="204">
        <v>74</v>
      </c>
      <c r="X27" s="35">
        <f t="shared" si="6"/>
        <v>60.655737704918032</v>
      </c>
      <c r="Y27" s="29"/>
      <c r="Z27" s="29"/>
      <c r="AA27" s="29"/>
      <c r="AB27" s="29"/>
    </row>
    <row r="28" spans="1:28" ht="18" customHeight="1" x14ac:dyDescent="0.25">
      <c r="A28" s="43" t="s">
        <v>44</v>
      </c>
      <c r="B28" s="201">
        <v>537</v>
      </c>
      <c r="C28" s="201">
        <v>556</v>
      </c>
      <c r="D28" s="201">
        <v>514</v>
      </c>
      <c r="E28" s="35">
        <f t="shared" si="0"/>
        <v>92.446043165467628</v>
      </c>
      <c r="F28" s="204">
        <v>277</v>
      </c>
      <c r="G28" s="204">
        <v>163</v>
      </c>
      <c r="H28" s="35">
        <f t="shared" si="1"/>
        <v>58.844765342960294</v>
      </c>
      <c r="I28" s="201">
        <v>3</v>
      </c>
      <c r="J28" s="201">
        <v>31</v>
      </c>
      <c r="K28" s="35">
        <f t="shared" si="2"/>
        <v>1033.3333333333335</v>
      </c>
      <c r="L28" s="204">
        <v>0</v>
      </c>
      <c r="M28" s="204">
        <v>13</v>
      </c>
      <c r="N28" s="35" t="s">
        <v>68</v>
      </c>
      <c r="O28" s="204">
        <v>534</v>
      </c>
      <c r="P28" s="204">
        <v>488</v>
      </c>
      <c r="Q28" s="35">
        <f t="shared" si="4"/>
        <v>91.385767790262179</v>
      </c>
      <c r="R28" s="204">
        <v>191</v>
      </c>
      <c r="S28" s="201">
        <v>140</v>
      </c>
      <c r="T28" s="201">
        <v>190</v>
      </c>
      <c r="U28" s="35">
        <f t="shared" si="5"/>
        <v>135.71428571428572</v>
      </c>
      <c r="V28" s="204">
        <v>127</v>
      </c>
      <c r="W28" s="204">
        <v>165</v>
      </c>
      <c r="X28" s="35">
        <f t="shared" si="6"/>
        <v>129.92125984251967</v>
      </c>
      <c r="Y28" s="29"/>
      <c r="Z28" s="29"/>
      <c r="AA28" s="29"/>
      <c r="AB28" s="29"/>
    </row>
    <row r="29" spans="1:28" ht="18" customHeight="1" x14ac:dyDescent="0.25">
      <c r="A29" s="43" t="s">
        <v>45</v>
      </c>
      <c r="B29" s="201">
        <v>1070</v>
      </c>
      <c r="C29" s="201">
        <v>1139</v>
      </c>
      <c r="D29" s="201">
        <v>1009</v>
      </c>
      <c r="E29" s="35">
        <f t="shared" si="0"/>
        <v>88.586479367866545</v>
      </c>
      <c r="F29" s="204">
        <v>557</v>
      </c>
      <c r="G29" s="204">
        <v>385</v>
      </c>
      <c r="H29" s="35">
        <f t="shared" si="1"/>
        <v>69.120287253141839</v>
      </c>
      <c r="I29" s="201">
        <v>304</v>
      </c>
      <c r="J29" s="201">
        <v>308</v>
      </c>
      <c r="K29" s="35">
        <f t="shared" si="2"/>
        <v>101.31578947368421</v>
      </c>
      <c r="L29" s="204">
        <v>45</v>
      </c>
      <c r="M29" s="204">
        <v>7</v>
      </c>
      <c r="N29" s="35">
        <f t="shared" si="3"/>
        <v>15.555555555555555</v>
      </c>
      <c r="O29" s="204">
        <v>787</v>
      </c>
      <c r="P29" s="204">
        <v>970</v>
      </c>
      <c r="Q29" s="35">
        <f t="shared" si="4"/>
        <v>123.25285895806861</v>
      </c>
      <c r="R29" s="204">
        <v>381</v>
      </c>
      <c r="S29" s="201">
        <v>387</v>
      </c>
      <c r="T29" s="201">
        <v>376</v>
      </c>
      <c r="U29" s="35">
        <f t="shared" si="5"/>
        <v>97.157622739018095</v>
      </c>
      <c r="V29" s="204">
        <v>350</v>
      </c>
      <c r="W29" s="204">
        <v>336</v>
      </c>
      <c r="X29" s="35">
        <f t="shared" si="6"/>
        <v>96</v>
      </c>
      <c r="Y29" s="29"/>
      <c r="Z29" s="29"/>
      <c r="AA29" s="29"/>
      <c r="AB29" s="29"/>
    </row>
    <row r="30" spans="1:28" ht="18" customHeight="1" x14ac:dyDescent="0.25">
      <c r="A30" s="43" t="s">
        <v>46</v>
      </c>
      <c r="B30" s="201">
        <v>1670</v>
      </c>
      <c r="C30" s="201">
        <v>1894</v>
      </c>
      <c r="D30" s="201">
        <v>1482</v>
      </c>
      <c r="E30" s="35">
        <f t="shared" si="0"/>
        <v>78.247096092925034</v>
      </c>
      <c r="F30" s="204">
        <v>374</v>
      </c>
      <c r="G30" s="204">
        <v>166</v>
      </c>
      <c r="H30" s="35">
        <f t="shared" si="1"/>
        <v>44.385026737967912</v>
      </c>
      <c r="I30" s="201">
        <v>108</v>
      </c>
      <c r="J30" s="201">
        <v>64</v>
      </c>
      <c r="K30" s="35">
        <f t="shared" si="2"/>
        <v>59.259259259259252</v>
      </c>
      <c r="L30" s="204">
        <v>34</v>
      </c>
      <c r="M30" s="204">
        <v>55</v>
      </c>
      <c r="N30" s="35">
        <f t="shared" si="3"/>
        <v>161.76470588235296</v>
      </c>
      <c r="O30" s="204">
        <v>1134</v>
      </c>
      <c r="P30" s="204">
        <v>1227</v>
      </c>
      <c r="Q30" s="35">
        <f t="shared" si="4"/>
        <v>108.2010582010582</v>
      </c>
      <c r="R30" s="204">
        <v>655</v>
      </c>
      <c r="S30" s="201">
        <v>594</v>
      </c>
      <c r="T30" s="201">
        <v>597</v>
      </c>
      <c r="U30" s="35">
        <f t="shared" si="5"/>
        <v>100.50505050505049</v>
      </c>
      <c r="V30" s="204">
        <v>508</v>
      </c>
      <c r="W30" s="204">
        <v>535</v>
      </c>
      <c r="X30" s="35">
        <f t="shared" si="6"/>
        <v>105.31496062992125</v>
      </c>
      <c r="Y30" s="29"/>
      <c r="Z30" s="29"/>
      <c r="AA30" s="29"/>
      <c r="AB30" s="29"/>
    </row>
    <row r="31" spans="1:28" ht="18" customHeight="1" x14ac:dyDescent="0.25">
      <c r="A31" s="43" t="s">
        <v>47</v>
      </c>
      <c r="B31" s="201">
        <v>1018</v>
      </c>
      <c r="C31" s="201">
        <v>1334</v>
      </c>
      <c r="D31" s="201">
        <v>864</v>
      </c>
      <c r="E31" s="35">
        <f t="shared" si="0"/>
        <v>64.76761619190404</v>
      </c>
      <c r="F31" s="204">
        <v>213</v>
      </c>
      <c r="G31" s="204">
        <v>135</v>
      </c>
      <c r="H31" s="35">
        <f t="shared" si="1"/>
        <v>63.380281690140848</v>
      </c>
      <c r="I31" s="201">
        <v>7</v>
      </c>
      <c r="J31" s="201">
        <v>5</v>
      </c>
      <c r="K31" s="35">
        <f t="shared" si="2"/>
        <v>71.428571428571431</v>
      </c>
      <c r="L31" s="204">
        <v>0</v>
      </c>
      <c r="M31" s="204">
        <v>0</v>
      </c>
      <c r="N31" s="35" t="s">
        <v>68</v>
      </c>
      <c r="O31" s="204">
        <v>874</v>
      </c>
      <c r="P31" s="204">
        <v>776</v>
      </c>
      <c r="Q31" s="35">
        <f t="shared" si="4"/>
        <v>88.787185354691076</v>
      </c>
      <c r="R31" s="204">
        <v>375</v>
      </c>
      <c r="S31" s="201">
        <v>471</v>
      </c>
      <c r="T31" s="201">
        <v>311</v>
      </c>
      <c r="U31" s="35">
        <f t="shared" si="5"/>
        <v>66.029723991507424</v>
      </c>
      <c r="V31" s="204">
        <v>425</v>
      </c>
      <c r="W31" s="204">
        <v>283</v>
      </c>
      <c r="X31" s="35">
        <f t="shared" si="6"/>
        <v>66.588235294117652</v>
      </c>
      <c r="Y31" s="29"/>
      <c r="Z31" s="29"/>
      <c r="AA31" s="29"/>
      <c r="AB31" s="29"/>
    </row>
    <row r="32" spans="1:28" ht="18" customHeight="1" x14ac:dyDescent="0.25">
      <c r="A32" s="43" t="s">
        <v>48</v>
      </c>
      <c r="B32" s="201">
        <v>838</v>
      </c>
      <c r="C32" s="201">
        <v>845</v>
      </c>
      <c r="D32" s="201">
        <v>790</v>
      </c>
      <c r="E32" s="35">
        <f t="shared" si="0"/>
        <v>93.491124260355036</v>
      </c>
      <c r="F32" s="204">
        <v>195</v>
      </c>
      <c r="G32" s="204">
        <v>132</v>
      </c>
      <c r="H32" s="35">
        <f t="shared" si="1"/>
        <v>67.692307692307693</v>
      </c>
      <c r="I32" s="201">
        <v>86</v>
      </c>
      <c r="J32" s="201">
        <v>48</v>
      </c>
      <c r="K32" s="35">
        <f t="shared" si="2"/>
        <v>55.813953488372093</v>
      </c>
      <c r="L32" s="204">
        <v>8</v>
      </c>
      <c r="M32" s="204">
        <v>0</v>
      </c>
      <c r="N32" s="35">
        <f t="shared" si="3"/>
        <v>0</v>
      </c>
      <c r="O32" s="204">
        <v>722</v>
      </c>
      <c r="P32" s="204">
        <v>740</v>
      </c>
      <c r="Q32" s="35">
        <f t="shared" si="4"/>
        <v>102.49307479224376</v>
      </c>
      <c r="R32" s="204">
        <v>371</v>
      </c>
      <c r="S32" s="201">
        <v>330</v>
      </c>
      <c r="T32" s="201">
        <v>354</v>
      </c>
      <c r="U32" s="35">
        <f t="shared" si="5"/>
        <v>107.27272727272728</v>
      </c>
      <c r="V32" s="204">
        <v>269</v>
      </c>
      <c r="W32" s="204">
        <v>324</v>
      </c>
      <c r="X32" s="35">
        <f t="shared" si="6"/>
        <v>120.44609665427511</v>
      </c>
      <c r="Y32" s="29"/>
      <c r="Z32" s="29"/>
      <c r="AA32" s="29"/>
      <c r="AB32" s="29"/>
    </row>
    <row r="33" spans="1:28" ht="18" customHeight="1" x14ac:dyDescent="0.25">
      <c r="A33" s="43" t="s">
        <v>49</v>
      </c>
      <c r="B33" s="201">
        <v>678</v>
      </c>
      <c r="C33" s="201">
        <v>753</v>
      </c>
      <c r="D33" s="201">
        <v>612</v>
      </c>
      <c r="E33" s="35">
        <f t="shared" si="0"/>
        <v>81.274900398406373</v>
      </c>
      <c r="F33" s="204">
        <v>327</v>
      </c>
      <c r="G33" s="204">
        <v>200</v>
      </c>
      <c r="H33" s="35">
        <f t="shared" si="1"/>
        <v>61.162079510703357</v>
      </c>
      <c r="I33" s="201">
        <v>12</v>
      </c>
      <c r="J33" s="201">
        <v>2</v>
      </c>
      <c r="K33" s="35">
        <f t="shared" si="2"/>
        <v>16.666666666666664</v>
      </c>
      <c r="L33" s="204">
        <v>63</v>
      </c>
      <c r="M33" s="204">
        <v>45</v>
      </c>
      <c r="N33" s="35">
        <f t="shared" si="3"/>
        <v>71.428571428571431</v>
      </c>
      <c r="O33" s="204">
        <v>710</v>
      </c>
      <c r="P33" s="204">
        <v>584</v>
      </c>
      <c r="Q33" s="35">
        <f t="shared" si="4"/>
        <v>82.25352112676056</v>
      </c>
      <c r="R33" s="204">
        <v>197</v>
      </c>
      <c r="S33" s="201">
        <v>267</v>
      </c>
      <c r="T33" s="201">
        <v>186</v>
      </c>
      <c r="U33" s="35">
        <f t="shared" si="5"/>
        <v>69.662921348314612</v>
      </c>
      <c r="V33" s="204">
        <v>249</v>
      </c>
      <c r="W33" s="204">
        <v>170</v>
      </c>
      <c r="X33" s="35">
        <f t="shared" si="6"/>
        <v>68.273092369477922</v>
      </c>
      <c r="Y33" s="29"/>
      <c r="Z33" s="29"/>
      <c r="AA33" s="29"/>
      <c r="AB33" s="29"/>
    </row>
    <row r="34" spans="1:28" ht="18" customHeight="1" x14ac:dyDescent="0.25">
      <c r="A34" s="42" t="s">
        <v>50</v>
      </c>
      <c r="B34" s="202">
        <v>79</v>
      </c>
      <c r="C34" s="205">
        <v>54</v>
      </c>
      <c r="D34" s="205">
        <v>40</v>
      </c>
      <c r="E34" s="35">
        <f t="shared" si="0"/>
        <v>74.074074074074076</v>
      </c>
      <c r="F34" s="202">
        <v>12</v>
      </c>
      <c r="G34" s="202">
        <v>20</v>
      </c>
      <c r="H34" s="35">
        <f t="shared" si="1"/>
        <v>166.66666666666669</v>
      </c>
      <c r="I34" s="202">
        <v>1</v>
      </c>
      <c r="J34" s="202">
        <v>2</v>
      </c>
      <c r="K34" s="35">
        <f t="shared" si="2"/>
        <v>200</v>
      </c>
      <c r="L34" s="202">
        <v>1</v>
      </c>
      <c r="M34" s="202">
        <v>0</v>
      </c>
      <c r="N34" s="35">
        <f t="shared" si="3"/>
        <v>0</v>
      </c>
      <c r="O34" s="202">
        <v>41</v>
      </c>
      <c r="P34" s="202">
        <v>37</v>
      </c>
      <c r="Q34" s="35">
        <f t="shared" si="4"/>
        <v>90.243902439024396</v>
      </c>
      <c r="R34" s="202">
        <v>27</v>
      </c>
      <c r="S34" s="202">
        <v>18</v>
      </c>
      <c r="T34" s="206">
        <v>14</v>
      </c>
      <c r="U34" s="35">
        <f t="shared" si="5"/>
        <v>77.777777777777786</v>
      </c>
      <c r="V34" s="202">
        <v>17</v>
      </c>
      <c r="W34" s="202">
        <v>14</v>
      </c>
      <c r="X34" s="35">
        <f t="shared" si="6"/>
        <v>82.35294117647058</v>
      </c>
    </row>
    <row r="35" spans="1:28" ht="15.75" customHeight="1" x14ac:dyDescent="0.25">
      <c r="B35" s="210" t="s">
        <v>111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</row>
    <row r="36" spans="1:28" x14ac:dyDescent="0.25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</row>
    <row r="37" spans="1:28" x14ac:dyDescent="0.25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</row>
    <row r="38" spans="1:28" x14ac:dyDescent="0.25"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90"/>
  <sheetViews>
    <sheetView topLeftCell="A7" zoomScaleNormal="100" zoomScaleSheetLayoutView="87" workbookViewId="0">
      <selection activeCell="A29" sqref="A29"/>
    </sheetView>
  </sheetViews>
  <sheetFormatPr defaultRowHeight="14.25" x14ac:dyDescent="0.2"/>
  <cols>
    <col min="1" max="1" width="35" style="134" customWidth="1"/>
    <col min="2" max="2" width="14" style="134" customWidth="1"/>
    <col min="3" max="3" width="7.7109375" style="134" customWidth="1"/>
    <col min="4" max="4" width="10.28515625" style="134" customWidth="1"/>
    <col min="5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8" s="116" customFormat="1" ht="20.100000000000001" customHeight="1" x14ac:dyDescent="0.25">
      <c r="A1" s="224" t="s">
        <v>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8" s="116" customFormat="1" ht="20.100000000000001" customHeight="1" x14ac:dyDescent="0.25">
      <c r="A2" s="224" t="s">
        <v>117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8" s="116" customFormat="1" ht="20.100000000000001" customHeight="1" x14ac:dyDescent="0.25">
      <c r="A3" s="235" t="s">
        <v>96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28" s="120" customFormat="1" ht="14.25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49"/>
      <c r="L4" s="149"/>
      <c r="M4" s="117"/>
      <c r="N4" s="117"/>
      <c r="O4" s="119"/>
      <c r="P4" s="119"/>
      <c r="Q4" s="119"/>
      <c r="R4" s="119"/>
      <c r="T4" s="233"/>
      <c r="U4" s="233"/>
      <c r="V4" s="233" t="s">
        <v>5</v>
      </c>
      <c r="W4" s="233"/>
      <c r="X4" s="233"/>
    </row>
    <row r="5" spans="1:28" s="121" customFormat="1" ht="67.5" customHeight="1" x14ac:dyDescent="0.25">
      <c r="A5" s="234"/>
      <c r="B5" s="207" t="s">
        <v>109</v>
      </c>
      <c r="C5" s="225" t="s">
        <v>6</v>
      </c>
      <c r="D5" s="225"/>
      <c r="E5" s="225"/>
      <c r="F5" s="225" t="s">
        <v>75</v>
      </c>
      <c r="G5" s="225"/>
      <c r="H5" s="225"/>
      <c r="I5" s="225" t="s">
        <v>9</v>
      </c>
      <c r="J5" s="225"/>
      <c r="K5" s="225"/>
      <c r="L5" s="225" t="s">
        <v>10</v>
      </c>
      <c r="M5" s="225"/>
      <c r="N5" s="225"/>
      <c r="O5" s="228" t="s">
        <v>8</v>
      </c>
      <c r="P5" s="229"/>
      <c r="Q5" s="230"/>
      <c r="R5" s="209" t="s">
        <v>85</v>
      </c>
      <c r="S5" s="225" t="s">
        <v>11</v>
      </c>
      <c r="T5" s="225"/>
      <c r="U5" s="225"/>
      <c r="V5" s="225" t="s">
        <v>13</v>
      </c>
      <c r="W5" s="225"/>
      <c r="X5" s="225"/>
    </row>
    <row r="6" spans="1:28" s="124" customFormat="1" ht="19.5" customHeight="1" x14ac:dyDescent="0.25">
      <c r="A6" s="234"/>
      <c r="B6" s="226" t="s">
        <v>112</v>
      </c>
      <c r="C6" s="226" t="s">
        <v>23</v>
      </c>
      <c r="D6" s="226" t="s">
        <v>112</v>
      </c>
      <c r="E6" s="227" t="s">
        <v>2</v>
      </c>
      <c r="F6" s="226" t="s">
        <v>23</v>
      </c>
      <c r="G6" s="226" t="s">
        <v>112</v>
      </c>
      <c r="H6" s="227" t="s">
        <v>2</v>
      </c>
      <c r="I6" s="226" t="s">
        <v>23</v>
      </c>
      <c r="J6" s="226" t="s">
        <v>112</v>
      </c>
      <c r="K6" s="227" t="s">
        <v>2</v>
      </c>
      <c r="L6" s="226" t="s">
        <v>23</v>
      </c>
      <c r="M6" s="226" t="s">
        <v>112</v>
      </c>
      <c r="N6" s="227" t="s">
        <v>2</v>
      </c>
      <c r="O6" s="226" t="s">
        <v>23</v>
      </c>
      <c r="P6" s="226" t="s">
        <v>112</v>
      </c>
      <c r="Q6" s="227" t="s">
        <v>2</v>
      </c>
      <c r="R6" s="236">
        <v>2022</v>
      </c>
      <c r="S6" s="226" t="s">
        <v>23</v>
      </c>
      <c r="T6" s="226" t="s">
        <v>112</v>
      </c>
      <c r="U6" s="227" t="s">
        <v>2</v>
      </c>
      <c r="V6" s="226" t="s">
        <v>23</v>
      </c>
      <c r="W6" s="226" t="s">
        <v>112</v>
      </c>
      <c r="X6" s="227" t="s">
        <v>2</v>
      </c>
    </row>
    <row r="7" spans="1:28" s="124" customFormat="1" ht="15.75" customHeight="1" x14ac:dyDescent="0.25">
      <c r="A7" s="234"/>
      <c r="B7" s="226"/>
      <c r="C7" s="226"/>
      <c r="D7" s="226"/>
      <c r="E7" s="227"/>
      <c r="F7" s="226"/>
      <c r="G7" s="226"/>
      <c r="H7" s="227"/>
      <c r="I7" s="226"/>
      <c r="J7" s="226"/>
      <c r="K7" s="227"/>
      <c r="L7" s="226"/>
      <c r="M7" s="226"/>
      <c r="N7" s="227"/>
      <c r="O7" s="226"/>
      <c r="P7" s="226"/>
      <c r="Q7" s="227"/>
      <c r="R7" s="236"/>
      <c r="S7" s="226"/>
      <c r="T7" s="226"/>
      <c r="U7" s="227"/>
      <c r="V7" s="226"/>
      <c r="W7" s="226"/>
      <c r="X7" s="227"/>
    </row>
    <row r="8" spans="1:28" s="152" customFormat="1" ht="11.25" customHeight="1" x14ac:dyDescent="0.2">
      <c r="A8" s="150" t="s">
        <v>3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>
        <v>13</v>
      </c>
      <c r="O8" s="151">
        <v>14</v>
      </c>
      <c r="P8" s="151">
        <v>15</v>
      </c>
      <c r="Q8" s="151">
        <v>16</v>
      </c>
      <c r="R8" s="151">
        <v>17</v>
      </c>
      <c r="S8" s="151">
        <v>18</v>
      </c>
      <c r="T8" s="151">
        <v>19</v>
      </c>
      <c r="U8" s="151">
        <v>20</v>
      </c>
      <c r="V8" s="151">
        <v>21</v>
      </c>
      <c r="W8" s="151">
        <v>22</v>
      </c>
      <c r="X8" s="151">
        <v>23</v>
      </c>
    </row>
    <row r="9" spans="1:28" s="130" customFormat="1" ht="18" customHeight="1" x14ac:dyDescent="0.25">
      <c r="A9" s="41" t="s">
        <v>24</v>
      </c>
      <c r="B9" s="128">
        <f>SUM(B10:B35)</f>
        <v>10424</v>
      </c>
      <c r="C9" s="128">
        <f>SUM(C10:C35)</f>
        <v>11054</v>
      </c>
      <c r="D9" s="128">
        <f>SUM(D10:D35)</f>
        <v>9705</v>
      </c>
      <c r="E9" s="129">
        <f>D9/C9*100</f>
        <v>87.796272842409991</v>
      </c>
      <c r="F9" s="128">
        <f>SUM(F10:F35)</f>
        <v>2247</v>
      </c>
      <c r="G9" s="128">
        <f>SUM(G10:G35)</f>
        <v>1569</v>
      </c>
      <c r="H9" s="129">
        <f>G9/F9*100</f>
        <v>69.826435246995999</v>
      </c>
      <c r="I9" s="128">
        <f>SUM(I10:I35)</f>
        <v>515</v>
      </c>
      <c r="J9" s="128">
        <f>SUM(J10:J35)</f>
        <v>493</v>
      </c>
      <c r="K9" s="129">
        <f>J9/I9*100</f>
        <v>95.728155339805824</v>
      </c>
      <c r="L9" s="128">
        <f>SUM(L10:L35)</f>
        <v>283</v>
      </c>
      <c r="M9" s="128">
        <f>SUM(M10:M35)</f>
        <v>289</v>
      </c>
      <c r="N9" s="129">
        <f>M9/L9*100</f>
        <v>102.12014134275617</v>
      </c>
      <c r="O9" s="128">
        <f>SUM(O10:O35)</f>
        <v>8283</v>
      </c>
      <c r="P9" s="128">
        <f>SUM(P10:P35)</f>
        <v>8538</v>
      </c>
      <c r="Q9" s="129">
        <f>P9/O9*100</f>
        <v>103.07859471206085</v>
      </c>
      <c r="R9" s="128">
        <f>SUM(R10:R35)</f>
        <v>4200</v>
      </c>
      <c r="S9" s="128">
        <f>SUM(S10:S35)</f>
        <v>4547</v>
      </c>
      <c r="T9" s="128">
        <f>SUM(T10:T35)</f>
        <v>4063</v>
      </c>
      <c r="U9" s="129">
        <f>T9/S9*100</f>
        <v>89.35561908950956</v>
      </c>
      <c r="V9" s="128">
        <f>SUM(V10:V35)</f>
        <v>4140</v>
      </c>
      <c r="W9" s="128">
        <f>SUM(W10:W35)</f>
        <v>3678</v>
      </c>
      <c r="X9" s="129">
        <f>W9/V9*100</f>
        <v>88.840579710144922</v>
      </c>
      <c r="Y9" s="153"/>
      <c r="AB9" s="132"/>
    </row>
    <row r="10" spans="1:28" s="132" customFormat="1" ht="18" customHeight="1" x14ac:dyDescent="0.25">
      <c r="A10" s="154" t="s">
        <v>25</v>
      </c>
      <c r="B10" s="191">
        <v>434</v>
      </c>
      <c r="C10" s="191">
        <v>429</v>
      </c>
      <c r="D10" s="191">
        <v>427</v>
      </c>
      <c r="E10" s="155">
        <f t="shared" ref="E10:E35" si="0">D10/C10*100</f>
        <v>99.533799533799538</v>
      </c>
      <c r="F10" s="191">
        <v>113</v>
      </c>
      <c r="G10" s="191">
        <v>100</v>
      </c>
      <c r="H10" s="155">
        <f t="shared" ref="H10:H35" si="1">G10/F10*100</f>
        <v>88.495575221238937</v>
      </c>
      <c r="I10" s="191">
        <v>42</v>
      </c>
      <c r="J10" s="191">
        <v>42</v>
      </c>
      <c r="K10" s="155">
        <f t="shared" ref="K10:K34" si="2">J10/I10*100</f>
        <v>100</v>
      </c>
      <c r="L10" s="191">
        <v>15</v>
      </c>
      <c r="M10" s="191">
        <v>13</v>
      </c>
      <c r="N10" s="155">
        <f t="shared" ref="N10:N35" si="3">M10/L10*100</f>
        <v>86.666666666666671</v>
      </c>
      <c r="O10" s="191">
        <v>401</v>
      </c>
      <c r="P10" s="192">
        <v>423</v>
      </c>
      <c r="Q10" s="155">
        <f t="shared" ref="Q10:Q35" si="4">P10/O10*100</f>
        <v>105.4862842892768</v>
      </c>
      <c r="R10" s="191">
        <v>185</v>
      </c>
      <c r="S10" s="191">
        <v>192</v>
      </c>
      <c r="T10" s="192">
        <v>184</v>
      </c>
      <c r="U10" s="155">
        <f t="shared" ref="U10:U35" si="5">T10/S10*100</f>
        <v>95.833333333333343</v>
      </c>
      <c r="V10" s="191">
        <v>176</v>
      </c>
      <c r="W10" s="192">
        <v>165</v>
      </c>
      <c r="X10" s="155">
        <f t="shared" ref="X10:X35" si="6">W10/V10*100</f>
        <v>93.75</v>
      </c>
      <c r="Y10" s="153"/>
      <c r="Z10" s="156"/>
    </row>
    <row r="11" spans="1:28" s="133" customFormat="1" ht="18" customHeight="1" x14ac:dyDescent="0.25">
      <c r="A11" s="154" t="s">
        <v>26</v>
      </c>
      <c r="B11" s="191">
        <v>319</v>
      </c>
      <c r="C11" s="191">
        <v>404</v>
      </c>
      <c r="D11" s="191">
        <v>294</v>
      </c>
      <c r="E11" s="155">
        <f t="shared" si="0"/>
        <v>72.772277227722768</v>
      </c>
      <c r="F11" s="191">
        <v>45</v>
      </c>
      <c r="G11" s="191">
        <v>25</v>
      </c>
      <c r="H11" s="155">
        <f t="shared" si="1"/>
        <v>55.555555555555557</v>
      </c>
      <c r="I11" s="191">
        <v>22</v>
      </c>
      <c r="J11" s="191">
        <v>11</v>
      </c>
      <c r="K11" s="155">
        <f t="shared" si="2"/>
        <v>50</v>
      </c>
      <c r="L11" s="191">
        <v>24</v>
      </c>
      <c r="M11" s="191">
        <v>17</v>
      </c>
      <c r="N11" s="155">
        <f t="shared" si="3"/>
        <v>70.833333333333343</v>
      </c>
      <c r="O11" s="191">
        <v>362</v>
      </c>
      <c r="P11" s="192">
        <v>274</v>
      </c>
      <c r="Q11" s="155">
        <f t="shared" si="4"/>
        <v>75.690607734806619</v>
      </c>
      <c r="R11" s="191">
        <v>157</v>
      </c>
      <c r="S11" s="191">
        <v>198</v>
      </c>
      <c r="T11" s="192">
        <v>151</v>
      </c>
      <c r="U11" s="155">
        <f t="shared" si="5"/>
        <v>76.26262626262627</v>
      </c>
      <c r="V11" s="191">
        <v>155</v>
      </c>
      <c r="W11" s="192">
        <v>114</v>
      </c>
      <c r="X11" s="155">
        <f t="shared" si="6"/>
        <v>73.548387096774192</v>
      </c>
      <c r="Y11" s="153"/>
      <c r="Z11" s="156"/>
    </row>
    <row r="12" spans="1:28" s="132" customFormat="1" ht="18" customHeight="1" x14ac:dyDescent="0.25">
      <c r="A12" s="154" t="s">
        <v>27</v>
      </c>
      <c r="B12" s="191">
        <v>330</v>
      </c>
      <c r="C12" s="191">
        <v>391</v>
      </c>
      <c r="D12" s="191">
        <v>307</v>
      </c>
      <c r="E12" s="155">
        <f t="shared" si="0"/>
        <v>78.516624040920718</v>
      </c>
      <c r="F12" s="191">
        <v>84</v>
      </c>
      <c r="G12" s="191">
        <v>63</v>
      </c>
      <c r="H12" s="155">
        <f t="shared" si="1"/>
        <v>75</v>
      </c>
      <c r="I12" s="191">
        <v>10</v>
      </c>
      <c r="J12" s="191">
        <v>14</v>
      </c>
      <c r="K12" s="155">
        <f t="shared" si="2"/>
        <v>140</v>
      </c>
      <c r="L12" s="191">
        <v>0</v>
      </c>
      <c r="M12" s="191">
        <v>0</v>
      </c>
      <c r="N12" s="155" t="s">
        <v>68</v>
      </c>
      <c r="O12" s="191">
        <v>139</v>
      </c>
      <c r="P12" s="192">
        <v>182</v>
      </c>
      <c r="Q12" s="155">
        <f t="shared" si="4"/>
        <v>130.93525179856115</v>
      </c>
      <c r="R12" s="191">
        <v>119</v>
      </c>
      <c r="S12" s="191">
        <v>141</v>
      </c>
      <c r="T12" s="192">
        <v>109</v>
      </c>
      <c r="U12" s="155">
        <f t="shared" si="5"/>
        <v>77.304964539007088</v>
      </c>
      <c r="V12" s="191">
        <v>125</v>
      </c>
      <c r="W12" s="192">
        <v>102</v>
      </c>
      <c r="X12" s="155">
        <f t="shared" si="6"/>
        <v>81.599999999999994</v>
      </c>
      <c r="Y12" s="153"/>
      <c r="Z12" s="156"/>
    </row>
    <row r="13" spans="1:28" s="132" customFormat="1" ht="18" customHeight="1" x14ac:dyDescent="0.25">
      <c r="A13" s="154" t="s">
        <v>28</v>
      </c>
      <c r="B13" s="191">
        <v>263</v>
      </c>
      <c r="C13" s="191">
        <v>264</v>
      </c>
      <c r="D13" s="191">
        <v>246</v>
      </c>
      <c r="E13" s="155">
        <f t="shared" si="0"/>
        <v>93.181818181818173</v>
      </c>
      <c r="F13" s="191">
        <v>74</v>
      </c>
      <c r="G13" s="191">
        <v>50</v>
      </c>
      <c r="H13" s="155">
        <f t="shared" si="1"/>
        <v>67.567567567567565</v>
      </c>
      <c r="I13" s="191">
        <v>19</v>
      </c>
      <c r="J13" s="191">
        <v>25</v>
      </c>
      <c r="K13" s="155">
        <f t="shared" si="2"/>
        <v>131.57894736842107</v>
      </c>
      <c r="L13" s="191">
        <v>12</v>
      </c>
      <c r="M13" s="191">
        <v>17</v>
      </c>
      <c r="N13" s="155">
        <f t="shared" si="3"/>
        <v>141.66666666666669</v>
      </c>
      <c r="O13" s="191">
        <v>235</v>
      </c>
      <c r="P13" s="192">
        <v>238</v>
      </c>
      <c r="Q13" s="155">
        <f t="shared" si="4"/>
        <v>101.27659574468085</v>
      </c>
      <c r="R13" s="191">
        <v>99</v>
      </c>
      <c r="S13" s="191">
        <v>129</v>
      </c>
      <c r="T13" s="192">
        <v>95</v>
      </c>
      <c r="U13" s="155">
        <f t="shared" si="5"/>
        <v>73.643410852713174</v>
      </c>
      <c r="V13" s="191">
        <v>124</v>
      </c>
      <c r="W13" s="192">
        <v>88</v>
      </c>
      <c r="X13" s="155">
        <f t="shared" si="6"/>
        <v>70.967741935483872</v>
      </c>
      <c r="Y13" s="153"/>
      <c r="Z13" s="156"/>
    </row>
    <row r="14" spans="1:28" s="132" customFormat="1" ht="18" customHeight="1" x14ac:dyDescent="0.25">
      <c r="A14" s="154" t="s">
        <v>29</v>
      </c>
      <c r="B14" s="191">
        <v>146</v>
      </c>
      <c r="C14" s="191">
        <v>172</v>
      </c>
      <c r="D14" s="191">
        <v>141</v>
      </c>
      <c r="E14" s="155">
        <f t="shared" si="0"/>
        <v>81.976744186046517</v>
      </c>
      <c r="F14" s="191">
        <v>46</v>
      </c>
      <c r="G14" s="191">
        <v>33</v>
      </c>
      <c r="H14" s="155">
        <f t="shared" si="1"/>
        <v>71.739130434782609</v>
      </c>
      <c r="I14" s="191">
        <v>6</v>
      </c>
      <c r="J14" s="191">
        <v>8</v>
      </c>
      <c r="K14" s="155">
        <f t="shared" si="2"/>
        <v>133.33333333333331</v>
      </c>
      <c r="L14" s="191">
        <v>21</v>
      </c>
      <c r="M14" s="191">
        <v>0</v>
      </c>
      <c r="N14" s="155">
        <f t="shared" si="3"/>
        <v>0</v>
      </c>
      <c r="O14" s="191">
        <v>140</v>
      </c>
      <c r="P14" s="192">
        <v>135</v>
      </c>
      <c r="Q14" s="155">
        <f t="shared" si="4"/>
        <v>96.428571428571431</v>
      </c>
      <c r="R14" s="191">
        <v>46</v>
      </c>
      <c r="S14" s="191">
        <v>71</v>
      </c>
      <c r="T14" s="192">
        <v>45</v>
      </c>
      <c r="U14" s="155">
        <f t="shared" si="5"/>
        <v>63.380281690140848</v>
      </c>
      <c r="V14" s="191">
        <v>66</v>
      </c>
      <c r="W14" s="192">
        <v>40</v>
      </c>
      <c r="X14" s="155">
        <f t="shared" si="6"/>
        <v>60.606060606060609</v>
      </c>
      <c r="Y14" s="153"/>
      <c r="Z14" s="156"/>
    </row>
    <row r="15" spans="1:28" s="132" customFormat="1" ht="18" customHeight="1" x14ac:dyDescent="0.25">
      <c r="A15" s="154" t="s">
        <v>30</v>
      </c>
      <c r="B15" s="193">
        <v>232</v>
      </c>
      <c r="C15" s="193">
        <v>266</v>
      </c>
      <c r="D15" s="193">
        <v>225</v>
      </c>
      <c r="E15" s="155">
        <f t="shared" si="0"/>
        <v>84.586466165413526</v>
      </c>
      <c r="F15" s="193">
        <v>47</v>
      </c>
      <c r="G15" s="193">
        <v>28</v>
      </c>
      <c r="H15" s="155">
        <f t="shared" si="1"/>
        <v>59.574468085106382</v>
      </c>
      <c r="I15" s="193">
        <v>8</v>
      </c>
      <c r="J15" s="193">
        <v>5</v>
      </c>
      <c r="K15" s="155">
        <f t="shared" si="2"/>
        <v>62.5</v>
      </c>
      <c r="L15" s="193">
        <v>22</v>
      </c>
      <c r="M15" s="193">
        <v>26</v>
      </c>
      <c r="N15" s="155">
        <f t="shared" si="3"/>
        <v>118.18181818181819</v>
      </c>
      <c r="O15" s="193">
        <v>173</v>
      </c>
      <c r="P15" s="192">
        <v>210</v>
      </c>
      <c r="Q15" s="155">
        <f t="shared" si="4"/>
        <v>121.38728323699422</v>
      </c>
      <c r="R15" s="191">
        <v>102</v>
      </c>
      <c r="S15" s="193">
        <v>123</v>
      </c>
      <c r="T15" s="192">
        <v>102</v>
      </c>
      <c r="U15" s="155">
        <f t="shared" si="5"/>
        <v>82.926829268292678</v>
      </c>
      <c r="V15" s="193">
        <v>108</v>
      </c>
      <c r="W15" s="192">
        <v>90</v>
      </c>
      <c r="X15" s="155">
        <f t="shared" si="6"/>
        <v>83.333333333333343</v>
      </c>
      <c r="Y15" s="153"/>
      <c r="Z15" s="156"/>
    </row>
    <row r="16" spans="1:28" s="132" customFormat="1" ht="18" customHeight="1" x14ac:dyDescent="0.25">
      <c r="A16" s="154" t="s">
        <v>31</v>
      </c>
      <c r="B16" s="193">
        <v>413</v>
      </c>
      <c r="C16" s="193">
        <v>444</v>
      </c>
      <c r="D16" s="193">
        <v>372</v>
      </c>
      <c r="E16" s="155">
        <f t="shared" si="0"/>
        <v>83.78378378378379</v>
      </c>
      <c r="F16" s="193">
        <v>162</v>
      </c>
      <c r="G16" s="193">
        <v>97</v>
      </c>
      <c r="H16" s="155">
        <f t="shared" si="1"/>
        <v>59.876543209876544</v>
      </c>
      <c r="I16" s="193">
        <v>31</v>
      </c>
      <c r="J16" s="193">
        <v>26</v>
      </c>
      <c r="K16" s="155">
        <f t="shared" si="2"/>
        <v>83.870967741935488</v>
      </c>
      <c r="L16" s="193">
        <v>10</v>
      </c>
      <c r="M16" s="193">
        <v>8</v>
      </c>
      <c r="N16" s="155">
        <f t="shared" si="3"/>
        <v>80</v>
      </c>
      <c r="O16" s="193">
        <v>357</v>
      </c>
      <c r="P16" s="192">
        <v>354</v>
      </c>
      <c r="Q16" s="155">
        <f t="shared" si="4"/>
        <v>99.159663865546221</v>
      </c>
      <c r="R16" s="191">
        <v>143</v>
      </c>
      <c r="S16" s="193">
        <v>131</v>
      </c>
      <c r="T16" s="192">
        <v>137</v>
      </c>
      <c r="U16" s="155">
        <f t="shared" si="5"/>
        <v>104.58015267175573</v>
      </c>
      <c r="V16" s="193">
        <v>113</v>
      </c>
      <c r="W16" s="192">
        <v>118</v>
      </c>
      <c r="X16" s="155">
        <f t="shared" si="6"/>
        <v>104.42477876106196</v>
      </c>
      <c r="Y16" s="153"/>
      <c r="Z16" s="156"/>
    </row>
    <row r="17" spans="1:26" s="132" customFormat="1" ht="18" customHeight="1" x14ac:dyDescent="0.25">
      <c r="A17" s="154" t="s">
        <v>32</v>
      </c>
      <c r="B17" s="193">
        <v>617</v>
      </c>
      <c r="C17" s="193">
        <v>663</v>
      </c>
      <c r="D17" s="193">
        <v>593</v>
      </c>
      <c r="E17" s="155">
        <f t="shared" si="0"/>
        <v>89.441930618401216</v>
      </c>
      <c r="F17" s="193">
        <v>246</v>
      </c>
      <c r="G17" s="193">
        <v>162</v>
      </c>
      <c r="H17" s="155">
        <f t="shared" si="1"/>
        <v>65.853658536585371</v>
      </c>
      <c r="I17" s="193">
        <v>70</v>
      </c>
      <c r="J17" s="193">
        <v>81</v>
      </c>
      <c r="K17" s="155">
        <f t="shared" si="2"/>
        <v>115.71428571428572</v>
      </c>
      <c r="L17" s="193">
        <v>15</v>
      </c>
      <c r="M17" s="193">
        <v>13</v>
      </c>
      <c r="N17" s="155">
        <f t="shared" si="3"/>
        <v>86.666666666666671</v>
      </c>
      <c r="O17" s="193">
        <v>463</v>
      </c>
      <c r="P17" s="192">
        <v>567</v>
      </c>
      <c r="Q17" s="155">
        <f t="shared" si="4"/>
        <v>122.46220302375809</v>
      </c>
      <c r="R17" s="191">
        <v>216</v>
      </c>
      <c r="S17" s="193">
        <v>252</v>
      </c>
      <c r="T17" s="192">
        <v>213</v>
      </c>
      <c r="U17" s="155">
        <f t="shared" si="5"/>
        <v>84.523809523809518</v>
      </c>
      <c r="V17" s="193">
        <v>241</v>
      </c>
      <c r="W17" s="192">
        <v>198</v>
      </c>
      <c r="X17" s="155">
        <f t="shared" si="6"/>
        <v>82.15767634854771</v>
      </c>
      <c r="Y17" s="153"/>
      <c r="Z17" s="156"/>
    </row>
    <row r="18" spans="1:26" s="132" customFormat="1" ht="18" customHeight="1" x14ac:dyDescent="0.25">
      <c r="A18" s="154" t="s">
        <v>33</v>
      </c>
      <c r="B18" s="193">
        <v>105</v>
      </c>
      <c r="C18" s="193">
        <v>114</v>
      </c>
      <c r="D18" s="193">
        <v>103</v>
      </c>
      <c r="E18" s="155">
        <f t="shared" si="0"/>
        <v>90.350877192982466</v>
      </c>
      <c r="F18" s="193">
        <v>13</v>
      </c>
      <c r="G18" s="193">
        <v>12</v>
      </c>
      <c r="H18" s="155">
        <f t="shared" si="1"/>
        <v>92.307692307692307</v>
      </c>
      <c r="I18" s="193">
        <v>1</v>
      </c>
      <c r="J18" s="193">
        <v>0</v>
      </c>
      <c r="K18" s="155">
        <f t="shared" si="2"/>
        <v>0</v>
      </c>
      <c r="L18" s="193">
        <v>5</v>
      </c>
      <c r="M18" s="193">
        <v>4</v>
      </c>
      <c r="N18" s="155">
        <f t="shared" si="3"/>
        <v>80</v>
      </c>
      <c r="O18" s="193">
        <v>81</v>
      </c>
      <c r="P18" s="192">
        <v>96</v>
      </c>
      <c r="Q18" s="155">
        <f t="shared" si="4"/>
        <v>118.5185185185185</v>
      </c>
      <c r="R18" s="191">
        <v>35</v>
      </c>
      <c r="S18" s="193">
        <v>63</v>
      </c>
      <c r="T18" s="192">
        <v>35</v>
      </c>
      <c r="U18" s="155">
        <f t="shared" si="5"/>
        <v>55.555555555555557</v>
      </c>
      <c r="V18" s="193">
        <v>57</v>
      </c>
      <c r="W18" s="192">
        <v>30</v>
      </c>
      <c r="X18" s="155">
        <f t="shared" si="6"/>
        <v>52.631578947368418</v>
      </c>
      <c r="Y18" s="153"/>
      <c r="Z18" s="156"/>
    </row>
    <row r="19" spans="1:26" s="132" customFormat="1" ht="18" customHeight="1" x14ac:dyDescent="0.25">
      <c r="A19" s="154" t="s">
        <v>34</v>
      </c>
      <c r="B19" s="193">
        <v>222</v>
      </c>
      <c r="C19" s="193">
        <v>225</v>
      </c>
      <c r="D19" s="193">
        <v>211</v>
      </c>
      <c r="E19" s="155">
        <f t="shared" si="0"/>
        <v>93.777777777777786</v>
      </c>
      <c r="F19" s="193">
        <v>75</v>
      </c>
      <c r="G19" s="193">
        <v>46</v>
      </c>
      <c r="H19" s="155">
        <f t="shared" si="1"/>
        <v>61.333333333333329</v>
      </c>
      <c r="I19" s="193">
        <v>31</v>
      </c>
      <c r="J19" s="193">
        <v>32</v>
      </c>
      <c r="K19" s="155">
        <f t="shared" si="2"/>
        <v>103.2258064516129</v>
      </c>
      <c r="L19" s="193">
        <v>7</v>
      </c>
      <c r="M19" s="193">
        <v>1</v>
      </c>
      <c r="N19" s="155">
        <f t="shared" si="3"/>
        <v>14.285714285714285</v>
      </c>
      <c r="O19" s="193">
        <v>225</v>
      </c>
      <c r="P19" s="192">
        <v>211</v>
      </c>
      <c r="Q19" s="155">
        <f t="shared" si="4"/>
        <v>93.777777777777786</v>
      </c>
      <c r="R19" s="191">
        <v>81</v>
      </c>
      <c r="S19" s="193">
        <v>94</v>
      </c>
      <c r="T19" s="192">
        <v>79</v>
      </c>
      <c r="U19" s="155">
        <f t="shared" si="5"/>
        <v>84.042553191489361</v>
      </c>
      <c r="V19" s="193">
        <v>84</v>
      </c>
      <c r="W19" s="192">
        <v>74</v>
      </c>
      <c r="X19" s="155">
        <f t="shared" si="6"/>
        <v>88.095238095238088</v>
      </c>
      <c r="Y19" s="153"/>
      <c r="Z19" s="156"/>
    </row>
    <row r="20" spans="1:26" s="132" customFormat="1" ht="18" customHeight="1" x14ac:dyDescent="0.25">
      <c r="A20" s="154" t="s">
        <v>35</v>
      </c>
      <c r="B20" s="193">
        <v>195</v>
      </c>
      <c r="C20" s="193">
        <v>150</v>
      </c>
      <c r="D20" s="193">
        <v>192</v>
      </c>
      <c r="E20" s="155">
        <f t="shared" si="0"/>
        <v>128</v>
      </c>
      <c r="F20" s="193">
        <v>16</v>
      </c>
      <c r="G20" s="193">
        <v>14</v>
      </c>
      <c r="H20" s="155">
        <f t="shared" si="1"/>
        <v>87.5</v>
      </c>
      <c r="I20" s="193">
        <v>0</v>
      </c>
      <c r="J20" s="193">
        <v>0</v>
      </c>
      <c r="K20" s="155" t="s">
        <v>68</v>
      </c>
      <c r="L20" s="193">
        <v>8</v>
      </c>
      <c r="M20" s="193">
        <v>20</v>
      </c>
      <c r="N20" s="155">
        <f t="shared" si="3"/>
        <v>250</v>
      </c>
      <c r="O20" s="193">
        <v>89</v>
      </c>
      <c r="P20" s="192">
        <v>162</v>
      </c>
      <c r="Q20" s="155">
        <f t="shared" si="4"/>
        <v>182.02247191011236</v>
      </c>
      <c r="R20" s="191">
        <v>107</v>
      </c>
      <c r="S20" s="193">
        <v>67</v>
      </c>
      <c r="T20" s="192">
        <v>106</v>
      </c>
      <c r="U20" s="155">
        <f t="shared" si="5"/>
        <v>158.20895522388059</v>
      </c>
      <c r="V20" s="193">
        <v>57</v>
      </c>
      <c r="W20" s="192">
        <v>100</v>
      </c>
      <c r="X20" s="155">
        <f t="shared" si="6"/>
        <v>175.43859649122805</v>
      </c>
      <c r="Y20" s="153"/>
      <c r="Z20" s="156"/>
    </row>
    <row r="21" spans="1:26" s="132" customFormat="1" ht="18" customHeight="1" x14ac:dyDescent="0.25">
      <c r="A21" s="154" t="s">
        <v>36</v>
      </c>
      <c r="B21" s="193">
        <v>137</v>
      </c>
      <c r="C21" s="193">
        <v>154</v>
      </c>
      <c r="D21" s="193">
        <v>133</v>
      </c>
      <c r="E21" s="155">
        <f t="shared" si="0"/>
        <v>86.36363636363636</v>
      </c>
      <c r="F21" s="193">
        <v>37</v>
      </c>
      <c r="G21" s="193">
        <v>30</v>
      </c>
      <c r="H21" s="155">
        <f t="shared" si="1"/>
        <v>81.081081081081081</v>
      </c>
      <c r="I21" s="193">
        <v>1</v>
      </c>
      <c r="J21" s="193">
        <v>6</v>
      </c>
      <c r="K21" s="155">
        <f t="shared" si="2"/>
        <v>600</v>
      </c>
      <c r="L21" s="193">
        <v>0</v>
      </c>
      <c r="M21" s="193">
        <v>0</v>
      </c>
      <c r="N21" s="155" t="s">
        <v>68</v>
      </c>
      <c r="O21" s="193">
        <v>68</v>
      </c>
      <c r="P21" s="192">
        <v>120</v>
      </c>
      <c r="Q21" s="155">
        <f t="shared" si="4"/>
        <v>176.47058823529412</v>
      </c>
      <c r="R21" s="191">
        <v>49</v>
      </c>
      <c r="S21" s="193">
        <v>68</v>
      </c>
      <c r="T21" s="192">
        <v>49</v>
      </c>
      <c r="U21" s="155">
        <f t="shared" si="5"/>
        <v>72.058823529411768</v>
      </c>
      <c r="V21" s="193">
        <v>65</v>
      </c>
      <c r="W21" s="192">
        <v>44</v>
      </c>
      <c r="X21" s="155">
        <f t="shared" si="6"/>
        <v>67.692307692307693</v>
      </c>
      <c r="Y21" s="153"/>
      <c r="Z21" s="156"/>
    </row>
    <row r="22" spans="1:26" s="132" customFormat="1" ht="18" customHeight="1" x14ac:dyDescent="0.25">
      <c r="A22" s="154" t="s">
        <v>37</v>
      </c>
      <c r="B22" s="193">
        <v>190</v>
      </c>
      <c r="C22" s="193">
        <v>190</v>
      </c>
      <c r="D22" s="193">
        <v>178</v>
      </c>
      <c r="E22" s="155">
        <f t="shared" si="0"/>
        <v>93.684210526315795</v>
      </c>
      <c r="F22" s="193">
        <v>46</v>
      </c>
      <c r="G22" s="193">
        <v>40</v>
      </c>
      <c r="H22" s="155">
        <f t="shared" si="1"/>
        <v>86.956521739130437</v>
      </c>
      <c r="I22" s="193">
        <v>12</v>
      </c>
      <c r="J22" s="193">
        <v>2</v>
      </c>
      <c r="K22" s="155">
        <f t="shared" si="2"/>
        <v>16.666666666666664</v>
      </c>
      <c r="L22" s="193">
        <v>1</v>
      </c>
      <c r="M22" s="193">
        <v>0</v>
      </c>
      <c r="N22" s="155">
        <f t="shared" si="3"/>
        <v>0</v>
      </c>
      <c r="O22" s="193">
        <v>184</v>
      </c>
      <c r="P22" s="192">
        <v>162</v>
      </c>
      <c r="Q22" s="155">
        <f t="shared" si="4"/>
        <v>88.043478260869563</v>
      </c>
      <c r="R22" s="191">
        <v>61</v>
      </c>
      <c r="S22" s="193">
        <v>78</v>
      </c>
      <c r="T22" s="192">
        <v>60</v>
      </c>
      <c r="U22" s="155">
        <f t="shared" si="5"/>
        <v>76.923076923076934</v>
      </c>
      <c r="V22" s="193">
        <v>73</v>
      </c>
      <c r="W22" s="192">
        <v>55</v>
      </c>
      <c r="X22" s="155">
        <f t="shared" si="6"/>
        <v>75.342465753424662</v>
      </c>
      <c r="Y22" s="153"/>
      <c r="Z22" s="156"/>
    </row>
    <row r="23" spans="1:26" s="132" customFormat="1" ht="18" customHeight="1" x14ac:dyDescent="0.25">
      <c r="A23" s="154" t="s">
        <v>38</v>
      </c>
      <c r="B23" s="193">
        <v>430</v>
      </c>
      <c r="C23" s="193">
        <v>502</v>
      </c>
      <c r="D23" s="193">
        <v>415</v>
      </c>
      <c r="E23" s="155">
        <f t="shared" si="0"/>
        <v>82.669322709163353</v>
      </c>
      <c r="F23" s="193">
        <v>110</v>
      </c>
      <c r="G23" s="193">
        <v>60</v>
      </c>
      <c r="H23" s="155">
        <f t="shared" si="1"/>
        <v>54.54545454545454</v>
      </c>
      <c r="I23" s="193">
        <v>3</v>
      </c>
      <c r="J23" s="193">
        <v>6</v>
      </c>
      <c r="K23" s="155">
        <f t="shared" si="2"/>
        <v>200</v>
      </c>
      <c r="L23" s="193">
        <v>0</v>
      </c>
      <c r="M23" s="193">
        <v>0</v>
      </c>
      <c r="N23" s="155" t="s">
        <v>68</v>
      </c>
      <c r="O23" s="193">
        <v>427</v>
      </c>
      <c r="P23" s="192">
        <v>312</v>
      </c>
      <c r="Q23" s="155">
        <f t="shared" si="4"/>
        <v>73.067915690866514</v>
      </c>
      <c r="R23" s="191">
        <v>178</v>
      </c>
      <c r="S23" s="193">
        <v>241</v>
      </c>
      <c r="T23" s="192">
        <v>177</v>
      </c>
      <c r="U23" s="155">
        <f t="shared" si="5"/>
        <v>73.443983402489636</v>
      </c>
      <c r="V23" s="193">
        <v>221</v>
      </c>
      <c r="W23" s="192">
        <v>168</v>
      </c>
      <c r="X23" s="155">
        <f t="shared" si="6"/>
        <v>76.018099547511312</v>
      </c>
      <c r="Y23" s="153"/>
      <c r="Z23" s="156"/>
    </row>
    <row r="24" spans="1:26" s="132" customFormat="1" ht="18" customHeight="1" x14ac:dyDescent="0.25">
      <c r="A24" s="154" t="s">
        <v>39</v>
      </c>
      <c r="B24" s="193">
        <v>489</v>
      </c>
      <c r="C24" s="193">
        <v>457</v>
      </c>
      <c r="D24" s="193">
        <v>420</v>
      </c>
      <c r="E24" s="155">
        <f t="shared" si="0"/>
        <v>91.903719912472653</v>
      </c>
      <c r="F24" s="193">
        <v>125</v>
      </c>
      <c r="G24" s="193">
        <v>108</v>
      </c>
      <c r="H24" s="155">
        <f t="shared" si="1"/>
        <v>86.4</v>
      </c>
      <c r="I24" s="193">
        <v>37</v>
      </c>
      <c r="J24" s="193">
        <v>42</v>
      </c>
      <c r="K24" s="155">
        <f t="shared" si="2"/>
        <v>113.51351351351352</v>
      </c>
      <c r="L24" s="193">
        <v>0</v>
      </c>
      <c r="M24" s="193">
        <v>0</v>
      </c>
      <c r="N24" s="155" t="s">
        <v>68</v>
      </c>
      <c r="O24" s="193">
        <v>397</v>
      </c>
      <c r="P24" s="192">
        <v>388</v>
      </c>
      <c r="Q24" s="155">
        <f t="shared" si="4"/>
        <v>97.732997481108313</v>
      </c>
      <c r="R24" s="191">
        <v>199</v>
      </c>
      <c r="S24" s="193">
        <v>204</v>
      </c>
      <c r="T24" s="192">
        <v>184</v>
      </c>
      <c r="U24" s="155">
        <f t="shared" si="5"/>
        <v>90.196078431372555</v>
      </c>
      <c r="V24" s="193">
        <v>199</v>
      </c>
      <c r="W24" s="192">
        <v>172</v>
      </c>
      <c r="X24" s="155">
        <f t="shared" si="6"/>
        <v>86.4321608040201</v>
      </c>
      <c r="Y24" s="153"/>
      <c r="Z24" s="156"/>
    </row>
    <row r="25" spans="1:26" s="132" customFormat="1" ht="18" customHeight="1" x14ac:dyDescent="0.25">
      <c r="A25" s="154" t="s">
        <v>40</v>
      </c>
      <c r="B25" s="193">
        <v>463</v>
      </c>
      <c r="C25" s="193">
        <v>462</v>
      </c>
      <c r="D25" s="193">
        <v>447</v>
      </c>
      <c r="E25" s="155">
        <f t="shared" si="0"/>
        <v>96.753246753246756</v>
      </c>
      <c r="F25" s="193">
        <v>136</v>
      </c>
      <c r="G25" s="193">
        <v>104</v>
      </c>
      <c r="H25" s="155">
        <f t="shared" si="1"/>
        <v>76.470588235294116</v>
      </c>
      <c r="I25" s="193">
        <v>50</v>
      </c>
      <c r="J25" s="193">
        <v>50</v>
      </c>
      <c r="K25" s="155">
        <f t="shared" si="2"/>
        <v>100</v>
      </c>
      <c r="L25" s="193">
        <v>5</v>
      </c>
      <c r="M25" s="193">
        <v>1</v>
      </c>
      <c r="N25" s="155">
        <f t="shared" si="3"/>
        <v>20</v>
      </c>
      <c r="O25" s="193">
        <v>453</v>
      </c>
      <c r="P25" s="192">
        <v>430</v>
      </c>
      <c r="Q25" s="155">
        <f t="shared" si="4"/>
        <v>94.92273730684326</v>
      </c>
      <c r="R25" s="191">
        <v>187</v>
      </c>
      <c r="S25" s="193">
        <v>194</v>
      </c>
      <c r="T25" s="192">
        <v>183</v>
      </c>
      <c r="U25" s="155">
        <f t="shared" si="5"/>
        <v>94.329896907216494</v>
      </c>
      <c r="V25" s="193">
        <v>188</v>
      </c>
      <c r="W25" s="192">
        <v>175</v>
      </c>
      <c r="X25" s="155">
        <f t="shared" si="6"/>
        <v>93.085106382978722</v>
      </c>
      <c r="Y25" s="153"/>
      <c r="Z25" s="156"/>
    </row>
    <row r="26" spans="1:26" s="132" customFormat="1" ht="18" customHeight="1" x14ac:dyDescent="0.25">
      <c r="A26" s="154" t="s">
        <v>41</v>
      </c>
      <c r="B26" s="193">
        <v>318</v>
      </c>
      <c r="C26" s="193">
        <v>305</v>
      </c>
      <c r="D26" s="193">
        <v>307</v>
      </c>
      <c r="E26" s="155">
        <f t="shared" si="0"/>
        <v>100.65573770491802</v>
      </c>
      <c r="F26" s="193">
        <v>47</v>
      </c>
      <c r="G26" s="193">
        <v>60</v>
      </c>
      <c r="H26" s="155">
        <f t="shared" si="1"/>
        <v>127.65957446808511</v>
      </c>
      <c r="I26" s="193">
        <v>4</v>
      </c>
      <c r="J26" s="193">
        <v>11</v>
      </c>
      <c r="K26" s="155">
        <f t="shared" si="2"/>
        <v>275</v>
      </c>
      <c r="L26" s="193">
        <v>10</v>
      </c>
      <c r="M26" s="193">
        <v>8</v>
      </c>
      <c r="N26" s="155">
        <f t="shared" si="3"/>
        <v>80</v>
      </c>
      <c r="O26" s="193">
        <v>209</v>
      </c>
      <c r="P26" s="192">
        <v>243</v>
      </c>
      <c r="Q26" s="155">
        <f t="shared" si="4"/>
        <v>116.26794258373205</v>
      </c>
      <c r="R26" s="191">
        <v>143</v>
      </c>
      <c r="S26" s="193">
        <v>124</v>
      </c>
      <c r="T26" s="192">
        <v>141</v>
      </c>
      <c r="U26" s="155">
        <f t="shared" si="5"/>
        <v>113.70967741935485</v>
      </c>
      <c r="V26" s="193">
        <v>100</v>
      </c>
      <c r="W26" s="192">
        <v>115</v>
      </c>
      <c r="X26" s="155">
        <f t="shared" si="6"/>
        <v>114.99999999999999</v>
      </c>
      <c r="Y26" s="153"/>
      <c r="Z26" s="156"/>
    </row>
    <row r="27" spans="1:26" s="132" customFormat="1" ht="18" customHeight="1" x14ac:dyDescent="0.25">
      <c r="A27" s="154" t="s">
        <v>42</v>
      </c>
      <c r="B27" s="193">
        <v>332</v>
      </c>
      <c r="C27" s="193">
        <v>459</v>
      </c>
      <c r="D27" s="193">
        <v>301</v>
      </c>
      <c r="E27" s="155">
        <f t="shared" si="0"/>
        <v>65.577342047930287</v>
      </c>
      <c r="F27" s="193">
        <v>139</v>
      </c>
      <c r="G27" s="193">
        <v>76</v>
      </c>
      <c r="H27" s="155">
        <f t="shared" si="1"/>
        <v>54.676258992805757</v>
      </c>
      <c r="I27" s="193">
        <v>0</v>
      </c>
      <c r="J27" s="193">
        <v>15</v>
      </c>
      <c r="K27" s="155" t="s">
        <v>68</v>
      </c>
      <c r="L27" s="193">
        <v>10</v>
      </c>
      <c r="M27" s="193">
        <v>8</v>
      </c>
      <c r="N27" s="155">
        <f t="shared" si="3"/>
        <v>80</v>
      </c>
      <c r="O27" s="193">
        <v>268</v>
      </c>
      <c r="P27" s="192">
        <v>260</v>
      </c>
      <c r="Q27" s="155">
        <f t="shared" si="4"/>
        <v>97.014925373134332</v>
      </c>
      <c r="R27" s="191">
        <v>106</v>
      </c>
      <c r="S27" s="193">
        <v>164</v>
      </c>
      <c r="T27" s="192">
        <v>98</v>
      </c>
      <c r="U27" s="155">
        <f t="shared" si="5"/>
        <v>59.756097560975604</v>
      </c>
      <c r="V27" s="193">
        <v>156</v>
      </c>
      <c r="W27" s="192">
        <v>92</v>
      </c>
      <c r="X27" s="155">
        <f t="shared" si="6"/>
        <v>58.974358974358978</v>
      </c>
      <c r="Y27" s="153"/>
      <c r="Z27" s="156"/>
    </row>
    <row r="28" spans="1:26" s="132" customFormat="1" ht="18" customHeight="1" x14ac:dyDescent="0.25">
      <c r="A28" s="154" t="s">
        <v>43</v>
      </c>
      <c r="B28" s="193">
        <v>245</v>
      </c>
      <c r="C28" s="193">
        <v>261</v>
      </c>
      <c r="D28" s="193">
        <v>226</v>
      </c>
      <c r="E28" s="155">
        <f t="shared" si="0"/>
        <v>86.59003831417624</v>
      </c>
      <c r="F28" s="193">
        <v>73</v>
      </c>
      <c r="G28" s="193">
        <v>88</v>
      </c>
      <c r="H28" s="155">
        <f t="shared" si="1"/>
        <v>120.54794520547945</v>
      </c>
      <c r="I28" s="193">
        <v>48</v>
      </c>
      <c r="J28" s="193">
        <v>30</v>
      </c>
      <c r="K28" s="155">
        <f t="shared" si="2"/>
        <v>62.5</v>
      </c>
      <c r="L28" s="193">
        <v>17</v>
      </c>
      <c r="M28" s="193">
        <v>5</v>
      </c>
      <c r="N28" s="155">
        <f t="shared" si="3"/>
        <v>29.411764705882355</v>
      </c>
      <c r="O28" s="193">
        <v>258</v>
      </c>
      <c r="P28" s="192">
        <v>223</v>
      </c>
      <c r="Q28" s="155">
        <f t="shared" si="4"/>
        <v>86.434108527131784</v>
      </c>
      <c r="R28" s="191">
        <v>81</v>
      </c>
      <c r="S28" s="193">
        <v>105</v>
      </c>
      <c r="T28" s="192">
        <v>77</v>
      </c>
      <c r="U28" s="155">
        <f t="shared" si="5"/>
        <v>73.333333333333329</v>
      </c>
      <c r="V28" s="193">
        <v>101</v>
      </c>
      <c r="W28" s="192">
        <v>72</v>
      </c>
      <c r="X28" s="155">
        <f t="shared" si="6"/>
        <v>71.287128712871279</v>
      </c>
      <c r="Y28" s="153"/>
      <c r="Z28" s="156"/>
    </row>
    <row r="29" spans="1:26" s="132" customFormat="1" ht="18" customHeight="1" x14ac:dyDescent="0.25">
      <c r="A29" s="154" t="s">
        <v>44</v>
      </c>
      <c r="B29" s="193">
        <v>184</v>
      </c>
      <c r="C29" s="193">
        <v>184</v>
      </c>
      <c r="D29" s="193">
        <v>178</v>
      </c>
      <c r="E29" s="155">
        <f t="shared" si="0"/>
        <v>96.739130434782609</v>
      </c>
      <c r="F29" s="193">
        <v>40</v>
      </c>
      <c r="G29" s="193">
        <v>23</v>
      </c>
      <c r="H29" s="155">
        <f t="shared" si="1"/>
        <v>57.499999999999993</v>
      </c>
      <c r="I29" s="193">
        <v>2</v>
      </c>
      <c r="J29" s="193">
        <v>7</v>
      </c>
      <c r="K29" s="155">
        <f t="shared" si="2"/>
        <v>350</v>
      </c>
      <c r="L29" s="193">
        <v>0</v>
      </c>
      <c r="M29" s="193">
        <v>2</v>
      </c>
      <c r="N29" s="155" t="s">
        <v>68</v>
      </c>
      <c r="O29" s="193">
        <v>176</v>
      </c>
      <c r="P29" s="192">
        <v>165</v>
      </c>
      <c r="Q29" s="155">
        <f t="shared" si="4"/>
        <v>93.75</v>
      </c>
      <c r="R29" s="191">
        <v>78</v>
      </c>
      <c r="S29" s="193">
        <v>63</v>
      </c>
      <c r="T29" s="192">
        <v>78</v>
      </c>
      <c r="U29" s="155">
        <f t="shared" si="5"/>
        <v>123.80952380952381</v>
      </c>
      <c r="V29" s="193">
        <v>58</v>
      </c>
      <c r="W29" s="192">
        <v>72</v>
      </c>
      <c r="X29" s="155">
        <f t="shared" si="6"/>
        <v>124.13793103448276</v>
      </c>
      <c r="Y29" s="153"/>
      <c r="Z29" s="156"/>
    </row>
    <row r="30" spans="1:26" s="132" customFormat="1" ht="18" customHeight="1" x14ac:dyDescent="0.25">
      <c r="A30" s="154" t="s">
        <v>45</v>
      </c>
      <c r="B30" s="193">
        <v>157</v>
      </c>
      <c r="C30" s="193">
        <v>193</v>
      </c>
      <c r="D30" s="193">
        <v>155</v>
      </c>
      <c r="E30" s="155">
        <f t="shared" si="0"/>
        <v>80.310880829015545</v>
      </c>
      <c r="F30" s="193">
        <v>52</v>
      </c>
      <c r="G30" s="193">
        <v>30</v>
      </c>
      <c r="H30" s="155">
        <f t="shared" si="1"/>
        <v>57.692307692307686</v>
      </c>
      <c r="I30" s="193">
        <v>26</v>
      </c>
      <c r="J30" s="193">
        <v>21</v>
      </c>
      <c r="K30" s="155">
        <f t="shared" si="2"/>
        <v>80.769230769230774</v>
      </c>
      <c r="L30" s="193">
        <v>8</v>
      </c>
      <c r="M30" s="193">
        <v>2</v>
      </c>
      <c r="N30" s="155">
        <f t="shared" si="3"/>
        <v>25</v>
      </c>
      <c r="O30" s="193">
        <v>137</v>
      </c>
      <c r="P30" s="192">
        <v>151</v>
      </c>
      <c r="Q30" s="155">
        <f t="shared" si="4"/>
        <v>110.21897810218979</v>
      </c>
      <c r="R30" s="191">
        <v>68</v>
      </c>
      <c r="S30" s="193">
        <v>82</v>
      </c>
      <c r="T30" s="192">
        <v>68</v>
      </c>
      <c r="U30" s="155">
        <f t="shared" si="5"/>
        <v>82.926829268292678</v>
      </c>
      <c r="V30" s="193">
        <v>75</v>
      </c>
      <c r="W30" s="192">
        <v>63</v>
      </c>
      <c r="X30" s="155">
        <f t="shared" si="6"/>
        <v>84</v>
      </c>
      <c r="Y30" s="153"/>
      <c r="Z30" s="156"/>
    </row>
    <row r="31" spans="1:26" s="132" customFormat="1" ht="18" customHeight="1" x14ac:dyDescent="0.25">
      <c r="A31" s="154" t="s">
        <v>46</v>
      </c>
      <c r="B31" s="193">
        <v>2389</v>
      </c>
      <c r="C31" s="193">
        <v>2399</v>
      </c>
      <c r="D31" s="193">
        <v>2129</v>
      </c>
      <c r="E31" s="155">
        <f t="shared" si="0"/>
        <v>88.745310546060864</v>
      </c>
      <c r="F31" s="193">
        <v>302</v>
      </c>
      <c r="G31" s="193">
        <v>159</v>
      </c>
      <c r="H31" s="155">
        <f t="shared" si="1"/>
        <v>52.649006622516559</v>
      </c>
      <c r="I31" s="193">
        <v>55</v>
      </c>
      <c r="J31" s="193">
        <v>38</v>
      </c>
      <c r="K31" s="155">
        <f t="shared" si="2"/>
        <v>69.090909090909093</v>
      </c>
      <c r="L31" s="193">
        <v>79</v>
      </c>
      <c r="M31" s="193">
        <v>138</v>
      </c>
      <c r="N31" s="155">
        <f t="shared" si="3"/>
        <v>174.68354430379748</v>
      </c>
      <c r="O31" s="193">
        <v>1499</v>
      </c>
      <c r="P31" s="192">
        <v>1710</v>
      </c>
      <c r="Q31" s="155">
        <f t="shared" si="4"/>
        <v>114.07605070046698</v>
      </c>
      <c r="R31" s="191">
        <v>1004</v>
      </c>
      <c r="S31" s="193">
        <v>871</v>
      </c>
      <c r="T31" s="192">
        <v>963</v>
      </c>
      <c r="U31" s="155">
        <f t="shared" si="5"/>
        <v>110.5625717566016</v>
      </c>
      <c r="V31" s="193">
        <v>792</v>
      </c>
      <c r="W31" s="192">
        <v>859</v>
      </c>
      <c r="X31" s="155">
        <f t="shared" si="6"/>
        <v>108.45959595959596</v>
      </c>
      <c r="Y31" s="153"/>
      <c r="Z31" s="156"/>
    </row>
    <row r="32" spans="1:26" s="132" customFormat="1" ht="18" customHeight="1" x14ac:dyDescent="0.25">
      <c r="A32" s="154" t="s">
        <v>47</v>
      </c>
      <c r="B32" s="193">
        <v>774</v>
      </c>
      <c r="C32" s="193">
        <v>851</v>
      </c>
      <c r="D32" s="193">
        <v>705</v>
      </c>
      <c r="E32" s="155">
        <f t="shared" si="0"/>
        <v>82.843713278495883</v>
      </c>
      <c r="F32" s="193">
        <v>67</v>
      </c>
      <c r="G32" s="193">
        <v>45</v>
      </c>
      <c r="H32" s="155">
        <f t="shared" si="1"/>
        <v>67.164179104477611</v>
      </c>
      <c r="I32" s="193">
        <v>1</v>
      </c>
      <c r="J32" s="193">
        <v>4</v>
      </c>
      <c r="K32" s="155">
        <f t="shared" si="2"/>
        <v>400</v>
      </c>
      <c r="L32" s="193">
        <v>0</v>
      </c>
      <c r="M32" s="193">
        <v>0</v>
      </c>
      <c r="N32" s="155" t="s">
        <v>68</v>
      </c>
      <c r="O32" s="193">
        <v>564</v>
      </c>
      <c r="P32" s="192">
        <v>621</v>
      </c>
      <c r="Q32" s="155">
        <f t="shared" si="4"/>
        <v>110.10638297872339</v>
      </c>
      <c r="R32" s="191">
        <v>315</v>
      </c>
      <c r="S32" s="193">
        <v>397</v>
      </c>
      <c r="T32" s="192">
        <v>297</v>
      </c>
      <c r="U32" s="155">
        <f t="shared" si="5"/>
        <v>74.811083123425689</v>
      </c>
      <c r="V32" s="193">
        <v>365</v>
      </c>
      <c r="W32" s="192">
        <v>268</v>
      </c>
      <c r="X32" s="155">
        <f t="shared" si="6"/>
        <v>73.424657534246577</v>
      </c>
      <c r="Y32" s="153"/>
      <c r="Z32" s="156"/>
    </row>
    <row r="33" spans="1:26" s="132" customFormat="1" ht="18" customHeight="1" x14ac:dyDescent="0.25">
      <c r="A33" s="154" t="s">
        <v>48</v>
      </c>
      <c r="B33" s="193">
        <v>794</v>
      </c>
      <c r="C33" s="193">
        <v>832</v>
      </c>
      <c r="D33" s="193">
        <v>762</v>
      </c>
      <c r="E33" s="155">
        <f t="shared" si="0"/>
        <v>91.586538461538453</v>
      </c>
      <c r="F33" s="193">
        <v>106</v>
      </c>
      <c r="G33" s="193">
        <v>87</v>
      </c>
      <c r="H33" s="155">
        <f t="shared" si="1"/>
        <v>82.075471698113205</v>
      </c>
      <c r="I33" s="193">
        <v>34</v>
      </c>
      <c r="J33" s="193">
        <v>16</v>
      </c>
      <c r="K33" s="155">
        <f t="shared" si="2"/>
        <v>47.058823529411761</v>
      </c>
      <c r="L33" s="193">
        <v>10</v>
      </c>
      <c r="M33" s="193">
        <v>0</v>
      </c>
      <c r="N33" s="155">
        <f t="shared" si="3"/>
        <v>0</v>
      </c>
      <c r="O33" s="193">
        <v>727</v>
      </c>
      <c r="P33" s="192">
        <v>679</v>
      </c>
      <c r="Q33" s="155">
        <f t="shared" si="4"/>
        <v>93.397524071526831</v>
      </c>
      <c r="R33" s="191">
        <v>335</v>
      </c>
      <c r="S33" s="193">
        <v>372</v>
      </c>
      <c r="T33" s="192">
        <v>331</v>
      </c>
      <c r="U33" s="155">
        <f t="shared" si="5"/>
        <v>88.978494623655919</v>
      </c>
      <c r="V33" s="193">
        <v>328</v>
      </c>
      <c r="W33" s="192">
        <v>309</v>
      </c>
      <c r="X33" s="155">
        <f t="shared" si="6"/>
        <v>94.207317073170728</v>
      </c>
      <c r="Y33" s="153"/>
      <c r="Z33" s="156"/>
    </row>
    <row r="34" spans="1:26" s="132" customFormat="1" ht="18" customHeight="1" x14ac:dyDescent="0.25">
      <c r="A34" s="154" t="s">
        <v>49</v>
      </c>
      <c r="B34" s="193">
        <v>166</v>
      </c>
      <c r="C34" s="193">
        <v>171</v>
      </c>
      <c r="D34" s="193">
        <v>165</v>
      </c>
      <c r="E34" s="155">
        <f t="shared" si="0"/>
        <v>96.491228070175438</v>
      </c>
      <c r="F34" s="193">
        <v>30</v>
      </c>
      <c r="G34" s="193">
        <v>22</v>
      </c>
      <c r="H34" s="155">
        <f t="shared" si="1"/>
        <v>73.333333333333329</v>
      </c>
      <c r="I34" s="193">
        <v>2</v>
      </c>
      <c r="J34" s="193">
        <v>1</v>
      </c>
      <c r="K34" s="155">
        <f t="shared" si="2"/>
        <v>50</v>
      </c>
      <c r="L34" s="193">
        <v>3</v>
      </c>
      <c r="M34" s="193">
        <v>6</v>
      </c>
      <c r="N34" s="155">
        <f t="shared" si="3"/>
        <v>200</v>
      </c>
      <c r="O34" s="193">
        <v>163</v>
      </c>
      <c r="P34" s="192">
        <v>158</v>
      </c>
      <c r="Q34" s="155">
        <f t="shared" si="4"/>
        <v>96.932515337423311</v>
      </c>
      <c r="R34" s="191">
        <v>73</v>
      </c>
      <c r="S34" s="193">
        <v>84</v>
      </c>
      <c r="T34" s="192">
        <v>71</v>
      </c>
      <c r="U34" s="155">
        <f t="shared" si="5"/>
        <v>84.523809523809518</v>
      </c>
      <c r="V34" s="193">
        <v>77</v>
      </c>
      <c r="W34" s="192">
        <v>65</v>
      </c>
      <c r="X34" s="155">
        <f t="shared" si="6"/>
        <v>84.415584415584405</v>
      </c>
      <c r="Y34" s="153"/>
      <c r="Z34" s="156"/>
    </row>
    <row r="35" spans="1:26" ht="15" x14ac:dyDescent="0.25">
      <c r="A35" s="42" t="s">
        <v>50</v>
      </c>
      <c r="B35" s="194">
        <v>80</v>
      </c>
      <c r="C35" s="194">
        <v>112</v>
      </c>
      <c r="D35" s="194">
        <v>73</v>
      </c>
      <c r="E35" s="155">
        <f t="shared" si="0"/>
        <v>65.178571428571431</v>
      </c>
      <c r="F35" s="194">
        <v>16</v>
      </c>
      <c r="G35" s="194">
        <v>7</v>
      </c>
      <c r="H35" s="155">
        <f t="shared" si="1"/>
        <v>43.75</v>
      </c>
      <c r="I35" s="195">
        <v>0</v>
      </c>
      <c r="J35" s="195">
        <v>0</v>
      </c>
      <c r="K35" s="155" t="s">
        <v>68</v>
      </c>
      <c r="L35" s="195">
        <v>1</v>
      </c>
      <c r="M35" s="195">
        <v>0</v>
      </c>
      <c r="N35" s="155">
        <f t="shared" si="3"/>
        <v>0</v>
      </c>
      <c r="O35" s="195">
        <v>88</v>
      </c>
      <c r="P35" s="195">
        <v>64</v>
      </c>
      <c r="Q35" s="155">
        <f t="shared" si="4"/>
        <v>72.727272727272734</v>
      </c>
      <c r="R35" s="191">
        <v>33</v>
      </c>
      <c r="S35" s="195">
        <v>39</v>
      </c>
      <c r="T35" s="195">
        <v>30</v>
      </c>
      <c r="U35" s="155">
        <f t="shared" si="5"/>
        <v>76.923076923076934</v>
      </c>
      <c r="V35" s="194">
        <v>36</v>
      </c>
      <c r="W35" s="194">
        <v>30</v>
      </c>
      <c r="X35" s="155">
        <f t="shared" si="6"/>
        <v>83.333333333333343</v>
      </c>
    </row>
    <row r="36" spans="1:26" ht="14.25" customHeight="1" x14ac:dyDescent="0.2">
      <c r="A36" s="135"/>
      <c r="B36" s="231" t="s">
        <v>111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  <row r="37" spans="1:26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">
      <c r="A38" s="135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6" x14ac:dyDescent="0.2">
      <c r="I39" s="136"/>
      <c r="J39" s="136"/>
      <c r="K39" s="136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1:26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6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6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6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6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6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6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6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6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9:21" x14ac:dyDescent="0.2"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</row>
  </sheetData>
  <mergeCells count="37">
    <mergeCell ref="A3:X3"/>
    <mergeCell ref="V4:X4"/>
    <mergeCell ref="B6:B7"/>
    <mergeCell ref="R6:R7"/>
    <mergeCell ref="H6:H7"/>
    <mergeCell ref="B36:X38"/>
    <mergeCell ref="T4:U4"/>
    <mergeCell ref="A5:A7"/>
    <mergeCell ref="C5:E5"/>
    <mergeCell ref="F5:H5"/>
    <mergeCell ref="I5:K5"/>
    <mergeCell ref="L5:N5"/>
    <mergeCell ref="S5:U5"/>
    <mergeCell ref="C6:C7"/>
    <mergeCell ref="D6:D7"/>
    <mergeCell ref="E6:E7"/>
    <mergeCell ref="I6:I7"/>
    <mergeCell ref="J6:J7"/>
    <mergeCell ref="K6:K7"/>
    <mergeCell ref="L6:L7"/>
    <mergeCell ref="G6:G7"/>
    <mergeCell ref="A1:X1"/>
    <mergeCell ref="V5:X5"/>
    <mergeCell ref="V6:V7"/>
    <mergeCell ref="W6:W7"/>
    <mergeCell ref="X6:X7"/>
    <mergeCell ref="T6:T7"/>
    <mergeCell ref="U6:U7"/>
    <mergeCell ref="O5:Q5"/>
    <mergeCell ref="O6:O7"/>
    <mergeCell ref="P6:P7"/>
    <mergeCell ref="Q6:Q7"/>
    <mergeCell ref="S6:S7"/>
    <mergeCell ref="M6:M7"/>
    <mergeCell ref="N6:N7"/>
    <mergeCell ref="F6:F7"/>
    <mergeCell ref="A2:X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H15" sqref="H15"/>
    </sheetView>
  </sheetViews>
  <sheetFormatPr defaultColWidth="8" defaultRowHeight="12.75" x14ac:dyDescent="0.2"/>
  <cols>
    <col min="1" max="1" width="60.85546875" style="68" customWidth="1"/>
    <col min="2" max="2" width="17.5703125" style="68" customWidth="1"/>
    <col min="3" max="3" width="17.42578125" style="68" customWidth="1"/>
    <col min="4" max="4" width="10.85546875" style="68" customWidth="1"/>
    <col min="5" max="5" width="11.5703125" style="68" customWidth="1"/>
    <col min="6" max="16384" width="8" style="68"/>
  </cols>
  <sheetData>
    <row r="1" spans="1:11" ht="54.75" customHeight="1" x14ac:dyDescent="0.2">
      <c r="A1" s="212" t="s">
        <v>59</v>
      </c>
      <c r="B1" s="212"/>
      <c r="C1" s="212"/>
      <c r="D1" s="212"/>
      <c r="E1" s="212"/>
    </row>
    <row r="2" spans="1:11" s="70" customFormat="1" ht="23.25" customHeight="1" x14ac:dyDescent="0.25">
      <c r="A2" s="217" t="s">
        <v>0</v>
      </c>
      <c r="B2" s="213" t="s">
        <v>113</v>
      </c>
      <c r="C2" s="213" t="s">
        <v>114</v>
      </c>
      <c r="D2" s="215" t="s">
        <v>1</v>
      </c>
      <c r="E2" s="216"/>
    </row>
    <row r="3" spans="1:11" s="70" customFormat="1" ht="42" customHeight="1" x14ac:dyDescent="0.25">
      <c r="A3" s="218"/>
      <c r="B3" s="214"/>
      <c r="C3" s="214"/>
      <c r="D3" s="72" t="s">
        <v>2</v>
      </c>
      <c r="E3" s="73" t="s">
        <v>51</v>
      </c>
    </row>
    <row r="4" spans="1:11" s="77" customFormat="1" ht="15.75" customHeight="1" x14ac:dyDescent="0.25">
      <c r="A4" s="75" t="s">
        <v>3</v>
      </c>
      <c r="B4" s="75">
        <v>1</v>
      </c>
      <c r="C4" s="75">
        <v>2</v>
      </c>
      <c r="D4" s="75">
        <v>3</v>
      </c>
      <c r="E4" s="75">
        <v>4</v>
      </c>
    </row>
    <row r="5" spans="1:11" s="77" customFormat="1" ht="30" customHeight="1" x14ac:dyDescent="0.25">
      <c r="A5" s="7" t="s">
        <v>108</v>
      </c>
      <c r="B5" s="172" t="s">
        <v>87</v>
      </c>
      <c r="C5" s="172">
        <f>'4'!B8</f>
        <v>2875</v>
      </c>
      <c r="D5" s="8" t="s">
        <v>87</v>
      </c>
      <c r="E5" s="110" t="s">
        <v>87</v>
      </c>
    </row>
    <row r="6" spans="1:11" s="70" customFormat="1" ht="30" customHeight="1" x14ac:dyDescent="0.25">
      <c r="A6" s="78" t="s">
        <v>53</v>
      </c>
      <c r="B6" s="66">
        <f>'4'!C8</f>
        <v>3120</v>
      </c>
      <c r="C6" s="66">
        <f>'4'!D8</f>
        <v>2779</v>
      </c>
      <c r="D6" s="8">
        <f t="shared" ref="D6:D10" si="0">C6/B6*100</f>
        <v>89.070512820512832</v>
      </c>
      <c r="E6" s="110">
        <f t="shared" ref="E6:E10" si="1">C6-B6</f>
        <v>-341</v>
      </c>
      <c r="K6" s="111"/>
    </row>
    <row r="7" spans="1:11" s="70" customFormat="1" ht="30" customHeight="1" x14ac:dyDescent="0.25">
      <c r="A7" s="85" t="s">
        <v>81</v>
      </c>
      <c r="B7" s="66">
        <f>'4'!F8</f>
        <v>516</v>
      </c>
      <c r="C7" s="66">
        <f>'4'!G8</f>
        <v>374</v>
      </c>
      <c r="D7" s="8">
        <f t="shared" si="0"/>
        <v>72.48062015503875</v>
      </c>
      <c r="E7" s="110">
        <f t="shared" si="1"/>
        <v>-142</v>
      </c>
      <c r="K7" s="111"/>
    </row>
    <row r="8" spans="1:11" s="70" customFormat="1" ht="30" customHeight="1" x14ac:dyDescent="0.25">
      <c r="A8" s="78" t="s">
        <v>54</v>
      </c>
      <c r="B8" s="66">
        <f>'4'!I8</f>
        <v>97</v>
      </c>
      <c r="C8" s="66">
        <f>'4'!J8</f>
        <v>88</v>
      </c>
      <c r="D8" s="8">
        <f t="shared" si="0"/>
        <v>90.721649484536087</v>
      </c>
      <c r="E8" s="110">
        <f t="shared" si="1"/>
        <v>-9</v>
      </c>
      <c r="K8" s="111"/>
    </row>
    <row r="9" spans="1:11" s="70" customFormat="1" ht="45.75" customHeight="1" x14ac:dyDescent="0.25">
      <c r="A9" s="78" t="s">
        <v>55</v>
      </c>
      <c r="B9" s="66">
        <f>'4'!L8</f>
        <v>61</v>
      </c>
      <c r="C9" s="66">
        <f>'4'!M8</f>
        <v>85</v>
      </c>
      <c r="D9" s="8">
        <f t="shared" si="0"/>
        <v>139.34426229508196</v>
      </c>
      <c r="E9" s="110">
        <f t="shared" si="1"/>
        <v>24</v>
      </c>
      <c r="K9" s="111"/>
    </row>
    <row r="10" spans="1:11" s="70" customFormat="1" ht="55.5" customHeight="1" x14ac:dyDescent="0.25">
      <c r="A10" s="78" t="s">
        <v>56</v>
      </c>
      <c r="B10" s="66">
        <f>'4'!O8</f>
        <v>2273</v>
      </c>
      <c r="C10" s="66">
        <f>'4'!P8</f>
        <v>2415</v>
      </c>
      <c r="D10" s="8">
        <f t="shared" si="0"/>
        <v>106.24725032996041</v>
      </c>
      <c r="E10" s="110">
        <f t="shared" si="1"/>
        <v>142</v>
      </c>
      <c r="K10" s="111"/>
    </row>
    <row r="11" spans="1:11" s="70" customFormat="1" ht="12.75" customHeight="1" x14ac:dyDescent="0.25">
      <c r="A11" s="219" t="s">
        <v>4</v>
      </c>
      <c r="B11" s="220"/>
      <c r="C11" s="220"/>
      <c r="D11" s="220"/>
      <c r="E11" s="220"/>
      <c r="K11" s="111"/>
    </row>
    <row r="12" spans="1:11" s="70" customFormat="1" ht="15" customHeight="1" x14ac:dyDescent="0.25">
      <c r="A12" s="221"/>
      <c r="B12" s="222"/>
      <c r="C12" s="222"/>
      <c r="D12" s="222"/>
      <c r="E12" s="222"/>
      <c r="K12" s="111"/>
    </row>
    <row r="13" spans="1:11" s="70" customFormat="1" ht="20.25" customHeight="1" x14ac:dyDescent="0.25">
      <c r="A13" s="217" t="s">
        <v>0</v>
      </c>
      <c r="B13" s="223" t="s">
        <v>115</v>
      </c>
      <c r="C13" s="223" t="s">
        <v>116</v>
      </c>
      <c r="D13" s="215" t="s">
        <v>1</v>
      </c>
      <c r="E13" s="216"/>
      <c r="K13" s="111"/>
    </row>
    <row r="14" spans="1:11" ht="35.25" customHeight="1" x14ac:dyDescent="0.2">
      <c r="A14" s="218"/>
      <c r="B14" s="223"/>
      <c r="C14" s="223"/>
      <c r="D14" s="72" t="s">
        <v>2</v>
      </c>
      <c r="E14" s="73" t="s">
        <v>52</v>
      </c>
      <c r="K14" s="111"/>
    </row>
    <row r="15" spans="1:11" ht="30" customHeight="1" x14ac:dyDescent="0.2">
      <c r="A15" s="174" t="s">
        <v>89</v>
      </c>
      <c r="B15" s="90" t="s">
        <v>87</v>
      </c>
      <c r="C15" s="90">
        <f>'4'!R8</f>
        <v>1272</v>
      </c>
      <c r="D15" s="144" t="s">
        <v>87</v>
      </c>
      <c r="E15" s="175" t="s">
        <v>87</v>
      </c>
      <c r="K15" s="111"/>
    </row>
    <row r="16" spans="1:11" ht="30" customHeight="1" x14ac:dyDescent="0.2">
      <c r="A16" s="97" t="s">
        <v>57</v>
      </c>
      <c r="B16" s="147">
        <f>'4'!S8</f>
        <v>1360</v>
      </c>
      <c r="C16" s="147">
        <f>'4'!T8</f>
        <v>1245</v>
      </c>
      <c r="D16" s="148">
        <f t="shared" ref="D16:D17" si="2">C16/B16*100</f>
        <v>91.544117647058826</v>
      </c>
      <c r="E16" s="138">
        <f t="shared" ref="E16:E17" si="3">C16-B16</f>
        <v>-115</v>
      </c>
      <c r="K16" s="111"/>
    </row>
    <row r="17" spans="1:11" ht="30" customHeight="1" x14ac:dyDescent="0.2">
      <c r="A17" s="97" t="s">
        <v>58</v>
      </c>
      <c r="B17" s="147">
        <f>'4'!V8</f>
        <v>1271</v>
      </c>
      <c r="C17" s="147">
        <f>'4'!W8</f>
        <v>1153</v>
      </c>
      <c r="D17" s="148">
        <f t="shared" si="2"/>
        <v>90.715971675845779</v>
      </c>
      <c r="E17" s="138">
        <f t="shared" si="3"/>
        <v>-118</v>
      </c>
      <c r="K17" s="111"/>
    </row>
    <row r="18" spans="1:11" ht="12.75" customHeight="1" x14ac:dyDescent="0.2">
      <c r="A18" s="237" t="s">
        <v>111</v>
      </c>
      <c r="B18" s="237"/>
      <c r="C18" s="237"/>
      <c r="D18" s="237"/>
      <c r="E18" s="237"/>
    </row>
    <row r="19" spans="1:11" x14ac:dyDescent="0.2">
      <c r="A19" s="238"/>
      <c r="B19" s="238"/>
      <c r="C19" s="238"/>
      <c r="D19" s="238"/>
      <c r="E19" s="238"/>
    </row>
    <row r="20" spans="1:11" x14ac:dyDescent="0.2">
      <c r="A20" s="238"/>
      <c r="B20" s="238"/>
      <c r="C20" s="238"/>
      <c r="D20" s="238"/>
      <c r="E20" s="238"/>
    </row>
    <row r="21" spans="1:11" x14ac:dyDescent="0.2">
      <c r="A21" s="238"/>
      <c r="B21" s="238"/>
      <c r="C21" s="238"/>
      <c r="D21" s="238"/>
      <c r="E21" s="238"/>
    </row>
    <row r="22" spans="1:11" x14ac:dyDescent="0.2">
      <c r="A22" s="238"/>
      <c r="B22" s="238"/>
      <c r="C22" s="238"/>
      <c r="D22" s="238"/>
      <c r="E22" s="238"/>
    </row>
  </sheetData>
  <mergeCells count="11">
    <mergeCell ref="A18:E22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9"/>
  <sheetViews>
    <sheetView zoomScaleNormal="100" zoomScaleSheetLayoutView="90" workbookViewId="0">
      <selection activeCell="A29" sqref="A29"/>
    </sheetView>
  </sheetViews>
  <sheetFormatPr defaultRowHeight="14.25" x14ac:dyDescent="0.2"/>
  <cols>
    <col min="1" max="1" width="28" style="134" customWidth="1"/>
    <col min="2" max="2" width="13.42578125" style="134" customWidth="1"/>
    <col min="3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6" s="116" customFormat="1" ht="20.100000000000001" customHeight="1" x14ac:dyDescent="0.25">
      <c r="A1" s="242" t="s">
        <v>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6" s="116" customFormat="1" ht="20.100000000000001" customHeight="1" x14ac:dyDescent="0.25">
      <c r="A2" s="241" t="s">
        <v>118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6" s="120" customFormat="1" ht="14.2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7"/>
      <c r="M3" s="117"/>
      <c r="N3" s="118"/>
      <c r="O3" s="119"/>
      <c r="P3" s="119"/>
      <c r="Q3" s="119"/>
      <c r="R3" s="119"/>
      <c r="T3" s="119"/>
      <c r="U3" s="118"/>
      <c r="V3" s="233" t="s">
        <v>5</v>
      </c>
      <c r="W3" s="233"/>
      <c r="X3" s="233"/>
    </row>
    <row r="4" spans="1:26" s="121" customFormat="1" ht="78" customHeight="1" x14ac:dyDescent="0.25">
      <c r="A4" s="245"/>
      <c r="B4" s="207" t="s">
        <v>110</v>
      </c>
      <c r="C4" s="228" t="s">
        <v>6</v>
      </c>
      <c r="D4" s="229"/>
      <c r="E4" s="230"/>
      <c r="F4" s="225" t="s">
        <v>78</v>
      </c>
      <c r="G4" s="225"/>
      <c r="H4" s="225"/>
      <c r="I4" s="225" t="s">
        <v>9</v>
      </c>
      <c r="J4" s="225"/>
      <c r="K4" s="225"/>
      <c r="L4" s="225" t="s">
        <v>10</v>
      </c>
      <c r="M4" s="225"/>
      <c r="N4" s="225"/>
      <c r="O4" s="228" t="s">
        <v>8</v>
      </c>
      <c r="P4" s="229"/>
      <c r="Q4" s="230"/>
      <c r="R4" s="208" t="s">
        <v>85</v>
      </c>
      <c r="S4" s="225" t="s">
        <v>11</v>
      </c>
      <c r="T4" s="225"/>
      <c r="U4" s="225"/>
      <c r="V4" s="225" t="s">
        <v>15</v>
      </c>
      <c r="W4" s="225"/>
      <c r="X4" s="225"/>
    </row>
    <row r="5" spans="1:26" s="124" customFormat="1" ht="26.25" customHeight="1" x14ac:dyDescent="0.25">
      <c r="A5" s="246"/>
      <c r="B5" s="239" t="s">
        <v>112</v>
      </c>
      <c r="C5" s="239" t="s">
        <v>23</v>
      </c>
      <c r="D5" s="239" t="s">
        <v>112</v>
      </c>
      <c r="E5" s="243" t="s">
        <v>2</v>
      </c>
      <c r="F5" s="226" t="s">
        <v>23</v>
      </c>
      <c r="G5" s="226" t="s">
        <v>112</v>
      </c>
      <c r="H5" s="227" t="s">
        <v>2</v>
      </c>
      <c r="I5" s="226" t="s">
        <v>23</v>
      </c>
      <c r="J5" s="226" t="s">
        <v>112</v>
      </c>
      <c r="K5" s="227" t="s">
        <v>2</v>
      </c>
      <c r="L5" s="226" t="s">
        <v>23</v>
      </c>
      <c r="M5" s="226" t="s">
        <v>106</v>
      </c>
      <c r="N5" s="227" t="s">
        <v>2</v>
      </c>
      <c r="O5" s="226" t="s">
        <v>23</v>
      </c>
      <c r="P5" s="226" t="s">
        <v>106</v>
      </c>
      <c r="Q5" s="227" t="s">
        <v>2</v>
      </c>
      <c r="R5" s="243">
        <v>2022</v>
      </c>
      <c r="S5" s="226" t="s">
        <v>23</v>
      </c>
      <c r="T5" s="226" t="s">
        <v>106</v>
      </c>
      <c r="U5" s="227" t="s">
        <v>2</v>
      </c>
      <c r="V5" s="226" t="s">
        <v>23</v>
      </c>
      <c r="W5" s="226" t="s">
        <v>106</v>
      </c>
      <c r="X5" s="227" t="s">
        <v>2</v>
      </c>
    </row>
    <row r="6" spans="1:26" s="124" customFormat="1" ht="7.5" customHeight="1" x14ac:dyDescent="0.25">
      <c r="A6" s="247"/>
      <c r="B6" s="240"/>
      <c r="C6" s="240"/>
      <c r="D6" s="240"/>
      <c r="E6" s="244"/>
      <c r="F6" s="226"/>
      <c r="G6" s="226"/>
      <c r="H6" s="227"/>
      <c r="I6" s="226"/>
      <c r="J6" s="226"/>
      <c r="K6" s="227"/>
      <c r="L6" s="226"/>
      <c r="M6" s="226"/>
      <c r="N6" s="227"/>
      <c r="O6" s="226"/>
      <c r="P6" s="226"/>
      <c r="Q6" s="227"/>
      <c r="R6" s="244"/>
      <c r="S6" s="226"/>
      <c r="T6" s="226"/>
      <c r="U6" s="227"/>
      <c r="V6" s="226"/>
      <c r="W6" s="226"/>
      <c r="X6" s="227"/>
    </row>
    <row r="7" spans="1:26" s="127" customFormat="1" ht="11.25" customHeight="1" x14ac:dyDescent="0.25">
      <c r="A7" s="125" t="s">
        <v>3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M7" s="126">
        <v>12</v>
      </c>
      <c r="N7" s="126">
        <v>13</v>
      </c>
      <c r="O7" s="126">
        <v>14</v>
      </c>
      <c r="P7" s="126">
        <v>15</v>
      </c>
      <c r="Q7" s="126">
        <v>16</v>
      </c>
      <c r="R7" s="126">
        <v>17</v>
      </c>
      <c r="S7" s="126">
        <v>18</v>
      </c>
      <c r="T7" s="126">
        <v>19</v>
      </c>
      <c r="U7" s="126">
        <v>20</v>
      </c>
      <c r="V7" s="126">
        <v>21</v>
      </c>
      <c r="W7" s="126">
        <v>22</v>
      </c>
      <c r="X7" s="126">
        <v>23</v>
      </c>
    </row>
    <row r="8" spans="1:26" s="130" customFormat="1" ht="16.5" customHeight="1" x14ac:dyDescent="0.25">
      <c r="A8" s="41" t="s">
        <v>24</v>
      </c>
      <c r="B8" s="128">
        <f>SUM(B9:B34)</f>
        <v>2875</v>
      </c>
      <c r="C8" s="128">
        <f>SUM(C9:C34)</f>
        <v>3120</v>
      </c>
      <c r="D8" s="128">
        <f>SUM(D9:D34)</f>
        <v>2779</v>
      </c>
      <c r="E8" s="129">
        <f>D8/C8*100</f>
        <v>89.070512820512832</v>
      </c>
      <c r="F8" s="128">
        <f>SUM(F9:F34)</f>
        <v>516</v>
      </c>
      <c r="G8" s="128">
        <f>SUM(G9:G34)</f>
        <v>374</v>
      </c>
      <c r="H8" s="129">
        <f>G8/F8*100</f>
        <v>72.48062015503875</v>
      </c>
      <c r="I8" s="128">
        <f>SUM(I9:I34)</f>
        <v>97</v>
      </c>
      <c r="J8" s="128">
        <f>SUM(J9:J34)</f>
        <v>88</v>
      </c>
      <c r="K8" s="129">
        <f>J8/I8*100</f>
        <v>90.721649484536087</v>
      </c>
      <c r="L8" s="128">
        <f>SUM(L9:L34)</f>
        <v>61</v>
      </c>
      <c r="M8" s="128">
        <f>SUM(M9:M34)</f>
        <v>85</v>
      </c>
      <c r="N8" s="129">
        <f>M8/L8*100</f>
        <v>139.34426229508196</v>
      </c>
      <c r="O8" s="128">
        <f>SUM(O9:O34)</f>
        <v>2273</v>
      </c>
      <c r="P8" s="128">
        <f>SUM(P9:P34)</f>
        <v>2415</v>
      </c>
      <c r="Q8" s="129">
        <f>P8/O8*100</f>
        <v>106.24725032996041</v>
      </c>
      <c r="R8" s="128">
        <f>SUM(R9:R34)</f>
        <v>1272</v>
      </c>
      <c r="S8" s="128">
        <f>SUM(S9:S34)</f>
        <v>1360</v>
      </c>
      <c r="T8" s="128">
        <f>SUM(T9:T34)</f>
        <v>1245</v>
      </c>
      <c r="U8" s="129">
        <f>T8/S8*100</f>
        <v>91.544117647058826</v>
      </c>
      <c r="V8" s="128">
        <f>SUM(V9:V34)</f>
        <v>1271</v>
      </c>
      <c r="W8" s="128">
        <f>SUM(W9:W34)</f>
        <v>1153</v>
      </c>
      <c r="X8" s="129">
        <f>W8/V8*100</f>
        <v>90.715971675845779</v>
      </c>
      <c r="Y8" s="153"/>
    </row>
    <row r="9" spans="1:26" s="132" customFormat="1" ht="16.5" customHeight="1" x14ac:dyDescent="0.25">
      <c r="A9" s="43" t="s">
        <v>25</v>
      </c>
      <c r="B9" s="196">
        <v>33</v>
      </c>
      <c r="C9" s="193">
        <v>42</v>
      </c>
      <c r="D9" s="196">
        <v>31</v>
      </c>
      <c r="E9" s="131">
        <f t="shared" ref="E9:E34" si="0">D9/C9*100</f>
        <v>73.80952380952381</v>
      </c>
      <c r="F9" s="193">
        <v>7</v>
      </c>
      <c r="G9" s="193">
        <v>2</v>
      </c>
      <c r="H9" s="131">
        <f t="shared" ref="H9:H34" si="1">G9/F9*100</f>
        <v>28.571428571428569</v>
      </c>
      <c r="I9" s="193">
        <v>1</v>
      </c>
      <c r="J9" s="193">
        <v>0</v>
      </c>
      <c r="K9" s="131">
        <f t="shared" ref="K9:K33" si="2">J9/I9*100</f>
        <v>0</v>
      </c>
      <c r="L9" s="193">
        <v>1</v>
      </c>
      <c r="M9" s="193">
        <v>0</v>
      </c>
      <c r="N9" s="131">
        <f>M9/L9*100</f>
        <v>0</v>
      </c>
      <c r="O9" s="193">
        <v>41</v>
      </c>
      <c r="P9" s="193">
        <v>31</v>
      </c>
      <c r="Q9" s="131">
        <f t="shared" ref="Q9:Q34" si="3">P9/O9*100</f>
        <v>75.609756097560975</v>
      </c>
      <c r="R9" s="193">
        <v>15</v>
      </c>
      <c r="S9" s="193">
        <v>20</v>
      </c>
      <c r="T9" s="193">
        <v>15</v>
      </c>
      <c r="U9" s="131">
        <f t="shared" ref="U9:U34" si="4">T9/S9*100</f>
        <v>75</v>
      </c>
      <c r="V9" s="193">
        <v>19</v>
      </c>
      <c r="W9" s="193">
        <v>14</v>
      </c>
      <c r="X9" s="131">
        <f t="shared" ref="X9:X34" si="5">W9/V9*100</f>
        <v>73.68421052631578</v>
      </c>
      <c r="Y9" s="157"/>
      <c r="Z9" s="156"/>
    </row>
    <row r="10" spans="1:26" s="133" customFormat="1" ht="16.5" customHeight="1" x14ac:dyDescent="0.25">
      <c r="A10" s="43" t="s">
        <v>26</v>
      </c>
      <c r="B10" s="196">
        <v>102</v>
      </c>
      <c r="C10" s="193">
        <v>137</v>
      </c>
      <c r="D10" s="196">
        <v>97</v>
      </c>
      <c r="E10" s="131">
        <f t="shared" si="0"/>
        <v>70.802919708029194</v>
      </c>
      <c r="F10" s="193">
        <v>16</v>
      </c>
      <c r="G10" s="193">
        <v>9</v>
      </c>
      <c r="H10" s="131">
        <f t="shared" si="1"/>
        <v>56.25</v>
      </c>
      <c r="I10" s="193">
        <v>4</v>
      </c>
      <c r="J10" s="193">
        <v>0</v>
      </c>
      <c r="K10" s="131">
        <f t="shared" si="2"/>
        <v>0</v>
      </c>
      <c r="L10" s="193">
        <v>4</v>
      </c>
      <c r="M10" s="193">
        <v>6</v>
      </c>
      <c r="N10" s="131">
        <f>M10/L10*100</f>
        <v>150</v>
      </c>
      <c r="O10" s="193">
        <v>125</v>
      </c>
      <c r="P10" s="193">
        <v>93</v>
      </c>
      <c r="Q10" s="131">
        <f t="shared" si="3"/>
        <v>74.400000000000006</v>
      </c>
      <c r="R10" s="193">
        <v>54</v>
      </c>
      <c r="S10" s="193">
        <v>63</v>
      </c>
      <c r="T10" s="193">
        <v>54</v>
      </c>
      <c r="U10" s="131">
        <f t="shared" si="4"/>
        <v>85.714285714285708</v>
      </c>
      <c r="V10" s="193">
        <v>60</v>
      </c>
      <c r="W10" s="193">
        <v>48</v>
      </c>
      <c r="X10" s="131">
        <f t="shared" si="5"/>
        <v>80</v>
      </c>
      <c r="Y10" s="157"/>
      <c r="Z10" s="156"/>
    </row>
    <row r="11" spans="1:26" s="132" customFormat="1" ht="16.5" customHeight="1" x14ac:dyDescent="0.25">
      <c r="A11" s="43" t="s">
        <v>27</v>
      </c>
      <c r="B11" s="196">
        <v>138</v>
      </c>
      <c r="C11" s="193">
        <v>152</v>
      </c>
      <c r="D11" s="196">
        <v>133</v>
      </c>
      <c r="E11" s="131">
        <f t="shared" si="0"/>
        <v>87.5</v>
      </c>
      <c r="F11" s="193">
        <v>32</v>
      </c>
      <c r="G11" s="193">
        <v>31</v>
      </c>
      <c r="H11" s="131">
        <f t="shared" si="1"/>
        <v>96.875</v>
      </c>
      <c r="I11" s="193">
        <v>6</v>
      </c>
      <c r="J11" s="193">
        <v>6</v>
      </c>
      <c r="K11" s="131">
        <f t="shared" si="2"/>
        <v>100</v>
      </c>
      <c r="L11" s="193">
        <v>0</v>
      </c>
      <c r="M11" s="193">
        <v>0</v>
      </c>
      <c r="N11" s="131" t="s">
        <v>68</v>
      </c>
      <c r="O11" s="193">
        <v>40</v>
      </c>
      <c r="P11" s="193">
        <v>68</v>
      </c>
      <c r="Q11" s="131">
        <f t="shared" si="3"/>
        <v>170</v>
      </c>
      <c r="R11" s="193">
        <v>48</v>
      </c>
      <c r="S11" s="193">
        <v>58</v>
      </c>
      <c r="T11" s="193">
        <v>45</v>
      </c>
      <c r="U11" s="131">
        <f t="shared" si="4"/>
        <v>77.58620689655173</v>
      </c>
      <c r="V11" s="193">
        <v>55</v>
      </c>
      <c r="W11" s="193">
        <v>41</v>
      </c>
      <c r="X11" s="131">
        <f t="shared" si="5"/>
        <v>74.545454545454547</v>
      </c>
      <c r="Y11" s="157"/>
      <c r="Z11" s="156"/>
    </row>
    <row r="12" spans="1:26" s="132" customFormat="1" ht="16.5" customHeight="1" x14ac:dyDescent="0.25">
      <c r="A12" s="43" t="s">
        <v>28</v>
      </c>
      <c r="B12" s="196">
        <v>53</v>
      </c>
      <c r="C12" s="193">
        <v>45</v>
      </c>
      <c r="D12" s="196">
        <v>52</v>
      </c>
      <c r="E12" s="131">
        <f t="shared" si="0"/>
        <v>115.55555555555554</v>
      </c>
      <c r="F12" s="193">
        <v>6</v>
      </c>
      <c r="G12" s="193">
        <v>9</v>
      </c>
      <c r="H12" s="131">
        <f t="shared" si="1"/>
        <v>150</v>
      </c>
      <c r="I12" s="193">
        <v>1</v>
      </c>
      <c r="J12" s="193">
        <v>7</v>
      </c>
      <c r="K12" s="131">
        <f t="shared" si="2"/>
        <v>700</v>
      </c>
      <c r="L12" s="193">
        <v>0</v>
      </c>
      <c r="M12" s="193">
        <v>3</v>
      </c>
      <c r="N12" s="131" t="s">
        <v>68</v>
      </c>
      <c r="O12" s="193">
        <v>39</v>
      </c>
      <c r="P12" s="193">
        <v>49</v>
      </c>
      <c r="Q12" s="131">
        <f t="shared" si="3"/>
        <v>125.64102564102564</v>
      </c>
      <c r="R12" s="193">
        <v>23</v>
      </c>
      <c r="S12" s="193">
        <v>21</v>
      </c>
      <c r="T12" s="193">
        <v>23</v>
      </c>
      <c r="U12" s="131">
        <f t="shared" si="4"/>
        <v>109.52380952380953</v>
      </c>
      <c r="V12" s="193">
        <v>20</v>
      </c>
      <c r="W12" s="193">
        <v>21</v>
      </c>
      <c r="X12" s="131">
        <f t="shared" si="5"/>
        <v>105</v>
      </c>
      <c r="Y12" s="157"/>
      <c r="Z12" s="156"/>
    </row>
    <row r="13" spans="1:26" s="132" customFormat="1" ht="16.5" customHeight="1" x14ac:dyDescent="0.25">
      <c r="A13" s="43" t="s">
        <v>29</v>
      </c>
      <c r="B13" s="196">
        <v>37</v>
      </c>
      <c r="C13" s="193">
        <v>38</v>
      </c>
      <c r="D13" s="196">
        <v>36</v>
      </c>
      <c r="E13" s="131">
        <f t="shared" si="0"/>
        <v>94.73684210526315</v>
      </c>
      <c r="F13" s="193">
        <v>11</v>
      </c>
      <c r="G13" s="193">
        <v>9</v>
      </c>
      <c r="H13" s="131">
        <f t="shared" si="1"/>
        <v>81.818181818181827</v>
      </c>
      <c r="I13" s="193">
        <v>1</v>
      </c>
      <c r="J13" s="193">
        <v>1</v>
      </c>
      <c r="K13" s="131">
        <f t="shared" si="2"/>
        <v>100</v>
      </c>
      <c r="L13" s="193">
        <v>5</v>
      </c>
      <c r="M13" s="193">
        <v>0</v>
      </c>
      <c r="N13" s="131">
        <f>M13/L13*100</f>
        <v>0</v>
      </c>
      <c r="O13" s="193">
        <v>28</v>
      </c>
      <c r="P13" s="193">
        <v>35</v>
      </c>
      <c r="Q13" s="131">
        <f t="shared" si="3"/>
        <v>125</v>
      </c>
      <c r="R13" s="193">
        <v>15</v>
      </c>
      <c r="S13" s="193">
        <v>11</v>
      </c>
      <c r="T13" s="193">
        <v>15</v>
      </c>
      <c r="U13" s="131">
        <f t="shared" si="4"/>
        <v>136.36363636363635</v>
      </c>
      <c r="V13" s="193">
        <v>11</v>
      </c>
      <c r="W13" s="193">
        <v>14</v>
      </c>
      <c r="X13" s="131">
        <f t="shared" si="5"/>
        <v>127.27272727272727</v>
      </c>
      <c r="Y13" s="157"/>
      <c r="Z13" s="156"/>
    </row>
    <row r="14" spans="1:26" s="132" customFormat="1" ht="16.5" customHeight="1" x14ac:dyDescent="0.25">
      <c r="A14" s="43" t="s">
        <v>30</v>
      </c>
      <c r="B14" s="196">
        <v>124</v>
      </c>
      <c r="C14" s="193">
        <v>128</v>
      </c>
      <c r="D14" s="196">
        <v>123</v>
      </c>
      <c r="E14" s="131">
        <f t="shared" si="0"/>
        <v>96.09375</v>
      </c>
      <c r="F14" s="193">
        <v>26</v>
      </c>
      <c r="G14" s="193">
        <v>14</v>
      </c>
      <c r="H14" s="131">
        <f t="shared" si="1"/>
        <v>53.846153846153847</v>
      </c>
      <c r="I14" s="193">
        <v>5</v>
      </c>
      <c r="J14" s="193">
        <v>2</v>
      </c>
      <c r="K14" s="131">
        <f t="shared" si="2"/>
        <v>40</v>
      </c>
      <c r="L14" s="193">
        <v>9</v>
      </c>
      <c r="M14" s="193">
        <v>20</v>
      </c>
      <c r="N14" s="131">
        <f>M14/L14*100</f>
        <v>222.22222222222223</v>
      </c>
      <c r="O14" s="193">
        <v>80</v>
      </c>
      <c r="P14" s="193">
        <v>112</v>
      </c>
      <c r="Q14" s="131">
        <f t="shared" si="3"/>
        <v>140</v>
      </c>
      <c r="R14" s="193">
        <v>62</v>
      </c>
      <c r="S14" s="193">
        <v>61</v>
      </c>
      <c r="T14" s="193">
        <v>62</v>
      </c>
      <c r="U14" s="131">
        <f t="shared" si="4"/>
        <v>101.63934426229508</v>
      </c>
      <c r="V14" s="193">
        <v>54</v>
      </c>
      <c r="W14" s="193">
        <v>56</v>
      </c>
      <c r="X14" s="131">
        <f t="shared" si="5"/>
        <v>103.7037037037037</v>
      </c>
      <c r="Y14" s="157"/>
      <c r="Z14" s="156"/>
    </row>
    <row r="15" spans="1:26" s="132" customFormat="1" ht="16.5" customHeight="1" x14ac:dyDescent="0.25">
      <c r="A15" s="43" t="s">
        <v>31</v>
      </c>
      <c r="B15" s="196">
        <v>96</v>
      </c>
      <c r="C15" s="193">
        <v>98</v>
      </c>
      <c r="D15" s="196">
        <v>90</v>
      </c>
      <c r="E15" s="131">
        <f t="shared" si="0"/>
        <v>91.83673469387756</v>
      </c>
      <c r="F15" s="193">
        <v>30</v>
      </c>
      <c r="G15" s="193">
        <v>28</v>
      </c>
      <c r="H15" s="131">
        <f t="shared" si="1"/>
        <v>93.333333333333329</v>
      </c>
      <c r="I15" s="193">
        <v>6</v>
      </c>
      <c r="J15" s="193">
        <v>9</v>
      </c>
      <c r="K15" s="131">
        <f t="shared" si="2"/>
        <v>150</v>
      </c>
      <c r="L15" s="193">
        <v>0</v>
      </c>
      <c r="M15" s="193">
        <v>2</v>
      </c>
      <c r="N15" s="131" t="s">
        <v>68</v>
      </c>
      <c r="O15" s="193">
        <v>77</v>
      </c>
      <c r="P15" s="193">
        <v>87</v>
      </c>
      <c r="Q15" s="131">
        <f t="shared" si="3"/>
        <v>112.98701298701299</v>
      </c>
      <c r="R15" s="193">
        <v>42</v>
      </c>
      <c r="S15" s="193">
        <v>31</v>
      </c>
      <c r="T15" s="193">
        <v>38</v>
      </c>
      <c r="U15" s="131">
        <f t="shared" si="4"/>
        <v>122.58064516129032</v>
      </c>
      <c r="V15" s="193">
        <v>30</v>
      </c>
      <c r="W15" s="193">
        <v>35</v>
      </c>
      <c r="X15" s="131">
        <f t="shared" si="5"/>
        <v>116.66666666666667</v>
      </c>
      <c r="Y15" s="157"/>
      <c r="Z15" s="156"/>
    </row>
    <row r="16" spans="1:26" s="132" customFormat="1" ht="16.5" customHeight="1" x14ac:dyDescent="0.25">
      <c r="A16" s="43" t="s">
        <v>32</v>
      </c>
      <c r="B16" s="196">
        <v>135</v>
      </c>
      <c r="C16" s="193">
        <v>151</v>
      </c>
      <c r="D16" s="196">
        <v>133</v>
      </c>
      <c r="E16" s="131">
        <f t="shared" si="0"/>
        <v>88.079470198675494</v>
      </c>
      <c r="F16" s="193">
        <v>47</v>
      </c>
      <c r="G16" s="193">
        <v>21</v>
      </c>
      <c r="H16" s="131">
        <f t="shared" si="1"/>
        <v>44.680851063829785</v>
      </c>
      <c r="I16" s="193">
        <v>13</v>
      </c>
      <c r="J16" s="193">
        <v>11</v>
      </c>
      <c r="K16" s="131">
        <f t="shared" si="2"/>
        <v>84.615384615384613</v>
      </c>
      <c r="L16" s="193">
        <v>1</v>
      </c>
      <c r="M16" s="193">
        <v>0</v>
      </c>
      <c r="N16" s="131">
        <f>M16/L16*100</f>
        <v>0</v>
      </c>
      <c r="O16" s="193">
        <v>104</v>
      </c>
      <c r="P16" s="193">
        <v>123</v>
      </c>
      <c r="Q16" s="131">
        <f t="shared" si="3"/>
        <v>118.26923076923077</v>
      </c>
      <c r="R16" s="193">
        <v>56</v>
      </c>
      <c r="S16" s="193">
        <v>56</v>
      </c>
      <c r="T16" s="193">
        <v>56</v>
      </c>
      <c r="U16" s="131">
        <f t="shared" si="4"/>
        <v>100</v>
      </c>
      <c r="V16" s="193">
        <v>53</v>
      </c>
      <c r="W16" s="193">
        <v>53</v>
      </c>
      <c r="X16" s="131">
        <f t="shared" si="5"/>
        <v>100</v>
      </c>
      <c r="Y16" s="157"/>
      <c r="Z16" s="156"/>
    </row>
    <row r="17" spans="1:26" s="132" customFormat="1" ht="16.5" customHeight="1" x14ac:dyDescent="0.25">
      <c r="A17" s="43" t="s">
        <v>33</v>
      </c>
      <c r="B17" s="196">
        <v>54</v>
      </c>
      <c r="C17" s="193">
        <v>56</v>
      </c>
      <c r="D17" s="196">
        <v>53</v>
      </c>
      <c r="E17" s="131">
        <f t="shared" si="0"/>
        <v>94.642857142857139</v>
      </c>
      <c r="F17" s="193">
        <v>8</v>
      </c>
      <c r="G17" s="193">
        <v>7</v>
      </c>
      <c r="H17" s="131">
        <f t="shared" si="1"/>
        <v>87.5</v>
      </c>
      <c r="I17" s="193">
        <v>1</v>
      </c>
      <c r="J17" s="193">
        <v>0</v>
      </c>
      <c r="K17" s="131">
        <f t="shared" si="2"/>
        <v>0</v>
      </c>
      <c r="L17" s="193">
        <v>1</v>
      </c>
      <c r="M17" s="193">
        <v>0</v>
      </c>
      <c r="N17" s="131">
        <f>M17/L17*100</f>
        <v>0</v>
      </c>
      <c r="O17" s="193">
        <v>41</v>
      </c>
      <c r="P17" s="193">
        <v>49</v>
      </c>
      <c r="Q17" s="131">
        <f t="shared" si="3"/>
        <v>119.51219512195121</v>
      </c>
      <c r="R17" s="193">
        <v>16</v>
      </c>
      <c r="S17" s="193">
        <v>34</v>
      </c>
      <c r="T17" s="193">
        <v>16</v>
      </c>
      <c r="U17" s="131">
        <f t="shared" si="4"/>
        <v>47.058823529411761</v>
      </c>
      <c r="V17" s="193">
        <v>33</v>
      </c>
      <c r="W17" s="193">
        <v>15</v>
      </c>
      <c r="X17" s="131">
        <f t="shared" si="5"/>
        <v>45.454545454545453</v>
      </c>
      <c r="Y17" s="157"/>
      <c r="Z17" s="156"/>
    </row>
    <row r="18" spans="1:26" s="132" customFormat="1" ht="16.5" customHeight="1" x14ac:dyDescent="0.25">
      <c r="A18" s="43" t="s">
        <v>34</v>
      </c>
      <c r="B18" s="196">
        <v>34</v>
      </c>
      <c r="C18" s="193">
        <v>43</v>
      </c>
      <c r="D18" s="196">
        <v>33</v>
      </c>
      <c r="E18" s="131">
        <f t="shared" si="0"/>
        <v>76.744186046511629</v>
      </c>
      <c r="F18" s="193">
        <v>10</v>
      </c>
      <c r="G18" s="193">
        <v>3</v>
      </c>
      <c r="H18" s="131">
        <f t="shared" si="1"/>
        <v>30</v>
      </c>
      <c r="I18" s="193">
        <v>2</v>
      </c>
      <c r="J18" s="193">
        <v>0</v>
      </c>
      <c r="K18" s="131">
        <f t="shared" si="2"/>
        <v>0</v>
      </c>
      <c r="L18" s="193">
        <v>2</v>
      </c>
      <c r="M18" s="193">
        <v>0</v>
      </c>
      <c r="N18" s="131">
        <f>M18/L18*100</f>
        <v>0</v>
      </c>
      <c r="O18" s="193">
        <v>43</v>
      </c>
      <c r="P18" s="193">
        <v>33</v>
      </c>
      <c r="Q18" s="131">
        <f t="shared" si="3"/>
        <v>76.744186046511629</v>
      </c>
      <c r="R18" s="193">
        <v>17</v>
      </c>
      <c r="S18" s="193">
        <v>16</v>
      </c>
      <c r="T18" s="193">
        <v>17</v>
      </c>
      <c r="U18" s="131">
        <f t="shared" si="4"/>
        <v>106.25</v>
      </c>
      <c r="V18" s="193">
        <v>15</v>
      </c>
      <c r="W18" s="193">
        <v>16</v>
      </c>
      <c r="X18" s="131">
        <f t="shared" si="5"/>
        <v>106.66666666666667</v>
      </c>
      <c r="Y18" s="157"/>
      <c r="Z18" s="156"/>
    </row>
    <row r="19" spans="1:26" s="132" customFormat="1" ht="16.5" customHeight="1" x14ac:dyDescent="0.25">
      <c r="A19" s="43" t="s">
        <v>35</v>
      </c>
      <c r="B19" s="196">
        <v>75</v>
      </c>
      <c r="C19" s="193">
        <v>51</v>
      </c>
      <c r="D19" s="196">
        <v>73</v>
      </c>
      <c r="E19" s="131">
        <f t="shared" si="0"/>
        <v>143.13725490196077</v>
      </c>
      <c r="F19" s="193">
        <v>4</v>
      </c>
      <c r="G19" s="193">
        <v>3</v>
      </c>
      <c r="H19" s="131">
        <f t="shared" si="1"/>
        <v>75</v>
      </c>
      <c r="I19" s="193">
        <v>0</v>
      </c>
      <c r="J19" s="193">
        <v>0</v>
      </c>
      <c r="K19" s="131" t="s">
        <v>68</v>
      </c>
      <c r="L19" s="193">
        <v>0</v>
      </c>
      <c r="M19" s="193">
        <v>3</v>
      </c>
      <c r="N19" s="131" t="s">
        <v>68</v>
      </c>
      <c r="O19" s="193">
        <v>29</v>
      </c>
      <c r="P19" s="193">
        <v>61</v>
      </c>
      <c r="Q19" s="131">
        <f t="shared" si="3"/>
        <v>210.34482758620689</v>
      </c>
      <c r="R19" s="193">
        <v>51</v>
      </c>
      <c r="S19" s="193">
        <v>23</v>
      </c>
      <c r="T19" s="193">
        <v>51</v>
      </c>
      <c r="U19" s="131">
        <f t="shared" si="4"/>
        <v>221.73913043478262</v>
      </c>
      <c r="V19" s="193">
        <v>20</v>
      </c>
      <c r="W19" s="193">
        <v>51</v>
      </c>
      <c r="X19" s="131">
        <f t="shared" si="5"/>
        <v>254.99999999999997</v>
      </c>
      <c r="Y19" s="157"/>
      <c r="Z19" s="156"/>
    </row>
    <row r="20" spans="1:26" s="132" customFormat="1" ht="16.5" customHeight="1" x14ac:dyDescent="0.25">
      <c r="A20" s="43" t="s">
        <v>36</v>
      </c>
      <c r="B20" s="196">
        <v>52</v>
      </c>
      <c r="C20" s="193">
        <v>63</v>
      </c>
      <c r="D20" s="196">
        <v>51</v>
      </c>
      <c r="E20" s="131">
        <f t="shared" si="0"/>
        <v>80.952380952380949</v>
      </c>
      <c r="F20" s="193">
        <v>14</v>
      </c>
      <c r="G20" s="193">
        <v>12</v>
      </c>
      <c r="H20" s="131">
        <f t="shared" si="1"/>
        <v>85.714285714285708</v>
      </c>
      <c r="I20" s="193">
        <v>0</v>
      </c>
      <c r="J20" s="193">
        <v>2</v>
      </c>
      <c r="K20" s="131" t="s">
        <v>68</v>
      </c>
      <c r="L20" s="193">
        <v>0</v>
      </c>
      <c r="M20" s="193">
        <v>0</v>
      </c>
      <c r="N20" s="131" t="s">
        <v>68</v>
      </c>
      <c r="O20" s="193">
        <v>31</v>
      </c>
      <c r="P20" s="193">
        <v>46</v>
      </c>
      <c r="Q20" s="131">
        <f t="shared" si="3"/>
        <v>148.38709677419354</v>
      </c>
      <c r="R20" s="193">
        <v>21</v>
      </c>
      <c r="S20" s="193">
        <v>32</v>
      </c>
      <c r="T20" s="193">
        <v>21</v>
      </c>
      <c r="U20" s="131">
        <f t="shared" si="4"/>
        <v>65.625</v>
      </c>
      <c r="V20" s="193">
        <v>30</v>
      </c>
      <c r="W20" s="193">
        <v>18</v>
      </c>
      <c r="X20" s="131">
        <f t="shared" si="5"/>
        <v>60</v>
      </c>
      <c r="Y20" s="157"/>
      <c r="Z20" s="156"/>
    </row>
    <row r="21" spans="1:26" s="132" customFormat="1" ht="16.5" customHeight="1" x14ac:dyDescent="0.25">
      <c r="A21" s="43" t="s">
        <v>37</v>
      </c>
      <c r="B21" s="196">
        <v>71</v>
      </c>
      <c r="C21" s="193">
        <v>85</v>
      </c>
      <c r="D21" s="196">
        <v>68</v>
      </c>
      <c r="E21" s="131">
        <f t="shared" si="0"/>
        <v>80</v>
      </c>
      <c r="F21" s="193">
        <v>31</v>
      </c>
      <c r="G21" s="193">
        <v>26</v>
      </c>
      <c r="H21" s="131">
        <f t="shared" si="1"/>
        <v>83.870967741935488</v>
      </c>
      <c r="I21" s="193">
        <v>10</v>
      </c>
      <c r="J21" s="193">
        <v>0</v>
      </c>
      <c r="K21" s="131">
        <f t="shared" si="2"/>
        <v>0</v>
      </c>
      <c r="L21" s="193">
        <v>1</v>
      </c>
      <c r="M21" s="193">
        <v>0</v>
      </c>
      <c r="N21" s="131">
        <f>M21/L21*100</f>
        <v>0</v>
      </c>
      <c r="O21" s="193">
        <v>82</v>
      </c>
      <c r="P21" s="193">
        <v>64</v>
      </c>
      <c r="Q21" s="131">
        <f t="shared" si="3"/>
        <v>78.048780487804876</v>
      </c>
      <c r="R21" s="193">
        <v>21</v>
      </c>
      <c r="S21" s="193">
        <v>29</v>
      </c>
      <c r="T21" s="193">
        <v>20</v>
      </c>
      <c r="U21" s="131">
        <f t="shared" si="4"/>
        <v>68.965517241379317</v>
      </c>
      <c r="V21" s="193">
        <v>27</v>
      </c>
      <c r="W21" s="193">
        <v>19</v>
      </c>
      <c r="X21" s="131">
        <f t="shared" si="5"/>
        <v>70.370370370370367</v>
      </c>
      <c r="Y21" s="157"/>
      <c r="Z21" s="156"/>
    </row>
    <row r="22" spans="1:26" s="132" customFormat="1" ht="16.5" customHeight="1" x14ac:dyDescent="0.25">
      <c r="A22" s="43" t="s">
        <v>38</v>
      </c>
      <c r="B22" s="196">
        <v>116</v>
      </c>
      <c r="C22" s="193">
        <v>129</v>
      </c>
      <c r="D22" s="196">
        <v>116</v>
      </c>
      <c r="E22" s="131">
        <f t="shared" si="0"/>
        <v>89.922480620155042</v>
      </c>
      <c r="F22" s="193">
        <v>30</v>
      </c>
      <c r="G22" s="193">
        <v>16</v>
      </c>
      <c r="H22" s="131">
        <f t="shared" si="1"/>
        <v>53.333333333333336</v>
      </c>
      <c r="I22" s="193">
        <v>0</v>
      </c>
      <c r="J22" s="193">
        <v>0</v>
      </c>
      <c r="K22" s="131" t="s">
        <v>68</v>
      </c>
      <c r="L22" s="193">
        <v>0</v>
      </c>
      <c r="M22" s="193">
        <v>0</v>
      </c>
      <c r="N22" s="131" t="s">
        <v>68</v>
      </c>
      <c r="O22" s="193">
        <v>110</v>
      </c>
      <c r="P22" s="193">
        <v>90</v>
      </c>
      <c r="Q22" s="131">
        <f t="shared" si="3"/>
        <v>81.818181818181827</v>
      </c>
      <c r="R22" s="193">
        <v>41</v>
      </c>
      <c r="S22" s="193">
        <v>57</v>
      </c>
      <c r="T22" s="193">
        <v>41</v>
      </c>
      <c r="U22" s="131">
        <f t="shared" si="4"/>
        <v>71.929824561403507</v>
      </c>
      <c r="V22" s="193">
        <v>53</v>
      </c>
      <c r="W22" s="193">
        <v>40</v>
      </c>
      <c r="X22" s="131">
        <f t="shared" si="5"/>
        <v>75.471698113207552</v>
      </c>
      <c r="Y22" s="157"/>
      <c r="Z22" s="156"/>
    </row>
    <row r="23" spans="1:26" s="132" customFormat="1" ht="16.5" customHeight="1" x14ac:dyDescent="0.25">
      <c r="A23" s="43" t="s">
        <v>39</v>
      </c>
      <c r="B23" s="196">
        <v>66</v>
      </c>
      <c r="C23" s="193">
        <v>48</v>
      </c>
      <c r="D23" s="196">
        <v>63</v>
      </c>
      <c r="E23" s="131">
        <f t="shared" si="0"/>
        <v>131.25</v>
      </c>
      <c r="F23" s="193">
        <v>12</v>
      </c>
      <c r="G23" s="193">
        <v>9</v>
      </c>
      <c r="H23" s="131">
        <f t="shared" si="1"/>
        <v>75</v>
      </c>
      <c r="I23" s="193">
        <v>4</v>
      </c>
      <c r="J23" s="193">
        <v>4</v>
      </c>
      <c r="K23" s="131">
        <f t="shared" si="2"/>
        <v>100</v>
      </c>
      <c r="L23" s="193">
        <v>0</v>
      </c>
      <c r="M23" s="193">
        <v>0</v>
      </c>
      <c r="N23" s="131" t="s">
        <v>68</v>
      </c>
      <c r="O23" s="193">
        <v>42</v>
      </c>
      <c r="P23" s="193">
        <v>57</v>
      </c>
      <c r="Q23" s="131">
        <f t="shared" si="3"/>
        <v>135.71428571428572</v>
      </c>
      <c r="R23" s="193">
        <v>33</v>
      </c>
      <c r="S23" s="193">
        <v>22</v>
      </c>
      <c r="T23" s="193">
        <v>32</v>
      </c>
      <c r="U23" s="131">
        <f t="shared" si="4"/>
        <v>145.45454545454547</v>
      </c>
      <c r="V23" s="193">
        <v>21</v>
      </c>
      <c r="W23" s="193">
        <v>31</v>
      </c>
      <c r="X23" s="131">
        <f t="shared" si="5"/>
        <v>147.61904761904762</v>
      </c>
      <c r="Y23" s="157"/>
      <c r="Z23" s="156"/>
    </row>
    <row r="24" spans="1:26" s="132" customFormat="1" ht="16.5" customHeight="1" x14ac:dyDescent="0.25">
      <c r="A24" s="43" t="s">
        <v>40</v>
      </c>
      <c r="B24" s="196">
        <v>82</v>
      </c>
      <c r="C24" s="193">
        <v>82</v>
      </c>
      <c r="D24" s="196">
        <v>82</v>
      </c>
      <c r="E24" s="131">
        <f t="shared" si="0"/>
        <v>100</v>
      </c>
      <c r="F24" s="193">
        <v>17</v>
      </c>
      <c r="G24" s="193">
        <v>7</v>
      </c>
      <c r="H24" s="131">
        <f t="shared" si="1"/>
        <v>41.17647058823529</v>
      </c>
      <c r="I24" s="193">
        <v>5</v>
      </c>
      <c r="J24" s="193">
        <v>4</v>
      </c>
      <c r="K24" s="131">
        <f t="shared" si="2"/>
        <v>80</v>
      </c>
      <c r="L24" s="193">
        <v>0</v>
      </c>
      <c r="M24" s="193">
        <v>1</v>
      </c>
      <c r="N24" s="131" t="s">
        <v>68</v>
      </c>
      <c r="O24" s="193">
        <v>80</v>
      </c>
      <c r="P24" s="193">
        <v>82</v>
      </c>
      <c r="Q24" s="131">
        <f t="shared" si="3"/>
        <v>102.49999999999999</v>
      </c>
      <c r="R24" s="193">
        <v>36</v>
      </c>
      <c r="S24" s="193">
        <v>48</v>
      </c>
      <c r="T24" s="193">
        <v>36</v>
      </c>
      <c r="U24" s="131">
        <f t="shared" si="4"/>
        <v>75</v>
      </c>
      <c r="V24" s="193">
        <v>46</v>
      </c>
      <c r="W24" s="193">
        <v>35</v>
      </c>
      <c r="X24" s="131">
        <f t="shared" si="5"/>
        <v>76.08695652173914</v>
      </c>
      <c r="Y24" s="157"/>
      <c r="Z24" s="156"/>
    </row>
    <row r="25" spans="1:26" s="132" customFormat="1" ht="16.5" customHeight="1" x14ac:dyDescent="0.25">
      <c r="A25" s="43" t="s">
        <v>41</v>
      </c>
      <c r="B25" s="196">
        <v>111</v>
      </c>
      <c r="C25" s="193">
        <v>137</v>
      </c>
      <c r="D25" s="196">
        <v>109</v>
      </c>
      <c r="E25" s="131">
        <f t="shared" si="0"/>
        <v>79.56204379562044</v>
      </c>
      <c r="F25" s="193">
        <v>19</v>
      </c>
      <c r="G25" s="193">
        <v>16</v>
      </c>
      <c r="H25" s="131">
        <f t="shared" si="1"/>
        <v>84.210526315789465</v>
      </c>
      <c r="I25" s="193">
        <v>3</v>
      </c>
      <c r="J25" s="193">
        <v>3</v>
      </c>
      <c r="K25" s="131">
        <f t="shared" si="2"/>
        <v>100</v>
      </c>
      <c r="L25" s="193">
        <v>6</v>
      </c>
      <c r="M25" s="193">
        <v>0</v>
      </c>
      <c r="N25" s="131">
        <f>M25/L25*100</f>
        <v>0</v>
      </c>
      <c r="O25" s="193">
        <v>85</v>
      </c>
      <c r="P25" s="193">
        <v>88</v>
      </c>
      <c r="Q25" s="131">
        <f t="shared" si="3"/>
        <v>103.5294117647059</v>
      </c>
      <c r="R25" s="193">
        <v>49</v>
      </c>
      <c r="S25" s="193">
        <v>57</v>
      </c>
      <c r="T25" s="193">
        <v>48</v>
      </c>
      <c r="U25" s="131">
        <f t="shared" si="4"/>
        <v>84.210526315789465</v>
      </c>
      <c r="V25" s="193">
        <v>54</v>
      </c>
      <c r="W25" s="193">
        <v>46</v>
      </c>
      <c r="X25" s="131">
        <f t="shared" si="5"/>
        <v>85.18518518518519</v>
      </c>
      <c r="Y25" s="157"/>
      <c r="Z25" s="156"/>
    </row>
    <row r="26" spans="1:26" s="132" customFormat="1" ht="16.5" customHeight="1" x14ac:dyDescent="0.25">
      <c r="A26" s="43" t="s">
        <v>42</v>
      </c>
      <c r="B26" s="196">
        <v>51</v>
      </c>
      <c r="C26" s="193">
        <v>64</v>
      </c>
      <c r="D26" s="196">
        <v>49</v>
      </c>
      <c r="E26" s="131">
        <f t="shared" si="0"/>
        <v>76.5625</v>
      </c>
      <c r="F26" s="193">
        <v>13</v>
      </c>
      <c r="G26" s="193">
        <v>11</v>
      </c>
      <c r="H26" s="131">
        <f t="shared" si="1"/>
        <v>84.615384615384613</v>
      </c>
      <c r="I26" s="193">
        <v>0</v>
      </c>
      <c r="J26" s="193">
        <v>3</v>
      </c>
      <c r="K26" s="131" t="s">
        <v>68</v>
      </c>
      <c r="L26" s="193">
        <v>0</v>
      </c>
      <c r="M26" s="193">
        <v>0</v>
      </c>
      <c r="N26" s="131" t="s">
        <v>68</v>
      </c>
      <c r="O26" s="193">
        <v>49</v>
      </c>
      <c r="P26" s="193">
        <v>43</v>
      </c>
      <c r="Q26" s="131">
        <f t="shared" si="3"/>
        <v>87.755102040816325</v>
      </c>
      <c r="R26" s="193">
        <v>23</v>
      </c>
      <c r="S26" s="193">
        <v>20</v>
      </c>
      <c r="T26" s="193">
        <v>23</v>
      </c>
      <c r="U26" s="131">
        <f t="shared" si="4"/>
        <v>114.99999999999999</v>
      </c>
      <c r="V26" s="193">
        <v>18</v>
      </c>
      <c r="W26" s="193">
        <v>22</v>
      </c>
      <c r="X26" s="131">
        <f t="shared" si="5"/>
        <v>122.22222222222223</v>
      </c>
      <c r="Y26" s="157"/>
      <c r="Z26" s="156"/>
    </row>
    <row r="27" spans="1:26" s="132" customFormat="1" ht="16.5" customHeight="1" x14ac:dyDescent="0.25">
      <c r="A27" s="43" t="s">
        <v>43</v>
      </c>
      <c r="B27" s="196">
        <v>22</v>
      </c>
      <c r="C27" s="193">
        <v>33</v>
      </c>
      <c r="D27" s="196">
        <v>22</v>
      </c>
      <c r="E27" s="131">
        <f t="shared" si="0"/>
        <v>66.666666666666657</v>
      </c>
      <c r="F27" s="193">
        <v>5</v>
      </c>
      <c r="G27" s="193">
        <v>6</v>
      </c>
      <c r="H27" s="131">
        <f t="shared" si="1"/>
        <v>120</v>
      </c>
      <c r="I27" s="193">
        <v>2</v>
      </c>
      <c r="J27" s="193">
        <v>2</v>
      </c>
      <c r="K27" s="131">
        <f t="shared" si="2"/>
        <v>100</v>
      </c>
      <c r="L27" s="193">
        <v>0</v>
      </c>
      <c r="M27" s="193">
        <v>1</v>
      </c>
      <c r="N27" s="131" t="s">
        <v>68</v>
      </c>
      <c r="O27" s="193">
        <v>33</v>
      </c>
      <c r="P27" s="193">
        <v>22</v>
      </c>
      <c r="Q27" s="131">
        <f t="shared" si="3"/>
        <v>66.666666666666657</v>
      </c>
      <c r="R27" s="193">
        <v>10</v>
      </c>
      <c r="S27" s="193">
        <v>12</v>
      </c>
      <c r="T27" s="193">
        <v>10</v>
      </c>
      <c r="U27" s="131">
        <f t="shared" si="4"/>
        <v>83.333333333333343</v>
      </c>
      <c r="V27" s="193">
        <v>12</v>
      </c>
      <c r="W27" s="193">
        <v>9</v>
      </c>
      <c r="X27" s="131">
        <f t="shared" si="5"/>
        <v>75</v>
      </c>
      <c r="Y27" s="157"/>
      <c r="Z27" s="156"/>
    </row>
    <row r="28" spans="1:26" s="132" customFormat="1" ht="16.5" customHeight="1" x14ac:dyDescent="0.25">
      <c r="A28" s="43" t="s">
        <v>44</v>
      </c>
      <c r="B28" s="196">
        <v>63</v>
      </c>
      <c r="C28" s="193">
        <v>59</v>
      </c>
      <c r="D28" s="196">
        <v>62</v>
      </c>
      <c r="E28" s="131">
        <f t="shared" si="0"/>
        <v>105.08474576271188</v>
      </c>
      <c r="F28" s="193">
        <v>14</v>
      </c>
      <c r="G28" s="193">
        <v>6</v>
      </c>
      <c r="H28" s="131">
        <f t="shared" si="1"/>
        <v>42.857142857142854</v>
      </c>
      <c r="I28" s="193">
        <v>0</v>
      </c>
      <c r="J28" s="193">
        <v>1</v>
      </c>
      <c r="K28" s="131" t="s">
        <v>68</v>
      </c>
      <c r="L28" s="193">
        <v>0</v>
      </c>
      <c r="M28" s="193">
        <v>1</v>
      </c>
      <c r="N28" s="131" t="s">
        <v>68</v>
      </c>
      <c r="O28" s="193">
        <v>58</v>
      </c>
      <c r="P28" s="193">
        <v>58</v>
      </c>
      <c r="Q28" s="131">
        <f t="shared" si="3"/>
        <v>100</v>
      </c>
      <c r="R28" s="193">
        <v>24</v>
      </c>
      <c r="S28" s="193">
        <v>30</v>
      </c>
      <c r="T28" s="193">
        <v>24</v>
      </c>
      <c r="U28" s="131">
        <f t="shared" si="4"/>
        <v>80</v>
      </c>
      <c r="V28" s="193">
        <v>29</v>
      </c>
      <c r="W28" s="193">
        <v>24</v>
      </c>
      <c r="X28" s="131">
        <f t="shared" si="5"/>
        <v>82.758620689655174</v>
      </c>
      <c r="Y28" s="157"/>
      <c r="Z28" s="156"/>
    </row>
    <row r="29" spans="1:26" s="132" customFormat="1" ht="16.5" customHeight="1" x14ac:dyDescent="0.25">
      <c r="A29" s="43" t="s">
        <v>45</v>
      </c>
      <c r="B29" s="196">
        <v>73</v>
      </c>
      <c r="C29" s="193">
        <v>72</v>
      </c>
      <c r="D29" s="196">
        <v>71</v>
      </c>
      <c r="E29" s="131">
        <f t="shared" si="0"/>
        <v>98.611111111111114</v>
      </c>
      <c r="F29" s="193">
        <v>30</v>
      </c>
      <c r="G29" s="193">
        <v>25</v>
      </c>
      <c r="H29" s="131">
        <f t="shared" si="1"/>
        <v>83.333333333333343</v>
      </c>
      <c r="I29" s="193">
        <v>17</v>
      </c>
      <c r="J29" s="193">
        <v>18</v>
      </c>
      <c r="K29" s="131">
        <f t="shared" si="2"/>
        <v>105.88235294117648</v>
      </c>
      <c r="L29" s="193">
        <v>1</v>
      </c>
      <c r="M29" s="193">
        <v>2</v>
      </c>
      <c r="N29" s="131">
        <f>M29/L29*100</f>
        <v>200</v>
      </c>
      <c r="O29" s="193">
        <v>44</v>
      </c>
      <c r="P29" s="193">
        <v>69</v>
      </c>
      <c r="Q29" s="131">
        <f t="shared" si="3"/>
        <v>156.81818181818181</v>
      </c>
      <c r="R29" s="193">
        <v>29</v>
      </c>
      <c r="S29" s="193">
        <v>26</v>
      </c>
      <c r="T29" s="193">
        <v>29</v>
      </c>
      <c r="U29" s="131">
        <f t="shared" si="4"/>
        <v>111.53846153846155</v>
      </c>
      <c r="V29" s="193">
        <v>26</v>
      </c>
      <c r="W29" s="193">
        <v>28</v>
      </c>
      <c r="X29" s="131">
        <f t="shared" si="5"/>
        <v>107.69230769230769</v>
      </c>
      <c r="Y29" s="157"/>
      <c r="Z29" s="156"/>
    </row>
    <row r="30" spans="1:26" s="132" customFormat="1" ht="16.5" customHeight="1" x14ac:dyDescent="0.25">
      <c r="A30" s="43" t="s">
        <v>46</v>
      </c>
      <c r="B30" s="197">
        <v>637</v>
      </c>
      <c r="C30" s="193">
        <v>652</v>
      </c>
      <c r="D30" s="197">
        <v>606</v>
      </c>
      <c r="E30" s="131">
        <f t="shared" si="0"/>
        <v>92.944785276073617</v>
      </c>
      <c r="F30" s="193">
        <v>60</v>
      </c>
      <c r="G30" s="193">
        <v>45</v>
      </c>
      <c r="H30" s="131">
        <f t="shared" si="1"/>
        <v>75</v>
      </c>
      <c r="I30" s="193">
        <v>12</v>
      </c>
      <c r="J30" s="193">
        <v>12</v>
      </c>
      <c r="K30" s="131">
        <f t="shared" si="2"/>
        <v>100</v>
      </c>
      <c r="L30" s="193">
        <v>26</v>
      </c>
      <c r="M30" s="193">
        <v>41</v>
      </c>
      <c r="N30" s="131">
        <f>M30/L30*100</f>
        <v>157.69230769230768</v>
      </c>
      <c r="O30" s="193">
        <v>424</v>
      </c>
      <c r="P30" s="193">
        <v>486</v>
      </c>
      <c r="Q30" s="131">
        <f t="shared" si="3"/>
        <v>114.62264150943395</v>
      </c>
      <c r="R30" s="193">
        <v>285</v>
      </c>
      <c r="S30" s="193">
        <v>281</v>
      </c>
      <c r="T30" s="193">
        <v>276</v>
      </c>
      <c r="U30" s="131">
        <f t="shared" si="4"/>
        <v>98.220640569395016</v>
      </c>
      <c r="V30" s="193">
        <v>262</v>
      </c>
      <c r="W30" s="193">
        <v>247</v>
      </c>
      <c r="X30" s="131">
        <f t="shared" si="5"/>
        <v>94.274809160305338</v>
      </c>
      <c r="Y30" s="157"/>
      <c r="Z30" s="156"/>
    </row>
    <row r="31" spans="1:26" s="132" customFormat="1" ht="16.5" customHeight="1" x14ac:dyDescent="0.25">
      <c r="A31" s="43" t="s">
        <v>47</v>
      </c>
      <c r="B31" s="196">
        <v>327</v>
      </c>
      <c r="C31" s="193">
        <v>409</v>
      </c>
      <c r="D31" s="196">
        <v>312</v>
      </c>
      <c r="E31" s="131">
        <f t="shared" si="0"/>
        <v>76.283618581907092</v>
      </c>
      <c r="F31" s="193">
        <v>35</v>
      </c>
      <c r="G31" s="193">
        <v>23</v>
      </c>
      <c r="H31" s="131">
        <f t="shared" si="1"/>
        <v>65.714285714285708</v>
      </c>
      <c r="I31" s="193">
        <v>0</v>
      </c>
      <c r="J31" s="193">
        <v>0</v>
      </c>
      <c r="K31" s="131" t="s">
        <v>68</v>
      </c>
      <c r="L31" s="193">
        <v>0</v>
      </c>
      <c r="M31" s="193">
        <v>0</v>
      </c>
      <c r="N31" s="131" t="s">
        <v>68</v>
      </c>
      <c r="O31" s="193">
        <v>264</v>
      </c>
      <c r="P31" s="193">
        <v>282</v>
      </c>
      <c r="Q31" s="131">
        <f t="shared" si="3"/>
        <v>106.81818181818181</v>
      </c>
      <c r="R31" s="193">
        <v>151</v>
      </c>
      <c r="S31" s="193">
        <v>184</v>
      </c>
      <c r="T31" s="193">
        <v>148</v>
      </c>
      <c r="U31" s="131">
        <f t="shared" si="4"/>
        <v>80.434782608695656</v>
      </c>
      <c r="V31" s="193">
        <v>166</v>
      </c>
      <c r="W31" s="193">
        <v>134</v>
      </c>
      <c r="X31" s="131">
        <f t="shared" si="5"/>
        <v>80.722891566265062</v>
      </c>
      <c r="Y31" s="157"/>
      <c r="Z31" s="156"/>
    </row>
    <row r="32" spans="1:26" s="132" customFormat="1" ht="16.5" customHeight="1" x14ac:dyDescent="0.25">
      <c r="A32" s="43" t="s">
        <v>48</v>
      </c>
      <c r="B32" s="196">
        <v>179</v>
      </c>
      <c r="C32" s="193">
        <v>177</v>
      </c>
      <c r="D32" s="196">
        <v>175</v>
      </c>
      <c r="E32" s="131">
        <f t="shared" si="0"/>
        <v>98.870056497175142</v>
      </c>
      <c r="F32" s="193">
        <v>11</v>
      </c>
      <c r="G32" s="193">
        <v>14</v>
      </c>
      <c r="H32" s="131">
        <f t="shared" si="1"/>
        <v>127.27272727272727</v>
      </c>
      <c r="I32" s="193">
        <v>2</v>
      </c>
      <c r="J32" s="193">
        <v>2</v>
      </c>
      <c r="K32" s="131">
        <f t="shared" si="2"/>
        <v>100</v>
      </c>
      <c r="L32" s="193">
        <v>1</v>
      </c>
      <c r="M32" s="193">
        <v>0</v>
      </c>
      <c r="N32" s="131">
        <f>M32/L32*100</f>
        <v>0</v>
      </c>
      <c r="O32" s="193">
        <v>167</v>
      </c>
      <c r="P32" s="193">
        <v>155</v>
      </c>
      <c r="Q32" s="131">
        <f t="shared" si="3"/>
        <v>92.814371257485035</v>
      </c>
      <c r="R32" s="193">
        <v>87</v>
      </c>
      <c r="S32" s="193">
        <v>92</v>
      </c>
      <c r="T32" s="193">
        <v>85</v>
      </c>
      <c r="U32" s="131">
        <f t="shared" si="4"/>
        <v>92.391304347826093</v>
      </c>
      <c r="V32" s="193">
        <v>87</v>
      </c>
      <c r="W32" s="193">
        <v>82</v>
      </c>
      <c r="X32" s="131">
        <f t="shared" si="5"/>
        <v>94.252873563218387</v>
      </c>
      <c r="Y32" s="157"/>
      <c r="Z32" s="156"/>
    </row>
    <row r="33" spans="1:26" s="132" customFormat="1" ht="16.5" customHeight="1" x14ac:dyDescent="0.25">
      <c r="A33" s="43" t="s">
        <v>49</v>
      </c>
      <c r="B33" s="196">
        <v>119</v>
      </c>
      <c r="C33" s="193">
        <v>133</v>
      </c>
      <c r="D33" s="196">
        <v>118</v>
      </c>
      <c r="E33" s="131">
        <f t="shared" si="0"/>
        <v>88.721804511278194</v>
      </c>
      <c r="F33" s="193">
        <v>23</v>
      </c>
      <c r="G33" s="193">
        <v>18</v>
      </c>
      <c r="H33" s="131">
        <f t="shared" si="1"/>
        <v>78.260869565217391</v>
      </c>
      <c r="I33" s="193">
        <v>2</v>
      </c>
      <c r="J33" s="193">
        <v>1</v>
      </c>
      <c r="K33" s="131">
        <f t="shared" si="2"/>
        <v>50</v>
      </c>
      <c r="L33" s="193">
        <v>2</v>
      </c>
      <c r="M33" s="193">
        <v>5</v>
      </c>
      <c r="N33" s="131">
        <f t="shared" ref="N33" si="6">M33/L33*100</f>
        <v>250</v>
      </c>
      <c r="O33" s="193">
        <v>126</v>
      </c>
      <c r="P33" s="193">
        <v>113</v>
      </c>
      <c r="Q33" s="131">
        <f t="shared" si="3"/>
        <v>89.682539682539684</v>
      </c>
      <c r="R33" s="193">
        <v>52</v>
      </c>
      <c r="S33" s="193">
        <v>61</v>
      </c>
      <c r="T33" s="193">
        <v>51</v>
      </c>
      <c r="U33" s="131">
        <f t="shared" si="4"/>
        <v>83.606557377049185</v>
      </c>
      <c r="V33" s="193">
        <v>56</v>
      </c>
      <c r="W33" s="193">
        <v>45</v>
      </c>
      <c r="X33" s="131">
        <f t="shared" si="5"/>
        <v>80.357142857142861</v>
      </c>
      <c r="Y33" s="157"/>
      <c r="Z33" s="156"/>
    </row>
    <row r="34" spans="1:26" ht="15" x14ac:dyDescent="0.25">
      <c r="A34" s="42" t="s">
        <v>50</v>
      </c>
      <c r="B34" s="194">
        <v>25</v>
      </c>
      <c r="C34" s="194">
        <v>36</v>
      </c>
      <c r="D34" s="194">
        <v>21</v>
      </c>
      <c r="E34" s="131">
        <f t="shared" si="0"/>
        <v>58.333333333333336</v>
      </c>
      <c r="F34" s="194">
        <v>5</v>
      </c>
      <c r="G34" s="194">
        <v>4</v>
      </c>
      <c r="H34" s="131">
        <f t="shared" si="1"/>
        <v>80</v>
      </c>
      <c r="I34" s="195">
        <v>0</v>
      </c>
      <c r="J34" s="195">
        <v>0</v>
      </c>
      <c r="K34" s="131" t="s">
        <v>68</v>
      </c>
      <c r="L34" s="195">
        <v>1</v>
      </c>
      <c r="M34" s="195">
        <v>0</v>
      </c>
      <c r="N34" s="131">
        <f>M34/L34*100</f>
        <v>0</v>
      </c>
      <c r="O34" s="195">
        <v>31</v>
      </c>
      <c r="P34" s="195">
        <v>19</v>
      </c>
      <c r="Q34" s="131">
        <f t="shared" si="3"/>
        <v>61.29032258064516</v>
      </c>
      <c r="R34" s="193">
        <v>11</v>
      </c>
      <c r="S34" s="195">
        <v>15</v>
      </c>
      <c r="T34" s="195">
        <v>9</v>
      </c>
      <c r="U34" s="131">
        <f t="shared" si="4"/>
        <v>60</v>
      </c>
      <c r="V34" s="194">
        <v>14</v>
      </c>
      <c r="W34" s="194">
        <v>9</v>
      </c>
      <c r="X34" s="131">
        <f t="shared" si="5"/>
        <v>64.285714285714292</v>
      </c>
    </row>
    <row r="35" spans="1:26" ht="14.25" customHeight="1" x14ac:dyDescent="0.2">
      <c r="A35" s="135"/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6" x14ac:dyDescent="0.2">
      <c r="A36" s="135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6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26" x14ac:dyDescent="0.2"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6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6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6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6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6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6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6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6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6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</sheetData>
  <mergeCells count="35">
    <mergeCell ref="B35:X37"/>
    <mergeCell ref="A2:X2"/>
    <mergeCell ref="V3:X3"/>
    <mergeCell ref="A1:X1"/>
    <mergeCell ref="R5:R6"/>
    <mergeCell ref="A4:A6"/>
    <mergeCell ref="C4:E4"/>
    <mergeCell ref="F4:H4"/>
    <mergeCell ref="I4:K4"/>
    <mergeCell ref="G5:G6"/>
    <mergeCell ref="H5:H6"/>
    <mergeCell ref="D5:D6"/>
    <mergeCell ref="E5:E6"/>
    <mergeCell ref="F5:F6"/>
    <mergeCell ref="B5:B6"/>
    <mergeCell ref="V4:X4"/>
    <mergeCell ref="V5:V6"/>
    <mergeCell ref="W5:W6"/>
    <mergeCell ref="X5:X6"/>
    <mergeCell ref="T5:T6"/>
    <mergeCell ref="U5:U6"/>
    <mergeCell ref="S4:U4"/>
    <mergeCell ref="S5:S6"/>
    <mergeCell ref="C5:C6"/>
    <mergeCell ref="O4:Q4"/>
    <mergeCell ref="O5:O6"/>
    <mergeCell ref="P5:P6"/>
    <mergeCell ref="Q5:Q6"/>
    <mergeCell ref="M5:M6"/>
    <mergeCell ref="N5:N6"/>
    <mergeCell ref="L4:N4"/>
    <mergeCell ref="I5:I6"/>
    <mergeCell ref="J5:J6"/>
    <mergeCell ref="K5:K6"/>
    <mergeCell ref="L5:L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A10" sqref="A10"/>
    </sheetView>
  </sheetViews>
  <sheetFormatPr defaultColWidth="8" defaultRowHeight="12.75" x14ac:dyDescent="0.2"/>
  <cols>
    <col min="1" max="1" width="61.7109375" style="68" customWidth="1"/>
    <col min="2" max="2" width="17.5703125" style="99" customWidth="1"/>
    <col min="3" max="3" width="17.28515625" style="99" customWidth="1"/>
    <col min="4" max="4" width="12.5703125" style="68" customWidth="1"/>
    <col min="5" max="5" width="12.42578125" style="68" customWidth="1"/>
    <col min="6" max="16384" width="8" style="68"/>
  </cols>
  <sheetData>
    <row r="1" spans="1:9" ht="80.25" customHeight="1" x14ac:dyDescent="0.2">
      <c r="A1" s="212" t="s">
        <v>90</v>
      </c>
      <c r="B1" s="212"/>
      <c r="C1" s="212"/>
      <c r="D1" s="212"/>
      <c r="E1" s="212"/>
    </row>
    <row r="2" spans="1:9" ht="9.75" customHeight="1" x14ac:dyDescent="0.2">
      <c r="A2" s="248"/>
      <c r="B2" s="248"/>
      <c r="C2" s="248"/>
      <c r="D2" s="248"/>
      <c r="E2" s="248"/>
    </row>
    <row r="3" spans="1:9" s="70" customFormat="1" ht="23.25" customHeight="1" x14ac:dyDescent="0.25">
      <c r="A3" s="217" t="s">
        <v>0</v>
      </c>
      <c r="B3" s="213" t="s">
        <v>113</v>
      </c>
      <c r="C3" s="213" t="s">
        <v>114</v>
      </c>
      <c r="D3" s="215" t="s">
        <v>1</v>
      </c>
      <c r="E3" s="216"/>
    </row>
    <row r="4" spans="1:9" s="70" customFormat="1" ht="30" x14ac:dyDescent="0.25">
      <c r="A4" s="218"/>
      <c r="B4" s="214"/>
      <c r="C4" s="214"/>
      <c r="D4" s="72" t="s">
        <v>2</v>
      </c>
      <c r="E4" s="73" t="s">
        <v>51</v>
      </c>
    </row>
    <row r="5" spans="1:9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9" s="77" customFormat="1" ht="30" customHeight="1" x14ac:dyDescent="0.25">
      <c r="A6" s="7" t="s">
        <v>108</v>
      </c>
      <c r="B6" s="172" t="s">
        <v>87</v>
      </c>
      <c r="C6" s="172">
        <f>'6'!B10</f>
        <v>481</v>
      </c>
      <c r="D6" s="8" t="s">
        <v>87</v>
      </c>
      <c r="E6" s="110" t="s">
        <v>87</v>
      </c>
    </row>
    <row r="7" spans="1:9" s="70" customFormat="1" ht="30" customHeight="1" x14ac:dyDescent="0.25">
      <c r="A7" s="78" t="s">
        <v>53</v>
      </c>
      <c r="B7" s="143">
        <f>'6'!C10</f>
        <v>816</v>
      </c>
      <c r="C7" s="109">
        <f>'6'!D10</f>
        <v>470</v>
      </c>
      <c r="D7" s="137">
        <f t="shared" ref="D7:D11" si="0">C7/B7*100</f>
        <v>57.598039215686271</v>
      </c>
      <c r="E7" s="110">
        <f t="shared" ref="E7:E11" si="1">C7-B7</f>
        <v>-346</v>
      </c>
      <c r="I7" s="111"/>
    </row>
    <row r="8" spans="1:9" s="70" customFormat="1" ht="30" customHeight="1" x14ac:dyDescent="0.25">
      <c r="A8" s="85" t="s">
        <v>81</v>
      </c>
      <c r="B8" s="143">
        <f>'6'!F10</f>
        <v>203</v>
      </c>
      <c r="C8" s="109">
        <f>'6'!G10</f>
        <v>106</v>
      </c>
      <c r="D8" s="137">
        <f t="shared" si="0"/>
        <v>52.216748768472911</v>
      </c>
      <c r="E8" s="110">
        <f t="shared" si="1"/>
        <v>-97</v>
      </c>
      <c r="I8" s="111"/>
    </row>
    <row r="9" spans="1:9" s="70" customFormat="1" ht="30" customHeight="1" x14ac:dyDescent="0.25">
      <c r="A9" s="78" t="s">
        <v>54</v>
      </c>
      <c r="B9" s="143">
        <f>'6'!I10</f>
        <v>29</v>
      </c>
      <c r="C9" s="109">
        <f>'6'!J10</f>
        <v>25</v>
      </c>
      <c r="D9" s="137">
        <f t="shared" si="0"/>
        <v>86.206896551724128</v>
      </c>
      <c r="E9" s="110">
        <f t="shared" si="1"/>
        <v>-4</v>
      </c>
      <c r="I9" s="111"/>
    </row>
    <row r="10" spans="1:9" s="70" customFormat="1" ht="48.75" customHeight="1" x14ac:dyDescent="0.25">
      <c r="A10" s="78" t="s">
        <v>55</v>
      </c>
      <c r="B10" s="143">
        <f>'6'!L10</f>
        <v>6</v>
      </c>
      <c r="C10" s="109">
        <f>'6'!M10</f>
        <v>3</v>
      </c>
      <c r="D10" s="137">
        <f t="shared" si="0"/>
        <v>50</v>
      </c>
      <c r="E10" s="110">
        <f t="shared" si="1"/>
        <v>-3</v>
      </c>
      <c r="I10" s="111"/>
    </row>
    <row r="11" spans="1:9" s="70" customFormat="1" ht="54.75" customHeight="1" x14ac:dyDescent="0.25">
      <c r="A11" s="78" t="s">
        <v>56</v>
      </c>
      <c r="B11" s="112">
        <f>'6'!O10</f>
        <v>585</v>
      </c>
      <c r="C11" s="112">
        <f>'6'!P10</f>
        <v>382</v>
      </c>
      <c r="D11" s="137">
        <f t="shared" si="0"/>
        <v>65.299145299145295</v>
      </c>
      <c r="E11" s="110">
        <f t="shared" si="1"/>
        <v>-203</v>
      </c>
      <c r="I11" s="111"/>
    </row>
    <row r="12" spans="1:9" s="70" customFormat="1" ht="12.75" customHeight="1" x14ac:dyDescent="0.25">
      <c r="A12" s="219" t="s">
        <v>4</v>
      </c>
      <c r="B12" s="220"/>
      <c r="C12" s="220"/>
      <c r="D12" s="220"/>
      <c r="E12" s="220"/>
      <c r="I12" s="111"/>
    </row>
    <row r="13" spans="1:9" s="70" customFormat="1" ht="18" customHeight="1" x14ac:dyDescent="0.25">
      <c r="A13" s="221"/>
      <c r="B13" s="222"/>
      <c r="C13" s="222"/>
      <c r="D13" s="222"/>
      <c r="E13" s="222"/>
      <c r="I13" s="111"/>
    </row>
    <row r="14" spans="1:9" s="70" customFormat="1" ht="20.25" customHeight="1" x14ac:dyDescent="0.25">
      <c r="A14" s="217" t="s">
        <v>0</v>
      </c>
      <c r="B14" s="223" t="s">
        <v>115</v>
      </c>
      <c r="C14" s="223" t="s">
        <v>116</v>
      </c>
      <c r="D14" s="215" t="s">
        <v>1</v>
      </c>
      <c r="E14" s="216"/>
      <c r="I14" s="111"/>
    </row>
    <row r="15" spans="1:9" ht="27.75" customHeight="1" x14ac:dyDescent="0.2">
      <c r="A15" s="218"/>
      <c r="B15" s="223"/>
      <c r="C15" s="223"/>
      <c r="D15" s="72" t="s">
        <v>2</v>
      </c>
      <c r="E15" s="73" t="s">
        <v>52</v>
      </c>
      <c r="I15" s="111"/>
    </row>
    <row r="16" spans="1:9" ht="30" customHeight="1" x14ac:dyDescent="0.2">
      <c r="A16" s="174" t="s">
        <v>89</v>
      </c>
      <c r="B16" s="90" t="s">
        <v>87</v>
      </c>
      <c r="C16" s="90">
        <f>'6'!R10</f>
        <v>85</v>
      </c>
      <c r="D16" s="8" t="s">
        <v>87</v>
      </c>
      <c r="E16" s="110" t="s">
        <v>87</v>
      </c>
      <c r="I16" s="111"/>
    </row>
    <row r="17" spans="1:9" ht="30" customHeight="1" x14ac:dyDescent="0.2">
      <c r="A17" s="97" t="s">
        <v>57</v>
      </c>
      <c r="B17" s="145">
        <f>'6'!S10</f>
        <v>294</v>
      </c>
      <c r="C17" s="146">
        <f>'6'!T10</f>
        <v>83</v>
      </c>
      <c r="D17" s="144">
        <f t="shared" ref="D17:D18" si="2">C17/B17*100</f>
        <v>28.2312925170068</v>
      </c>
      <c r="E17" s="138">
        <f t="shared" ref="E17:E18" si="3">C17-B17</f>
        <v>-211</v>
      </c>
      <c r="I17" s="111"/>
    </row>
    <row r="18" spans="1:9" ht="30" customHeight="1" x14ac:dyDescent="0.2">
      <c r="A18" s="97" t="s">
        <v>58</v>
      </c>
      <c r="B18" s="145">
        <f>'6'!V10</f>
        <v>274</v>
      </c>
      <c r="C18" s="146">
        <f>'6'!W10</f>
        <v>73</v>
      </c>
      <c r="D18" s="144">
        <f t="shared" si="2"/>
        <v>26.642335766423358</v>
      </c>
      <c r="E18" s="138">
        <f t="shared" si="3"/>
        <v>-201</v>
      </c>
      <c r="I18" s="111"/>
    </row>
    <row r="19" spans="1:9" ht="12.75" customHeight="1" x14ac:dyDescent="0.2">
      <c r="A19" s="237" t="s">
        <v>111</v>
      </c>
      <c r="B19" s="237"/>
      <c r="C19" s="237"/>
      <c r="D19" s="237"/>
      <c r="E19" s="237"/>
    </row>
    <row r="20" spans="1:9" x14ac:dyDescent="0.2">
      <c r="A20" s="238"/>
      <c r="B20" s="238"/>
      <c r="C20" s="238"/>
      <c r="D20" s="238"/>
      <c r="E20" s="238"/>
    </row>
    <row r="21" spans="1:9" x14ac:dyDescent="0.2">
      <c r="A21" s="238"/>
      <c r="B21" s="238"/>
      <c r="C21" s="238"/>
      <c r="D21" s="238"/>
      <c r="E21" s="238"/>
    </row>
    <row r="22" spans="1:9" x14ac:dyDescent="0.2">
      <c r="A22" s="238"/>
      <c r="B22" s="238"/>
      <c r="C22" s="238"/>
      <c r="D22" s="238"/>
      <c r="E22" s="238"/>
    </row>
    <row r="23" spans="1:9" x14ac:dyDescent="0.2">
      <c r="A23" s="238"/>
      <c r="B23" s="238"/>
      <c r="C23" s="238"/>
      <c r="D23" s="238"/>
      <c r="E23" s="238"/>
    </row>
  </sheetData>
  <mergeCells count="12">
    <mergeCell ref="A19:E23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40"/>
  <sheetViews>
    <sheetView zoomScaleNormal="100" zoomScaleSheetLayoutView="85" workbookViewId="0">
      <selection activeCell="G12" sqref="G12"/>
    </sheetView>
  </sheetViews>
  <sheetFormatPr defaultRowHeight="15.75" x14ac:dyDescent="0.25"/>
  <cols>
    <col min="1" max="1" width="26.7109375" style="45" customWidth="1"/>
    <col min="2" max="2" width="13.42578125" style="18" customWidth="1"/>
    <col min="3" max="4" width="8.7109375" style="18" customWidth="1"/>
    <col min="5" max="5" width="8.7109375" style="107" customWidth="1"/>
    <col min="6" max="7" width="8.7109375" style="18" customWidth="1"/>
    <col min="8" max="8" width="8.7109375" style="107" customWidth="1"/>
    <col min="9" max="10" width="8.7109375" style="18" customWidth="1"/>
    <col min="11" max="14" width="8.7109375" style="107" customWidth="1"/>
    <col min="15" max="16" width="8.7109375" style="18" customWidth="1"/>
    <col min="17" max="17" width="8.7109375" style="107" customWidth="1"/>
    <col min="18" max="18" width="12.7109375" style="107" customWidth="1"/>
    <col min="19" max="20" width="8.7109375" style="18" customWidth="1"/>
    <col min="21" max="21" width="8.7109375" style="107" customWidth="1"/>
    <col min="22" max="23" width="8.7109375" style="18" customWidth="1"/>
    <col min="24" max="24" width="8.7109375" style="107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5" s="13" customFormat="1" ht="20.100000000000001" customHeight="1" x14ac:dyDescent="0.2">
      <c r="A1" s="250" t="s">
        <v>100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5" s="13" customFormat="1" ht="20.100000000000001" customHeight="1" x14ac:dyDescent="0.2">
      <c r="A2" s="249" t="s">
        <v>99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5" s="13" customFormat="1" ht="20.100000000000001" customHeight="1" x14ac:dyDescent="0.2">
      <c r="A3" s="250" t="s">
        <v>119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5" s="13" customFormat="1" ht="12" customHeight="1" x14ac:dyDescent="0.25">
      <c r="A4" s="100"/>
      <c r="B4" s="161"/>
      <c r="C4" s="161"/>
      <c r="D4" s="161"/>
      <c r="E4" s="161"/>
      <c r="F4" s="103"/>
      <c r="G4" s="103"/>
      <c r="H4" s="103"/>
      <c r="I4" s="161"/>
      <c r="J4" s="161"/>
      <c r="K4" s="46"/>
      <c r="L4" s="20"/>
      <c r="M4" s="20"/>
      <c r="N4" s="20"/>
      <c r="O4" s="19"/>
      <c r="P4" s="19"/>
      <c r="Q4" s="101"/>
      <c r="R4" s="101"/>
      <c r="S4" s="19"/>
      <c r="T4" s="19"/>
      <c r="U4" s="102"/>
      <c r="V4" s="251" t="s">
        <v>5</v>
      </c>
      <c r="W4" s="251"/>
      <c r="X4" s="251"/>
    </row>
    <row r="5" spans="1:25" s="13" customFormat="1" ht="27.75" customHeight="1" x14ac:dyDescent="0.2">
      <c r="A5" s="252"/>
      <c r="B5" s="274" t="s">
        <v>109</v>
      </c>
      <c r="C5" s="255" t="s">
        <v>6</v>
      </c>
      <c r="D5" s="256"/>
      <c r="E5" s="257"/>
      <c r="F5" s="264" t="s">
        <v>77</v>
      </c>
      <c r="G5" s="264"/>
      <c r="H5" s="264"/>
      <c r="I5" s="255" t="s">
        <v>12</v>
      </c>
      <c r="J5" s="256"/>
      <c r="K5" s="257"/>
      <c r="L5" s="255" t="s">
        <v>7</v>
      </c>
      <c r="M5" s="256"/>
      <c r="N5" s="257"/>
      <c r="O5" s="255" t="s">
        <v>8</v>
      </c>
      <c r="P5" s="256"/>
      <c r="Q5" s="256"/>
      <c r="R5" s="264" t="s">
        <v>92</v>
      </c>
      <c r="S5" s="265" t="s">
        <v>14</v>
      </c>
      <c r="T5" s="266"/>
      <c r="U5" s="267"/>
      <c r="V5" s="255" t="s">
        <v>13</v>
      </c>
      <c r="W5" s="256"/>
      <c r="X5" s="257"/>
    </row>
    <row r="6" spans="1:25" s="49" customFormat="1" ht="14.25" customHeight="1" x14ac:dyDescent="0.2">
      <c r="A6" s="253"/>
      <c r="B6" s="275"/>
      <c r="C6" s="258"/>
      <c r="D6" s="259"/>
      <c r="E6" s="260"/>
      <c r="F6" s="264"/>
      <c r="G6" s="264"/>
      <c r="H6" s="264"/>
      <c r="I6" s="259"/>
      <c r="J6" s="259"/>
      <c r="K6" s="260"/>
      <c r="L6" s="258"/>
      <c r="M6" s="259"/>
      <c r="N6" s="260"/>
      <c r="O6" s="258"/>
      <c r="P6" s="259"/>
      <c r="Q6" s="259"/>
      <c r="R6" s="264"/>
      <c r="S6" s="268"/>
      <c r="T6" s="269"/>
      <c r="U6" s="270"/>
      <c r="V6" s="258"/>
      <c r="W6" s="259"/>
      <c r="X6" s="260"/>
    </row>
    <row r="7" spans="1:25" s="49" customFormat="1" ht="16.5" customHeight="1" x14ac:dyDescent="0.2">
      <c r="A7" s="253"/>
      <c r="B7" s="276"/>
      <c r="C7" s="261"/>
      <c r="D7" s="262"/>
      <c r="E7" s="263"/>
      <c r="F7" s="264"/>
      <c r="G7" s="264"/>
      <c r="H7" s="264"/>
      <c r="I7" s="262"/>
      <c r="J7" s="262"/>
      <c r="K7" s="263"/>
      <c r="L7" s="261"/>
      <c r="M7" s="262"/>
      <c r="N7" s="263"/>
      <c r="O7" s="261"/>
      <c r="P7" s="262"/>
      <c r="Q7" s="262"/>
      <c r="R7" s="264"/>
      <c r="S7" s="271"/>
      <c r="T7" s="272"/>
      <c r="U7" s="273"/>
      <c r="V7" s="261"/>
      <c r="W7" s="262"/>
      <c r="X7" s="263"/>
    </row>
    <row r="8" spans="1:25" s="49" customFormat="1" ht="18" customHeight="1" x14ac:dyDescent="0.2">
      <c r="A8" s="254"/>
      <c r="B8" s="104">
        <v>2022</v>
      </c>
      <c r="C8" s="104">
        <v>2021</v>
      </c>
      <c r="D8" s="104">
        <v>2022</v>
      </c>
      <c r="E8" s="105" t="s">
        <v>2</v>
      </c>
      <c r="F8" s="104">
        <v>2021</v>
      </c>
      <c r="G8" s="104">
        <v>2022</v>
      </c>
      <c r="H8" s="105" t="s">
        <v>2</v>
      </c>
      <c r="I8" s="104">
        <v>2021</v>
      </c>
      <c r="J8" s="104">
        <v>2022</v>
      </c>
      <c r="K8" s="105" t="s">
        <v>2</v>
      </c>
      <c r="L8" s="104">
        <v>2021</v>
      </c>
      <c r="M8" s="104">
        <v>2022</v>
      </c>
      <c r="N8" s="105" t="s">
        <v>2</v>
      </c>
      <c r="O8" s="104">
        <v>2021</v>
      </c>
      <c r="P8" s="104">
        <v>2022</v>
      </c>
      <c r="Q8" s="105" t="s">
        <v>2</v>
      </c>
      <c r="R8" s="104" t="s">
        <v>107</v>
      </c>
      <c r="S8" s="104">
        <v>2021</v>
      </c>
      <c r="T8" s="104">
        <v>2022</v>
      </c>
      <c r="U8" s="105" t="s">
        <v>2</v>
      </c>
      <c r="V8" s="104">
        <v>2021</v>
      </c>
      <c r="W8" s="104">
        <v>2022</v>
      </c>
      <c r="X8" s="105" t="s">
        <v>2</v>
      </c>
    </row>
    <row r="9" spans="1:25" s="51" customFormat="1" ht="15.75" customHeight="1" x14ac:dyDescent="0.2">
      <c r="A9" s="50" t="s">
        <v>3</v>
      </c>
      <c r="B9" s="50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50">
        <v>17</v>
      </c>
      <c r="S9" s="50">
        <v>18</v>
      </c>
      <c r="T9" s="50">
        <v>19</v>
      </c>
      <c r="U9" s="50">
        <v>20</v>
      </c>
      <c r="V9" s="50">
        <v>21</v>
      </c>
      <c r="W9" s="50">
        <v>22</v>
      </c>
      <c r="X9" s="50">
        <v>23</v>
      </c>
    </row>
    <row r="10" spans="1:25" s="52" customFormat="1" ht="17.25" customHeight="1" x14ac:dyDescent="0.25">
      <c r="A10" s="41" t="s">
        <v>24</v>
      </c>
      <c r="B10" s="14">
        <f>SUM(B11:B36)</f>
        <v>481</v>
      </c>
      <c r="C10" s="14">
        <f>SUM(C11:C36)</f>
        <v>816</v>
      </c>
      <c r="D10" s="14">
        <f>SUM(D11:D36)</f>
        <v>470</v>
      </c>
      <c r="E10" s="139">
        <f>D10/C10*100</f>
        <v>57.598039215686271</v>
      </c>
      <c r="F10" s="14">
        <f>SUM(F11:F36)</f>
        <v>203</v>
      </c>
      <c r="G10" s="14">
        <f>SUM(G11:G36)</f>
        <v>106</v>
      </c>
      <c r="H10" s="139">
        <f t="shared" ref="H10:H36" si="0">G10/F10*100</f>
        <v>52.216748768472911</v>
      </c>
      <c r="I10" s="14">
        <f>SUM(I11:I36)</f>
        <v>29</v>
      </c>
      <c r="J10" s="14">
        <f>SUM(J11:J36)</f>
        <v>25</v>
      </c>
      <c r="K10" s="139">
        <f>J10/I10*100</f>
        <v>86.206896551724128</v>
      </c>
      <c r="L10" s="14">
        <f>SUM(L11:L36)</f>
        <v>6</v>
      </c>
      <c r="M10" s="14">
        <f>SUM(M11:M36)</f>
        <v>3</v>
      </c>
      <c r="N10" s="139">
        <f t="shared" ref="N10" si="1">M10/L10*100</f>
        <v>50</v>
      </c>
      <c r="O10" s="14">
        <f>SUM(O11:O36)</f>
        <v>585</v>
      </c>
      <c r="P10" s="14">
        <f>SUM(P11:P36)</f>
        <v>382</v>
      </c>
      <c r="Q10" s="139">
        <f>P10/O10*100</f>
        <v>65.299145299145295</v>
      </c>
      <c r="R10" s="14">
        <f>SUM(R11:R36)</f>
        <v>85</v>
      </c>
      <c r="S10" s="14">
        <f>SUM(S11:S36)</f>
        <v>294</v>
      </c>
      <c r="T10" s="14">
        <f>SUM(T11:T36)</f>
        <v>83</v>
      </c>
      <c r="U10" s="139">
        <f>T10/S10*100</f>
        <v>28.2312925170068</v>
      </c>
      <c r="V10" s="14">
        <f>SUM(V11:V36)</f>
        <v>274</v>
      </c>
      <c r="W10" s="14">
        <f>SUM(W11:W36)</f>
        <v>73</v>
      </c>
      <c r="X10" s="141">
        <f>W10/V10*100</f>
        <v>26.642335766423358</v>
      </c>
    </row>
    <row r="11" spans="1:25" ht="16.5" customHeight="1" x14ac:dyDescent="0.25">
      <c r="A11" s="43" t="s">
        <v>25</v>
      </c>
      <c r="B11" s="15">
        <v>4</v>
      </c>
      <c r="C11" s="203">
        <v>9</v>
      </c>
      <c r="D11" s="15">
        <v>4</v>
      </c>
      <c r="E11" s="140">
        <f t="shared" ref="E11:E36" si="2">D11/C11*100</f>
        <v>44.444444444444443</v>
      </c>
      <c r="F11" s="16">
        <v>2</v>
      </c>
      <c r="G11" s="16">
        <v>1</v>
      </c>
      <c r="H11" s="140">
        <f t="shared" si="0"/>
        <v>50</v>
      </c>
      <c r="I11" s="15">
        <v>0</v>
      </c>
      <c r="J11" s="15">
        <v>0</v>
      </c>
      <c r="K11" s="140" t="s">
        <v>68</v>
      </c>
      <c r="L11" s="16">
        <v>0</v>
      </c>
      <c r="M11" s="16">
        <v>0</v>
      </c>
      <c r="N11" s="140" t="s">
        <v>68</v>
      </c>
      <c r="O11" s="203">
        <v>7</v>
      </c>
      <c r="P11" s="16">
        <v>3</v>
      </c>
      <c r="Q11" s="140">
        <f t="shared" ref="Q11:Q36" si="3">P11/O11*100</f>
        <v>42.857142857142854</v>
      </c>
      <c r="R11" s="16">
        <v>1</v>
      </c>
      <c r="S11" s="15">
        <v>5</v>
      </c>
      <c r="T11" s="198">
        <v>1</v>
      </c>
      <c r="U11" s="140">
        <f t="shared" ref="U11:U36" si="4">T11/S11*100</f>
        <v>20</v>
      </c>
      <c r="V11" s="15">
        <v>5</v>
      </c>
      <c r="W11" s="15">
        <v>1</v>
      </c>
      <c r="X11" s="142">
        <f t="shared" ref="X11:X36" si="5">W11/V11*100</f>
        <v>20</v>
      </c>
      <c r="Y11" s="106"/>
    </row>
    <row r="12" spans="1:25" ht="16.5" customHeight="1" x14ac:dyDescent="0.25">
      <c r="A12" s="43" t="s">
        <v>26</v>
      </c>
      <c r="B12" s="15">
        <v>14</v>
      </c>
      <c r="C12" s="203">
        <v>37</v>
      </c>
      <c r="D12" s="15">
        <v>14</v>
      </c>
      <c r="E12" s="140">
        <f t="shared" si="2"/>
        <v>37.837837837837839</v>
      </c>
      <c r="F12" s="16">
        <v>8</v>
      </c>
      <c r="G12" s="16">
        <v>1</v>
      </c>
      <c r="H12" s="140">
        <f t="shared" si="0"/>
        <v>12.5</v>
      </c>
      <c r="I12" s="15">
        <v>5</v>
      </c>
      <c r="J12" s="15">
        <v>0</v>
      </c>
      <c r="K12" s="140">
        <f t="shared" ref="K12:K32" si="6">J12/I12*100</f>
        <v>0</v>
      </c>
      <c r="L12" s="16">
        <v>0</v>
      </c>
      <c r="M12" s="16">
        <v>0</v>
      </c>
      <c r="N12" s="140" t="s">
        <v>68</v>
      </c>
      <c r="O12" s="203">
        <v>35</v>
      </c>
      <c r="P12" s="16">
        <v>12</v>
      </c>
      <c r="Q12" s="140">
        <f t="shared" si="3"/>
        <v>34.285714285714285</v>
      </c>
      <c r="R12" s="16">
        <v>4</v>
      </c>
      <c r="S12" s="15">
        <v>18</v>
      </c>
      <c r="T12" s="198">
        <v>4</v>
      </c>
      <c r="U12" s="140">
        <f t="shared" si="4"/>
        <v>22.222222222222221</v>
      </c>
      <c r="V12" s="15">
        <v>16</v>
      </c>
      <c r="W12" s="15">
        <v>3</v>
      </c>
      <c r="X12" s="142">
        <f t="shared" si="5"/>
        <v>18.75</v>
      </c>
      <c r="Y12" s="106"/>
    </row>
    <row r="13" spans="1:25" ht="16.5" customHeight="1" x14ac:dyDescent="0.25">
      <c r="A13" s="43" t="s">
        <v>27</v>
      </c>
      <c r="B13" s="15">
        <v>33</v>
      </c>
      <c r="C13" s="203">
        <v>58</v>
      </c>
      <c r="D13" s="15">
        <v>32</v>
      </c>
      <c r="E13" s="140">
        <f t="shared" si="2"/>
        <v>55.172413793103445</v>
      </c>
      <c r="F13" s="16">
        <v>24</v>
      </c>
      <c r="G13" s="16">
        <v>7</v>
      </c>
      <c r="H13" s="140">
        <f t="shared" si="0"/>
        <v>29.166666666666668</v>
      </c>
      <c r="I13" s="15">
        <v>3</v>
      </c>
      <c r="J13" s="15">
        <v>5</v>
      </c>
      <c r="K13" s="140">
        <f t="shared" si="6"/>
        <v>166.66666666666669</v>
      </c>
      <c r="L13" s="16">
        <v>0</v>
      </c>
      <c r="M13" s="16">
        <v>0</v>
      </c>
      <c r="N13" s="140" t="s">
        <v>68</v>
      </c>
      <c r="O13" s="203">
        <v>28</v>
      </c>
      <c r="P13" s="16">
        <v>18</v>
      </c>
      <c r="Q13" s="140">
        <f t="shared" si="3"/>
        <v>64.285714285714292</v>
      </c>
      <c r="R13" s="16">
        <v>4</v>
      </c>
      <c r="S13" s="15">
        <v>15</v>
      </c>
      <c r="T13" s="198">
        <v>3</v>
      </c>
      <c r="U13" s="140">
        <f t="shared" si="4"/>
        <v>20</v>
      </c>
      <c r="V13" s="15">
        <v>14</v>
      </c>
      <c r="W13" s="15">
        <v>3</v>
      </c>
      <c r="X13" s="142">
        <f t="shared" si="5"/>
        <v>21.428571428571427</v>
      </c>
      <c r="Y13" s="106"/>
    </row>
    <row r="14" spans="1:25" ht="16.5" customHeight="1" x14ac:dyDescent="0.25">
      <c r="A14" s="43" t="s">
        <v>28</v>
      </c>
      <c r="B14" s="15">
        <v>2</v>
      </c>
      <c r="C14" s="203">
        <v>7</v>
      </c>
      <c r="D14" s="15">
        <v>2</v>
      </c>
      <c r="E14" s="140">
        <f t="shared" si="2"/>
        <v>28.571428571428569</v>
      </c>
      <c r="F14" s="16">
        <v>2</v>
      </c>
      <c r="G14" s="16">
        <v>0</v>
      </c>
      <c r="H14" s="140">
        <f t="shared" si="0"/>
        <v>0</v>
      </c>
      <c r="I14" s="15">
        <v>0</v>
      </c>
      <c r="J14" s="15">
        <v>0</v>
      </c>
      <c r="K14" s="140" t="s">
        <v>68</v>
      </c>
      <c r="L14" s="16">
        <v>0</v>
      </c>
      <c r="M14" s="16">
        <v>0</v>
      </c>
      <c r="N14" s="140" t="s">
        <v>68</v>
      </c>
      <c r="O14" s="203">
        <v>5</v>
      </c>
      <c r="P14" s="16">
        <v>1</v>
      </c>
      <c r="Q14" s="140">
        <f t="shared" si="3"/>
        <v>20</v>
      </c>
      <c r="R14" s="16">
        <v>0</v>
      </c>
      <c r="S14" s="15">
        <v>4</v>
      </c>
      <c r="T14" s="198">
        <v>0</v>
      </c>
      <c r="U14" s="140">
        <f t="shared" si="4"/>
        <v>0</v>
      </c>
      <c r="V14" s="15">
        <v>4</v>
      </c>
      <c r="W14" s="15">
        <v>0</v>
      </c>
      <c r="X14" s="142">
        <f t="shared" si="5"/>
        <v>0</v>
      </c>
      <c r="Y14" s="106"/>
    </row>
    <row r="15" spans="1:25" ht="16.5" customHeight="1" x14ac:dyDescent="0.25">
      <c r="A15" s="43" t="s">
        <v>29</v>
      </c>
      <c r="B15" s="15">
        <v>20</v>
      </c>
      <c r="C15" s="203">
        <v>33</v>
      </c>
      <c r="D15" s="15">
        <v>20</v>
      </c>
      <c r="E15" s="140">
        <f t="shared" si="2"/>
        <v>60.606060606060609</v>
      </c>
      <c r="F15" s="16">
        <v>15</v>
      </c>
      <c r="G15" s="16">
        <v>9</v>
      </c>
      <c r="H15" s="140">
        <f t="shared" si="0"/>
        <v>60</v>
      </c>
      <c r="I15" s="15">
        <v>5</v>
      </c>
      <c r="J15" s="15">
        <v>4</v>
      </c>
      <c r="K15" s="140">
        <f t="shared" si="6"/>
        <v>80</v>
      </c>
      <c r="L15" s="16">
        <v>1</v>
      </c>
      <c r="M15" s="16">
        <v>0</v>
      </c>
      <c r="N15" s="140">
        <f t="shared" ref="N15" si="7">M15/L15*100</f>
        <v>0</v>
      </c>
      <c r="O15" s="203">
        <v>29</v>
      </c>
      <c r="P15" s="16">
        <v>18</v>
      </c>
      <c r="Q15" s="140">
        <f t="shared" si="3"/>
        <v>62.068965517241381</v>
      </c>
      <c r="R15" s="16">
        <v>3</v>
      </c>
      <c r="S15" s="15">
        <v>11</v>
      </c>
      <c r="T15" s="198">
        <v>3</v>
      </c>
      <c r="U15" s="140">
        <f t="shared" si="4"/>
        <v>27.27272727272727</v>
      </c>
      <c r="V15" s="15">
        <v>10</v>
      </c>
      <c r="W15" s="15">
        <v>2</v>
      </c>
      <c r="X15" s="142">
        <f t="shared" si="5"/>
        <v>20</v>
      </c>
      <c r="Y15" s="106"/>
    </row>
    <row r="16" spans="1:25" ht="16.5" customHeight="1" x14ac:dyDescent="0.25">
      <c r="A16" s="43" t="s">
        <v>30</v>
      </c>
      <c r="B16" s="15">
        <v>9</v>
      </c>
      <c r="C16" s="203">
        <v>16</v>
      </c>
      <c r="D16" s="15">
        <v>9</v>
      </c>
      <c r="E16" s="140">
        <f t="shared" si="2"/>
        <v>56.25</v>
      </c>
      <c r="F16" s="16">
        <v>2</v>
      </c>
      <c r="G16" s="16">
        <v>1</v>
      </c>
      <c r="H16" s="140">
        <f t="shared" si="0"/>
        <v>50</v>
      </c>
      <c r="I16" s="15">
        <v>0</v>
      </c>
      <c r="J16" s="15">
        <v>0</v>
      </c>
      <c r="K16" s="140" t="s">
        <v>68</v>
      </c>
      <c r="L16" s="16">
        <v>0</v>
      </c>
      <c r="M16" s="16">
        <v>0</v>
      </c>
      <c r="N16" s="140" t="s">
        <v>68</v>
      </c>
      <c r="O16" s="203">
        <v>12</v>
      </c>
      <c r="P16" s="16">
        <v>8</v>
      </c>
      <c r="Q16" s="140">
        <f t="shared" si="3"/>
        <v>66.666666666666657</v>
      </c>
      <c r="R16" s="16">
        <v>2</v>
      </c>
      <c r="S16" s="15">
        <v>9</v>
      </c>
      <c r="T16" s="198">
        <v>2</v>
      </c>
      <c r="U16" s="140">
        <f t="shared" si="4"/>
        <v>22.222222222222221</v>
      </c>
      <c r="V16" s="15">
        <v>7</v>
      </c>
      <c r="W16" s="15">
        <v>2</v>
      </c>
      <c r="X16" s="142">
        <f t="shared" si="5"/>
        <v>28.571428571428569</v>
      </c>
      <c r="Y16" s="106"/>
    </row>
    <row r="17" spans="1:25" ht="16.5" customHeight="1" x14ac:dyDescent="0.25">
      <c r="A17" s="43" t="s">
        <v>31</v>
      </c>
      <c r="B17" s="15">
        <v>12</v>
      </c>
      <c r="C17" s="203">
        <v>15</v>
      </c>
      <c r="D17" s="15">
        <v>12</v>
      </c>
      <c r="E17" s="140">
        <f t="shared" si="2"/>
        <v>80</v>
      </c>
      <c r="F17" s="16">
        <v>9</v>
      </c>
      <c r="G17" s="16">
        <v>3</v>
      </c>
      <c r="H17" s="140">
        <f t="shared" si="0"/>
        <v>33.333333333333329</v>
      </c>
      <c r="I17" s="15">
        <v>3</v>
      </c>
      <c r="J17" s="15">
        <v>1</v>
      </c>
      <c r="K17" s="140">
        <f t="shared" si="6"/>
        <v>33.333333333333329</v>
      </c>
      <c r="L17" s="16">
        <v>0</v>
      </c>
      <c r="M17" s="16">
        <v>0</v>
      </c>
      <c r="N17" s="140" t="s">
        <v>68</v>
      </c>
      <c r="O17" s="203">
        <v>11</v>
      </c>
      <c r="P17" s="16">
        <v>10</v>
      </c>
      <c r="Q17" s="140">
        <f t="shared" si="3"/>
        <v>90.909090909090907</v>
      </c>
      <c r="R17" s="16">
        <v>0</v>
      </c>
      <c r="S17" s="15">
        <v>1</v>
      </c>
      <c r="T17" s="198">
        <v>0</v>
      </c>
      <c r="U17" s="140">
        <f t="shared" si="4"/>
        <v>0</v>
      </c>
      <c r="V17" s="15">
        <v>1</v>
      </c>
      <c r="W17" s="15">
        <v>0</v>
      </c>
      <c r="X17" s="142">
        <f t="shared" si="5"/>
        <v>0</v>
      </c>
      <c r="Y17" s="106"/>
    </row>
    <row r="18" spans="1:25" ht="16.5" customHeight="1" x14ac:dyDescent="0.25">
      <c r="A18" s="43" t="s">
        <v>32</v>
      </c>
      <c r="B18" s="15">
        <v>47</v>
      </c>
      <c r="C18" s="203">
        <v>66</v>
      </c>
      <c r="D18" s="15">
        <v>47</v>
      </c>
      <c r="E18" s="140">
        <f t="shared" si="2"/>
        <v>71.212121212121218</v>
      </c>
      <c r="F18" s="16">
        <v>29</v>
      </c>
      <c r="G18" s="16">
        <v>11</v>
      </c>
      <c r="H18" s="140">
        <f t="shared" si="0"/>
        <v>37.931034482758619</v>
      </c>
      <c r="I18" s="15">
        <v>4</v>
      </c>
      <c r="J18" s="15">
        <v>5</v>
      </c>
      <c r="K18" s="140">
        <f t="shared" si="6"/>
        <v>125</v>
      </c>
      <c r="L18" s="16">
        <v>0</v>
      </c>
      <c r="M18" s="16">
        <v>1</v>
      </c>
      <c r="N18" s="140" t="s">
        <v>68</v>
      </c>
      <c r="O18" s="203">
        <v>42</v>
      </c>
      <c r="P18" s="16">
        <v>43</v>
      </c>
      <c r="Q18" s="140">
        <f t="shared" si="3"/>
        <v>102.38095238095238</v>
      </c>
      <c r="R18" s="16">
        <v>6</v>
      </c>
      <c r="S18" s="15">
        <v>13</v>
      </c>
      <c r="T18" s="198">
        <v>6</v>
      </c>
      <c r="U18" s="140">
        <f t="shared" si="4"/>
        <v>46.153846153846153</v>
      </c>
      <c r="V18" s="15">
        <v>12</v>
      </c>
      <c r="W18" s="15">
        <v>5</v>
      </c>
      <c r="X18" s="142">
        <f t="shared" si="5"/>
        <v>41.666666666666671</v>
      </c>
      <c r="Y18" s="106"/>
    </row>
    <row r="19" spans="1:25" ht="16.5" customHeight="1" x14ac:dyDescent="0.25">
      <c r="A19" s="43" t="s">
        <v>33</v>
      </c>
      <c r="B19" s="15">
        <v>2</v>
      </c>
      <c r="C19" s="203">
        <v>6</v>
      </c>
      <c r="D19" s="15">
        <v>2</v>
      </c>
      <c r="E19" s="140">
        <f t="shared" si="2"/>
        <v>33.333333333333329</v>
      </c>
      <c r="F19" s="16">
        <v>0</v>
      </c>
      <c r="G19" s="16">
        <v>0</v>
      </c>
      <c r="H19" s="140" t="s">
        <v>68</v>
      </c>
      <c r="I19" s="15">
        <v>0</v>
      </c>
      <c r="J19" s="15">
        <v>0</v>
      </c>
      <c r="K19" s="140" t="s">
        <v>68</v>
      </c>
      <c r="L19" s="16">
        <v>2</v>
      </c>
      <c r="M19" s="16">
        <v>0</v>
      </c>
      <c r="N19" s="140">
        <f t="shared" ref="N19" si="8">M19/L19*100</f>
        <v>0</v>
      </c>
      <c r="O19" s="203">
        <v>5</v>
      </c>
      <c r="P19" s="16">
        <v>2</v>
      </c>
      <c r="Q19" s="140">
        <f t="shared" si="3"/>
        <v>40</v>
      </c>
      <c r="R19" s="16">
        <v>0</v>
      </c>
      <c r="S19" s="15">
        <v>5</v>
      </c>
      <c r="T19" s="198">
        <v>0</v>
      </c>
      <c r="U19" s="140">
        <f t="shared" si="4"/>
        <v>0</v>
      </c>
      <c r="V19" s="15">
        <v>5</v>
      </c>
      <c r="W19" s="15">
        <v>0</v>
      </c>
      <c r="X19" s="142">
        <f t="shared" si="5"/>
        <v>0</v>
      </c>
      <c r="Y19" s="106"/>
    </row>
    <row r="20" spans="1:25" ht="16.5" customHeight="1" x14ac:dyDescent="0.25">
      <c r="A20" s="43" t="s">
        <v>34</v>
      </c>
      <c r="B20" s="15">
        <v>7</v>
      </c>
      <c r="C20" s="203">
        <v>10</v>
      </c>
      <c r="D20" s="15">
        <v>7</v>
      </c>
      <c r="E20" s="140">
        <f t="shared" si="2"/>
        <v>70</v>
      </c>
      <c r="F20" s="16">
        <v>4</v>
      </c>
      <c r="G20" s="16">
        <v>3</v>
      </c>
      <c r="H20" s="140">
        <f t="shared" si="0"/>
        <v>75</v>
      </c>
      <c r="I20" s="15">
        <v>1</v>
      </c>
      <c r="J20" s="15">
        <v>2</v>
      </c>
      <c r="K20" s="140">
        <f t="shared" si="6"/>
        <v>200</v>
      </c>
      <c r="L20" s="16">
        <v>0</v>
      </c>
      <c r="M20" s="16">
        <v>0</v>
      </c>
      <c r="N20" s="140" t="s">
        <v>68</v>
      </c>
      <c r="O20" s="203">
        <v>10</v>
      </c>
      <c r="P20" s="16">
        <v>7</v>
      </c>
      <c r="Q20" s="140">
        <f t="shared" si="3"/>
        <v>70</v>
      </c>
      <c r="R20" s="16">
        <v>2</v>
      </c>
      <c r="S20" s="15">
        <v>4</v>
      </c>
      <c r="T20" s="198">
        <v>2</v>
      </c>
      <c r="U20" s="140">
        <f t="shared" si="4"/>
        <v>50</v>
      </c>
      <c r="V20" s="15">
        <v>4</v>
      </c>
      <c r="W20" s="15">
        <v>2</v>
      </c>
      <c r="X20" s="142">
        <f t="shared" si="5"/>
        <v>50</v>
      </c>
      <c r="Y20" s="106"/>
    </row>
    <row r="21" spans="1:25" ht="16.5" customHeight="1" x14ac:dyDescent="0.25">
      <c r="A21" s="43" t="s">
        <v>35</v>
      </c>
      <c r="B21" s="15">
        <v>16</v>
      </c>
      <c r="C21" s="203">
        <v>16</v>
      </c>
      <c r="D21" s="15">
        <v>16</v>
      </c>
      <c r="E21" s="140">
        <f t="shared" si="2"/>
        <v>100</v>
      </c>
      <c r="F21" s="16">
        <v>2</v>
      </c>
      <c r="G21" s="16">
        <v>2</v>
      </c>
      <c r="H21" s="140">
        <f t="shared" si="0"/>
        <v>100</v>
      </c>
      <c r="I21" s="15">
        <v>0</v>
      </c>
      <c r="J21" s="15">
        <v>0</v>
      </c>
      <c r="K21" s="140" t="s">
        <v>68</v>
      </c>
      <c r="L21" s="16">
        <v>0</v>
      </c>
      <c r="M21" s="16">
        <v>0</v>
      </c>
      <c r="N21" s="140" t="s">
        <v>68</v>
      </c>
      <c r="O21" s="203">
        <v>8</v>
      </c>
      <c r="P21" s="16">
        <v>16</v>
      </c>
      <c r="Q21" s="140">
        <f t="shared" si="3"/>
        <v>200</v>
      </c>
      <c r="R21" s="16">
        <v>7</v>
      </c>
      <c r="S21" s="15">
        <v>7</v>
      </c>
      <c r="T21" s="198">
        <v>7</v>
      </c>
      <c r="U21" s="140">
        <f t="shared" si="4"/>
        <v>100</v>
      </c>
      <c r="V21" s="15">
        <v>7</v>
      </c>
      <c r="W21" s="15">
        <v>7</v>
      </c>
      <c r="X21" s="142">
        <f t="shared" si="5"/>
        <v>100</v>
      </c>
      <c r="Y21" s="106"/>
    </row>
    <row r="22" spans="1:25" ht="16.5" customHeight="1" x14ac:dyDescent="0.25">
      <c r="A22" s="43" t="s">
        <v>36</v>
      </c>
      <c r="B22" s="15">
        <v>1</v>
      </c>
      <c r="C22" s="203">
        <v>13</v>
      </c>
      <c r="D22" s="15">
        <v>1</v>
      </c>
      <c r="E22" s="140">
        <f t="shared" si="2"/>
        <v>7.6923076923076925</v>
      </c>
      <c r="F22" s="16">
        <v>5</v>
      </c>
      <c r="G22" s="16">
        <v>1</v>
      </c>
      <c r="H22" s="140">
        <f t="shared" si="0"/>
        <v>20</v>
      </c>
      <c r="I22" s="15">
        <v>0</v>
      </c>
      <c r="J22" s="15">
        <v>0</v>
      </c>
      <c r="K22" s="140" t="s">
        <v>68</v>
      </c>
      <c r="L22" s="16">
        <v>0</v>
      </c>
      <c r="M22" s="16">
        <v>0</v>
      </c>
      <c r="N22" s="140" t="s">
        <v>68</v>
      </c>
      <c r="O22" s="203">
        <v>2</v>
      </c>
      <c r="P22" s="16">
        <v>1</v>
      </c>
      <c r="Q22" s="140">
        <f t="shared" si="3"/>
        <v>50</v>
      </c>
      <c r="R22" s="16">
        <v>0</v>
      </c>
      <c r="S22" s="15">
        <v>2</v>
      </c>
      <c r="T22" s="198">
        <v>0</v>
      </c>
      <c r="U22" s="140">
        <f t="shared" si="4"/>
        <v>0</v>
      </c>
      <c r="V22" s="15">
        <v>2</v>
      </c>
      <c r="W22" s="15">
        <v>0</v>
      </c>
      <c r="X22" s="142">
        <f t="shared" si="5"/>
        <v>0</v>
      </c>
      <c r="Y22" s="106"/>
    </row>
    <row r="23" spans="1:25" ht="16.5" customHeight="1" x14ac:dyDescent="0.25">
      <c r="A23" s="43" t="s">
        <v>37</v>
      </c>
      <c r="B23" s="15">
        <v>14</v>
      </c>
      <c r="C23" s="203">
        <v>15</v>
      </c>
      <c r="D23" s="15">
        <v>13</v>
      </c>
      <c r="E23" s="140">
        <f t="shared" si="2"/>
        <v>86.666666666666671</v>
      </c>
      <c r="F23" s="16">
        <v>2</v>
      </c>
      <c r="G23" s="16">
        <v>3</v>
      </c>
      <c r="H23" s="140">
        <f t="shared" si="0"/>
        <v>150</v>
      </c>
      <c r="I23" s="15">
        <v>0</v>
      </c>
      <c r="J23" s="15">
        <v>1</v>
      </c>
      <c r="K23" s="140" t="s">
        <v>68</v>
      </c>
      <c r="L23" s="16">
        <v>0</v>
      </c>
      <c r="M23" s="16">
        <v>0</v>
      </c>
      <c r="N23" s="140" t="s">
        <v>68</v>
      </c>
      <c r="O23" s="203">
        <v>14</v>
      </c>
      <c r="P23" s="16">
        <v>10</v>
      </c>
      <c r="Q23" s="140">
        <f t="shared" si="3"/>
        <v>71.428571428571431</v>
      </c>
      <c r="R23" s="16">
        <v>4</v>
      </c>
      <c r="S23" s="15">
        <v>7</v>
      </c>
      <c r="T23" s="198">
        <v>4</v>
      </c>
      <c r="U23" s="140">
        <f t="shared" si="4"/>
        <v>57.142857142857139</v>
      </c>
      <c r="V23" s="15">
        <v>6</v>
      </c>
      <c r="W23" s="15">
        <v>3</v>
      </c>
      <c r="X23" s="142">
        <f t="shared" si="5"/>
        <v>50</v>
      </c>
      <c r="Y23" s="106"/>
    </row>
    <row r="24" spans="1:25" ht="16.5" customHeight="1" x14ac:dyDescent="0.25">
      <c r="A24" s="43" t="s">
        <v>38</v>
      </c>
      <c r="B24" s="15">
        <v>27</v>
      </c>
      <c r="C24" s="203">
        <v>32</v>
      </c>
      <c r="D24" s="15">
        <v>27</v>
      </c>
      <c r="E24" s="140">
        <f t="shared" si="2"/>
        <v>84.375</v>
      </c>
      <c r="F24" s="16">
        <v>15</v>
      </c>
      <c r="G24" s="16">
        <v>8</v>
      </c>
      <c r="H24" s="140">
        <f t="shared" si="0"/>
        <v>53.333333333333336</v>
      </c>
      <c r="I24" s="15">
        <v>1</v>
      </c>
      <c r="J24" s="15">
        <v>1</v>
      </c>
      <c r="K24" s="140">
        <f t="shared" si="6"/>
        <v>100</v>
      </c>
      <c r="L24" s="16">
        <v>0</v>
      </c>
      <c r="M24" s="16">
        <v>0</v>
      </c>
      <c r="N24" s="140" t="s">
        <v>68</v>
      </c>
      <c r="O24" s="203">
        <v>24</v>
      </c>
      <c r="P24" s="16">
        <v>19</v>
      </c>
      <c r="Q24" s="140">
        <f t="shared" si="3"/>
        <v>79.166666666666657</v>
      </c>
      <c r="R24" s="16">
        <v>2</v>
      </c>
      <c r="S24" s="15">
        <v>9</v>
      </c>
      <c r="T24" s="198">
        <v>2</v>
      </c>
      <c r="U24" s="140">
        <f t="shared" si="4"/>
        <v>22.222222222222221</v>
      </c>
      <c r="V24" s="15">
        <v>9</v>
      </c>
      <c r="W24" s="15">
        <v>2</v>
      </c>
      <c r="X24" s="142">
        <f t="shared" si="5"/>
        <v>22.222222222222221</v>
      </c>
      <c r="Y24" s="106"/>
    </row>
    <row r="25" spans="1:25" ht="16.5" customHeight="1" x14ac:dyDescent="0.25">
      <c r="A25" s="43" t="s">
        <v>39</v>
      </c>
      <c r="B25" s="15">
        <v>6</v>
      </c>
      <c r="C25" s="203">
        <v>14</v>
      </c>
      <c r="D25" s="15">
        <v>6</v>
      </c>
      <c r="E25" s="140">
        <f t="shared" si="2"/>
        <v>42.857142857142854</v>
      </c>
      <c r="F25" s="16">
        <v>4</v>
      </c>
      <c r="G25" s="16">
        <v>1</v>
      </c>
      <c r="H25" s="140">
        <f t="shared" si="0"/>
        <v>25</v>
      </c>
      <c r="I25" s="15">
        <v>0</v>
      </c>
      <c r="J25" s="15">
        <v>1</v>
      </c>
      <c r="K25" s="140" t="s">
        <v>68</v>
      </c>
      <c r="L25" s="16">
        <v>0</v>
      </c>
      <c r="M25" s="16">
        <v>0</v>
      </c>
      <c r="N25" s="140" t="s">
        <v>68</v>
      </c>
      <c r="O25" s="203">
        <v>12</v>
      </c>
      <c r="P25" s="16">
        <v>6</v>
      </c>
      <c r="Q25" s="140">
        <f t="shared" si="3"/>
        <v>50</v>
      </c>
      <c r="R25" s="16">
        <v>3</v>
      </c>
      <c r="S25" s="15">
        <v>5</v>
      </c>
      <c r="T25" s="198">
        <v>3</v>
      </c>
      <c r="U25" s="140">
        <f t="shared" si="4"/>
        <v>60</v>
      </c>
      <c r="V25" s="15">
        <v>4</v>
      </c>
      <c r="W25" s="15">
        <v>3</v>
      </c>
      <c r="X25" s="142">
        <f t="shared" si="5"/>
        <v>75</v>
      </c>
      <c r="Y25" s="106"/>
    </row>
    <row r="26" spans="1:25" ht="16.5" customHeight="1" x14ac:dyDescent="0.25">
      <c r="A26" s="43" t="s">
        <v>40</v>
      </c>
      <c r="B26" s="15">
        <v>6</v>
      </c>
      <c r="C26" s="203">
        <v>10</v>
      </c>
      <c r="D26" s="15">
        <v>6</v>
      </c>
      <c r="E26" s="140">
        <f t="shared" si="2"/>
        <v>60</v>
      </c>
      <c r="F26" s="16">
        <v>2</v>
      </c>
      <c r="G26" s="16">
        <v>1</v>
      </c>
      <c r="H26" s="140">
        <f t="shared" si="0"/>
        <v>50</v>
      </c>
      <c r="I26" s="15">
        <v>0</v>
      </c>
      <c r="J26" s="15">
        <v>0</v>
      </c>
      <c r="K26" s="140" t="s">
        <v>68</v>
      </c>
      <c r="L26" s="16">
        <v>0</v>
      </c>
      <c r="M26" s="16">
        <v>0</v>
      </c>
      <c r="N26" s="140" t="s">
        <v>68</v>
      </c>
      <c r="O26" s="203">
        <v>10</v>
      </c>
      <c r="P26" s="16">
        <v>5</v>
      </c>
      <c r="Q26" s="140">
        <f t="shared" si="3"/>
        <v>50</v>
      </c>
      <c r="R26" s="16">
        <v>0</v>
      </c>
      <c r="S26" s="15">
        <v>4</v>
      </c>
      <c r="T26" s="198">
        <v>0</v>
      </c>
      <c r="U26" s="140">
        <f t="shared" si="4"/>
        <v>0</v>
      </c>
      <c r="V26" s="15">
        <v>4</v>
      </c>
      <c r="W26" s="15">
        <v>0</v>
      </c>
      <c r="X26" s="142">
        <f t="shared" si="5"/>
        <v>0</v>
      </c>
      <c r="Y26" s="106"/>
    </row>
    <row r="27" spans="1:25" ht="16.5" customHeight="1" x14ac:dyDescent="0.25">
      <c r="A27" s="43" t="s">
        <v>41</v>
      </c>
      <c r="B27" s="15">
        <v>3</v>
      </c>
      <c r="C27" s="203">
        <v>17</v>
      </c>
      <c r="D27" s="15">
        <v>3</v>
      </c>
      <c r="E27" s="140">
        <f t="shared" si="2"/>
        <v>17.647058823529413</v>
      </c>
      <c r="F27" s="16">
        <v>3</v>
      </c>
      <c r="G27" s="16">
        <v>0</v>
      </c>
      <c r="H27" s="140">
        <f t="shared" si="0"/>
        <v>0</v>
      </c>
      <c r="I27" s="15">
        <v>0</v>
      </c>
      <c r="J27" s="15">
        <v>0</v>
      </c>
      <c r="K27" s="140" t="s">
        <v>68</v>
      </c>
      <c r="L27" s="16">
        <v>0</v>
      </c>
      <c r="M27" s="16">
        <v>0</v>
      </c>
      <c r="N27" s="140" t="s">
        <v>68</v>
      </c>
      <c r="O27" s="203">
        <v>11</v>
      </c>
      <c r="P27" s="16">
        <v>3</v>
      </c>
      <c r="Q27" s="140">
        <f t="shared" si="3"/>
        <v>27.27272727272727</v>
      </c>
      <c r="R27" s="16">
        <v>0</v>
      </c>
      <c r="S27" s="15">
        <v>4</v>
      </c>
      <c r="T27" s="198">
        <v>0</v>
      </c>
      <c r="U27" s="140">
        <f t="shared" si="4"/>
        <v>0</v>
      </c>
      <c r="V27" s="15">
        <v>4</v>
      </c>
      <c r="W27" s="15">
        <v>0</v>
      </c>
      <c r="X27" s="142">
        <f t="shared" si="5"/>
        <v>0</v>
      </c>
      <c r="Y27" s="106"/>
    </row>
    <row r="28" spans="1:25" ht="16.5" customHeight="1" x14ac:dyDescent="0.25">
      <c r="A28" s="43" t="s">
        <v>42</v>
      </c>
      <c r="B28" s="15">
        <v>17</v>
      </c>
      <c r="C28" s="203">
        <v>30</v>
      </c>
      <c r="D28" s="15">
        <v>17</v>
      </c>
      <c r="E28" s="140">
        <f t="shared" si="2"/>
        <v>56.666666666666664</v>
      </c>
      <c r="F28" s="16">
        <v>13</v>
      </c>
      <c r="G28" s="16">
        <v>2</v>
      </c>
      <c r="H28" s="140">
        <f t="shared" si="0"/>
        <v>15.384615384615385</v>
      </c>
      <c r="I28" s="15">
        <v>0</v>
      </c>
      <c r="J28" s="15">
        <v>0</v>
      </c>
      <c r="K28" s="140" t="s">
        <v>68</v>
      </c>
      <c r="L28" s="16">
        <v>0</v>
      </c>
      <c r="M28" s="16">
        <v>0</v>
      </c>
      <c r="N28" s="140" t="s">
        <v>68</v>
      </c>
      <c r="O28" s="203">
        <v>19</v>
      </c>
      <c r="P28" s="16">
        <v>15</v>
      </c>
      <c r="Q28" s="140">
        <f t="shared" si="3"/>
        <v>78.94736842105263</v>
      </c>
      <c r="R28" s="16">
        <v>1</v>
      </c>
      <c r="S28" s="15">
        <v>12</v>
      </c>
      <c r="T28" s="198">
        <v>1</v>
      </c>
      <c r="U28" s="140">
        <f t="shared" si="4"/>
        <v>8.3333333333333321</v>
      </c>
      <c r="V28" s="15">
        <v>11</v>
      </c>
      <c r="W28" s="15">
        <v>1</v>
      </c>
      <c r="X28" s="142">
        <f t="shared" si="5"/>
        <v>9.0909090909090917</v>
      </c>
      <c r="Y28" s="106"/>
    </row>
    <row r="29" spans="1:25" ht="16.5" customHeight="1" x14ac:dyDescent="0.25">
      <c r="A29" s="43" t="s">
        <v>43</v>
      </c>
      <c r="B29" s="15">
        <v>8</v>
      </c>
      <c r="C29" s="203">
        <v>7</v>
      </c>
      <c r="D29" s="15">
        <v>8</v>
      </c>
      <c r="E29" s="140">
        <f t="shared" si="2"/>
        <v>114.28571428571428</v>
      </c>
      <c r="F29" s="16">
        <v>0</v>
      </c>
      <c r="G29" s="16">
        <v>1</v>
      </c>
      <c r="H29" s="140" t="s">
        <v>68</v>
      </c>
      <c r="I29" s="15">
        <v>0</v>
      </c>
      <c r="J29" s="15">
        <v>0</v>
      </c>
      <c r="K29" s="140" t="s">
        <v>68</v>
      </c>
      <c r="L29" s="16">
        <v>0</v>
      </c>
      <c r="M29" s="16">
        <v>0</v>
      </c>
      <c r="N29" s="140" t="s">
        <v>68</v>
      </c>
      <c r="O29" s="203">
        <v>7</v>
      </c>
      <c r="P29" s="16">
        <v>8</v>
      </c>
      <c r="Q29" s="140">
        <f t="shared" si="3"/>
        <v>114.28571428571428</v>
      </c>
      <c r="R29" s="16">
        <v>0</v>
      </c>
      <c r="S29" s="15">
        <v>3</v>
      </c>
      <c r="T29" s="198">
        <v>0</v>
      </c>
      <c r="U29" s="140">
        <f t="shared" si="4"/>
        <v>0</v>
      </c>
      <c r="V29" s="15">
        <v>2</v>
      </c>
      <c r="W29" s="15">
        <v>0</v>
      </c>
      <c r="X29" s="142">
        <f t="shared" si="5"/>
        <v>0</v>
      </c>
      <c r="Y29" s="106"/>
    </row>
    <row r="30" spans="1:25" ht="16.5" customHeight="1" x14ac:dyDescent="0.25">
      <c r="A30" s="43" t="s">
        <v>44</v>
      </c>
      <c r="B30" s="15">
        <v>30</v>
      </c>
      <c r="C30" s="203">
        <v>35</v>
      </c>
      <c r="D30" s="15">
        <v>30</v>
      </c>
      <c r="E30" s="140">
        <f t="shared" si="2"/>
        <v>85.714285714285708</v>
      </c>
      <c r="F30" s="16">
        <v>6</v>
      </c>
      <c r="G30" s="16">
        <v>15</v>
      </c>
      <c r="H30" s="140">
        <f t="shared" si="0"/>
        <v>250</v>
      </c>
      <c r="I30" s="15">
        <v>0</v>
      </c>
      <c r="J30" s="15">
        <v>0</v>
      </c>
      <c r="K30" s="140" t="s">
        <v>68</v>
      </c>
      <c r="L30" s="16">
        <v>0</v>
      </c>
      <c r="M30" s="16">
        <v>1</v>
      </c>
      <c r="N30" s="140" t="s">
        <v>68</v>
      </c>
      <c r="O30" s="203">
        <v>33</v>
      </c>
      <c r="P30" s="16">
        <v>28</v>
      </c>
      <c r="Q30" s="140">
        <f t="shared" si="3"/>
        <v>84.848484848484844</v>
      </c>
      <c r="R30" s="16">
        <v>9</v>
      </c>
      <c r="S30" s="15">
        <v>11</v>
      </c>
      <c r="T30" s="198">
        <v>9</v>
      </c>
      <c r="U30" s="140">
        <f t="shared" si="4"/>
        <v>81.818181818181827</v>
      </c>
      <c r="V30" s="15">
        <v>10</v>
      </c>
      <c r="W30" s="15">
        <v>6</v>
      </c>
      <c r="X30" s="142">
        <f t="shared" si="5"/>
        <v>60</v>
      </c>
      <c r="Y30" s="106"/>
    </row>
    <row r="31" spans="1:25" ht="16.5" customHeight="1" x14ac:dyDescent="0.25">
      <c r="A31" s="43" t="s">
        <v>45</v>
      </c>
      <c r="B31" s="15">
        <v>13</v>
      </c>
      <c r="C31" s="203">
        <v>43</v>
      </c>
      <c r="D31" s="15">
        <v>13</v>
      </c>
      <c r="E31" s="140">
        <f t="shared" si="2"/>
        <v>30.232558139534881</v>
      </c>
      <c r="F31" s="16">
        <v>12</v>
      </c>
      <c r="G31" s="16">
        <v>2</v>
      </c>
      <c r="H31" s="140">
        <f t="shared" si="0"/>
        <v>16.666666666666664</v>
      </c>
      <c r="I31" s="15">
        <v>6</v>
      </c>
      <c r="J31" s="15">
        <v>2</v>
      </c>
      <c r="K31" s="140">
        <f t="shared" si="6"/>
        <v>33.333333333333329</v>
      </c>
      <c r="L31" s="16">
        <v>1</v>
      </c>
      <c r="M31" s="16">
        <v>0</v>
      </c>
      <c r="N31" s="140">
        <f t="shared" ref="N31:N32" si="9">M31/L31*100</f>
        <v>0</v>
      </c>
      <c r="O31" s="203">
        <v>37</v>
      </c>
      <c r="P31" s="16">
        <v>13</v>
      </c>
      <c r="Q31" s="140">
        <f t="shared" si="3"/>
        <v>35.135135135135137</v>
      </c>
      <c r="R31" s="16">
        <v>2</v>
      </c>
      <c r="S31" s="15">
        <v>14</v>
      </c>
      <c r="T31" s="198">
        <v>2</v>
      </c>
      <c r="U31" s="140">
        <f t="shared" si="4"/>
        <v>14.285714285714285</v>
      </c>
      <c r="V31" s="15">
        <v>13</v>
      </c>
      <c r="W31" s="15">
        <v>2</v>
      </c>
      <c r="X31" s="142">
        <f t="shared" si="5"/>
        <v>15.384615384615385</v>
      </c>
      <c r="Y31" s="106"/>
    </row>
    <row r="32" spans="1:25" ht="16.5" customHeight="1" x14ac:dyDescent="0.25">
      <c r="A32" s="43" t="s">
        <v>46</v>
      </c>
      <c r="B32" s="15">
        <v>123</v>
      </c>
      <c r="C32" s="203">
        <v>196</v>
      </c>
      <c r="D32" s="15">
        <v>117</v>
      </c>
      <c r="E32" s="140">
        <f t="shared" si="2"/>
        <v>59.693877551020414</v>
      </c>
      <c r="F32" s="16">
        <v>29</v>
      </c>
      <c r="G32" s="16">
        <v>12</v>
      </c>
      <c r="H32" s="140">
        <f t="shared" si="0"/>
        <v>41.379310344827587</v>
      </c>
      <c r="I32" s="15">
        <v>1</v>
      </c>
      <c r="J32" s="15">
        <v>3</v>
      </c>
      <c r="K32" s="140">
        <f t="shared" si="6"/>
        <v>300</v>
      </c>
      <c r="L32" s="16">
        <v>1</v>
      </c>
      <c r="M32" s="16">
        <v>0</v>
      </c>
      <c r="N32" s="140">
        <f t="shared" si="9"/>
        <v>0</v>
      </c>
      <c r="O32" s="203">
        <v>133</v>
      </c>
      <c r="P32" s="16">
        <v>85</v>
      </c>
      <c r="Q32" s="140">
        <f t="shared" si="3"/>
        <v>63.909774436090231</v>
      </c>
      <c r="R32" s="16">
        <v>22</v>
      </c>
      <c r="S32" s="15">
        <v>72</v>
      </c>
      <c r="T32" s="198">
        <v>22</v>
      </c>
      <c r="U32" s="140">
        <f t="shared" si="4"/>
        <v>30.555555555555557</v>
      </c>
      <c r="V32" s="15">
        <v>68</v>
      </c>
      <c r="W32" s="15">
        <v>19</v>
      </c>
      <c r="X32" s="142">
        <f t="shared" si="5"/>
        <v>27.941176470588236</v>
      </c>
      <c r="Y32" s="106"/>
    </row>
    <row r="33" spans="1:25" ht="16.5" customHeight="1" x14ac:dyDescent="0.25">
      <c r="A33" s="43" t="s">
        <v>47</v>
      </c>
      <c r="B33" s="15">
        <v>53</v>
      </c>
      <c r="C33" s="203">
        <v>106</v>
      </c>
      <c r="D33" s="15">
        <v>50</v>
      </c>
      <c r="E33" s="140">
        <f t="shared" si="2"/>
        <v>47.169811320754718</v>
      </c>
      <c r="F33" s="16">
        <v>11</v>
      </c>
      <c r="G33" s="16">
        <v>21</v>
      </c>
      <c r="H33" s="140">
        <f t="shared" si="0"/>
        <v>190.90909090909091</v>
      </c>
      <c r="I33" s="15">
        <v>0</v>
      </c>
      <c r="J33" s="15">
        <v>0</v>
      </c>
      <c r="K33" s="140" t="s">
        <v>68</v>
      </c>
      <c r="L33" s="16">
        <v>0</v>
      </c>
      <c r="M33" s="16">
        <v>0</v>
      </c>
      <c r="N33" s="140" t="s">
        <v>68</v>
      </c>
      <c r="O33" s="203">
        <v>70</v>
      </c>
      <c r="P33" s="16">
        <v>40</v>
      </c>
      <c r="Q33" s="140">
        <f t="shared" si="3"/>
        <v>57.142857142857139</v>
      </c>
      <c r="R33" s="16">
        <v>13</v>
      </c>
      <c r="S33" s="15">
        <v>49</v>
      </c>
      <c r="T33" s="198">
        <v>12</v>
      </c>
      <c r="U33" s="140">
        <f t="shared" si="4"/>
        <v>24.489795918367346</v>
      </c>
      <c r="V33" s="15">
        <v>46</v>
      </c>
      <c r="W33" s="15">
        <v>12</v>
      </c>
      <c r="X33" s="142">
        <f t="shared" si="5"/>
        <v>26.086956521739129</v>
      </c>
      <c r="Y33" s="106"/>
    </row>
    <row r="34" spans="1:25" ht="16.5" customHeight="1" x14ac:dyDescent="0.25">
      <c r="A34" s="43" t="s">
        <v>48</v>
      </c>
      <c r="B34" s="15">
        <v>11</v>
      </c>
      <c r="C34" s="203">
        <v>17</v>
      </c>
      <c r="D34" s="15">
        <v>11</v>
      </c>
      <c r="E34" s="140">
        <f t="shared" si="2"/>
        <v>64.705882352941174</v>
      </c>
      <c r="F34" s="16">
        <v>1</v>
      </c>
      <c r="G34" s="16">
        <v>0</v>
      </c>
      <c r="H34" s="140">
        <f t="shared" si="0"/>
        <v>0</v>
      </c>
      <c r="I34" s="15">
        <v>0</v>
      </c>
      <c r="J34" s="15">
        <v>0</v>
      </c>
      <c r="K34" s="140" t="s">
        <v>68</v>
      </c>
      <c r="L34" s="16">
        <v>0</v>
      </c>
      <c r="M34" s="16">
        <v>0</v>
      </c>
      <c r="N34" s="140" t="s">
        <v>68</v>
      </c>
      <c r="O34" s="203">
        <v>15</v>
      </c>
      <c r="P34" s="16">
        <v>8</v>
      </c>
      <c r="Q34" s="140">
        <f t="shared" si="3"/>
        <v>53.333333333333336</v>
      </c>
      <c r="R34" s="16">
        <v>0</v>
      </c>
      <c r="S34" s="15">
        <v>7</v>
      </c>
      <c r="T34" s="198">
        <v>0</v>
      </c>
      <c r="U34" s="140">
        <f t="shared" si="4"/>
        <v>0</v>
      </c>
      <c r="V34" s="15">
        <v>7</v>
      </c>
      <c r="W34" s="15">
        <v>0</v>
      </c>
      <c r="X34" s="142">
        <f t="shared" si="5"/>
        <v>0</v>
      </c>
      <c r="Y34" s="106"/>
    </row>
    <row r="35" spans="1:25" ht="16.5" customHeight="1" x14ac:dyDescent="0.25">
      <c r="A35" s="43" t="s">
        <v>49</v>
      </c>
      <c r="B35" s="15">
        <v>2</v>
      </c>
      <c r="C35" s="203">
        <v>4</v>
      </c>
      <c r="D35" s="15">
        <v>2</v>
      </c>
      <c r="E35" s="140">
        <f t="shared" si="2"/>
        <v>50</v>
      </c>
      <c r="F35" s="16">
        <v>2</v>
      </c>
      <c r="G35" s="16">
        <v>1</v>
      </c>
      <c r="H35" s="140">
        <f t="shared" si="0"/>
        <v>50</v>
      </c>
      <c r="I35" s="15">
        <v>0</v>
      </c>
      <c r="J35" s="15">
        <v>0</v>
      </c>
      <c r="K35" s="140" t="s">
        <v>68</v>
      </c>
      <c r="L35" s="16">
        <v>1</v>
      </c>
      <c r="M35" s="16">
        <v>1</v>
      </c>
      <c r="N35" s="140">
        <f t="shared" ref="N35" si="10">M35/L35*100</f>
        <v>100</v>
      </c>
      <c r="O35" s="203">
        <v>3</v>
      </c>
      <c r="P35" s="16">
        <v>2</v>
      </c>
      <c r="Q35" s="140">
        <f t="shared" si="3"/>
        <v>66.666666666666657</v>
      </c>
      <c r="R35" s="16">
        <v>0</v>
      </c>
      <c r="S35" s="15">
        <v>2</v>
      </c>
      <c r="T35" s="198">
        <v>0</v>
      </c>
      <c r="U35" s="140">
        <f t="shared" si="4"/>
        <v>0</v>
      </c>
      <c r="V35" s="15">
        <v>2</v>
      </c>
      <c r="W35" s="15">
        <v>0</v>
      </c>
      <c r="X35" s="142">
        <f t="shared" si="5"/>
        <v>0</v>
      </c>
      <c r="Y35" s="106"/>
    </row>
    <row r="36" spans="1:25" x14ac:dyDescent="0.25">
      <c r="A36" s="42" t="s">
        <v>50</v>
      </c>
      <c r="B36" s="44">
        <v>1</v>
      </c>
      <c r="C36" s="44">
        <v>4</v>
      </c>
      <c r="D36" s="44">
        <v>1</v>
      </c>
      <c r="E36" s="140">
        <f t="shared" si="2"/>
        <v>25</v>
      </c>
      <c r="F36" s="44">
        <v>1</v>
      </c>
      <c r="G36" s="44">
        <v>0</v>
      </c>
      <c r="H36" s="140">
        <f t="shared" si="0"/>
        <v>0</v>
      </c>
      <c r="I36" s="44">
        <v>0</v>
      </c>
      <c r="J36" s="44">
        <v>0</v>
      </c>
      <c r="K36" s="140" t="s">
        <v>68</v>
      </c>
      <c r="L36" s="199">
        <v>0</v>
      </c>
      <c r="M36" s="199">
        <v>0</v>
      </c>
      <c r="N36" s="140" t="s">
        <v>68</v>
      </c>
      <c r="O36" s="44">
        <v>3</v>
      </c>
      <c r="P36" s="44">
        <v>1</v>
      </c>
      <c r="Q36" s="140">
        <f t="shared" si="3"/>
        <v>33.333333333333329</v>
      </c>
      <c r="R36" s="16">
        <v>0</v>
      </c>
      <c r="S36" s="44">
        <v>1</v>
      </c>
      <c r="T36" s="44">
        <v>0</v>
      </c>
      <c r="U36" s="140">
        <f t="shared" si="4"/>
        <v>0</v>
      </c>
      <c r="V36" s="44">
        <v>1</v>
      </c>
      <c r="W36" s="44">
        <v>0</v>
      </c>
      <c r="X36" s="142">
        <f t="shared" si="5"/>
        <v>0</v>
      </c>
    </row>
    <row r="37" spans="1:25" ht="15.75" customHeight="1" x14ac:dyDescent="0.25">
      <c r="B37" s="231" t="s">
        <v>111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</row>
    <row r="38" spans="1:25" x14ac:dyDescent="0.25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5" x14ac:dyDescent="0.25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</row>
    <row r="40" spans="1:25" x14ac:dyDescent="0.25"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</sheetData>
  <mergeCells count="15">
    <mergeCell ref="B37:X39"/>
    <mergeCell ref="A2:X2"/>
    <mergeCell ref="A3:X3"/>
    <mergeCell ref="V4:X4"/>
    <mergeCell ref="A1:X1"/>
    <mergeCell ref="A5:A8"/>
    <mergeCell ref="C5:E7"/>
    <mergeCell ref="F5:H7"/>
    <mergeCell ref="I5:K7"/>
    <mergeCell ref="L5:N7"/>
    <mergeCell ref="O5:Q7"/>
    <mergeCell ref="S5:U7"/>
    <mergeCell ref="V5:X7"/>
    <mergeCell ref="R5:R7"/>
    <mergeCell ref="B5:B7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F17" sqref="F17"/>
    </sheetView>
  </sheetViews>
  <sheetFormatPr defaultColWidth="8" defaultRowHeight="12.75" x14ac:dyDescent="0.2"/>
  <cols>
    <col min="1" max="1" width="60.28515625" style="68" customWidth="1"/>
    <col min="2" max="2" width="20.85546875" style="68" customWidth="1"/>
    <col min="3" max="3" width="19.85546875" style="68" customWidth="1"/>
    <col min="4" max="4" width="13.7109375" style="68" customWidth="1"/>
    <col min="5" max="5" width="13.28515625" style="68" customWidth="1"/>
    <col min="6" max="16384" width="8" style="68"/>
  </cols>
  <sheetData>
    <row r="1" spans="1:9" ht="52.5" customHeight="1" x14ac:dyDescent="0.2">
      <c r="A1" s="212" t="s">
        <v>60</v>
      </c>
      <c r="B1" s="212"/>
      <c r="C1" s="212"/>
      <c r="D1" s="212"/>
      <c r="E1" s="212"/>
    </row>
    <row r="2" spans="1:9" ht="29.25" customHeight="1" x14ac:dyDescent="0.2">
      <c r="A2" s="277" t="s">
        <v>20</v>
      </c>
      <c r="B2" s="277"/>
      <c r="C2" s="277"/>
      <c r="D2" s="277"/>
      <c r="E2" s="277"/>
    </row>
    <row r="3" spans="1:9" s="70" customFormat="1" ht="23.25" customHeight="1" x14ac:dyDescent="0.25">
      <c r="A3" s="217" t="s">
        <v>0</v>
      </c>
      <c r="B3" s="213" t="s">
        <v>113</v>
      </c>
      <c r="C3" s="213" t="s">
        <v>114</v>
      </c>
      <c r="D3" s="215" t="s">
        <v>1</v>
      </c>
      <c r="E3" s="216"/>
    </row>
    <row r="4" spans="1:9" s="70" customFormat="1" ht="30" x14ac:dyDescent="0.25">
      <c r="A4" s="218"/>
      <c r="B4" s="214"/>
      <c r="C4" s="214"/>
      <c r="D4" s="72" t="s">
        <v>2</v>
      </c>
      <c r="E4" s="73" t="s">
        <v>51</v>
      </c>
    </row>
    <row r="5" spans="1:9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9" s="77" customFormat="1" ht="30" customHeight="1" x14ac:dyDescent="0.25">
      <c r="A6" s="7" t="s">
        <v>108</v>
      </c>
      <c r="B6" s="172" t="s">
        <v>87</v>
      </c>
      <c r="C6" s="172">
        <f>'8'!B8</f>
        <v>3385</v>
      </c>
      <c r="D6" s="8" t="s">
        <v>87</v>
      </c>
      <c r="E6" s="110" t="s">
        <v>87</v>
      </c>
    </row>
    <row r="7" spans="1:9" s="70" customFormat="1" ht="30" customHeight="1" x14ac:dyDescent="0.25">
      <c r="A7" s="78" t="s">
        <v>53</v>
      </c>
      <c r="B7" s="109">
        <f>'8'!C8</f>
        <v>314</v>
      </c>
      <c r="C7" s="109">
        <f>'8'!D8</f>
        <v>2785</v>
      </c>
      <c r="D7" s="137">
        <f t="shared" ref="D7:D11" si="0">C7/B7*100</f>
        <v>886.9426751592357</v>
      </c>
      <c r="E7" s="110">
        <f t="shared" ref="E7:E11" si="1">C7-B7</f>
        <v>2471</v>
      </c>
      <c r="I7" s="111"/>
    </row>
    <row r="8" spans="1:9" s="70" customFormat="1" ht="30" customHeight="1" x14ac:dyDescent="0.25">
      <c r="A8" s="85" t="s">
        <v>81</v>
      </c>
      <c r="B8" s="109">
        <f>'8'!F8</f>
        <v>68</v>
      </c>
      <c r="C8" s="109">
        <f>'8'!G8</f>
        <v>385</v>
      </c>
      <c r="D8" s="137">
        <f t="shared" si="0"/>
        <v>566.17647058823536</v>
      </c>
      <c r="E8" s="110">
        <f t="shared" si="1"/>
        <v>317</v>
      </c>
      <c r="I8" s="111"/>
    </row>
    <row r="9" spans="1:9" s="70" customFormat="1" ht="30" customHeight="1" x14ac:dyDescent="0.25">
      <c r="A9" s="78" t="s">
        <v>54</v>
      </c>
      <c r="B9" s="109">
        <f>'8'!I8</f>
        <v>11</v>
      </c>
      <c r="C9" s="109">
        <f>'8'!J8</f>
        <v>16</v>
      </c>
      <c r="D9" s="137">
        <f t="shared" si="0"/>
        <v>145.45454545454547</v>
      </c>
      <c r="E9" s="110">
        <f t="shared" si="1"/>
        <v>5</v>
      </c>
      <c r="I9" s="111"/>
    </row>
    <row r="10" spans="1:9" s="70" customFormat="1" ht="48.75" customHeight="1" x14ac:dyDescent="0.25">
      <c r="A10" s="78" t="s">
        <v>55</v>
      </c>
      <c r="B10" s="109">
        <f>'8'!L8</f>
        <v>5</v>
      </c>
      <c r="C10" s="109">
        <f>'8'!M8</f>
        <v>42</v>
      </c>
      <c r="D10" s="137">
        <f t="shared" si="0"/>
        <v>840</v>
      </c>
      <c r="E10" s="110">
        <f t="shared" si="1"/>
        <v>37</v>
      </c>
      <c r="I10" s="111"/>
    </row>
    <row r="11" spans="1:9" s="70" customFormat="1" ht="54.75" customHeight="1" x14ac:dyDescent="0.25">
      <c r="A11" s="78" t="s">
        <v>56</v>
      </c>
      <c r="B11" s="112">
        <f>'8'!O8</f>
        <v>212</v>
      </c>
      <c r="C11" s="112">
        <f>'8'!P8</f>
        <v>2655</v>
      </c>
      <c r="D11" s="137">
        <f t="shared" si="0"/>
        <v>1252.3584905660377</v>
      </c>
      <c r="E11" s="110">
        <f t="shared" si="1"/>
        <v>2443</v>
      </c>
      <c r="I11" s="111"/>
    </row>
    <row r="12" spans="1:9" s="70" customFormat="1" ht="12.75" customHeight="1" x14ac:dyDescent="0.25">
      <c r="A12" s="219" t="s">
        <v>4</v>
      </c>
      <c r="B12" s="220"/>
      <c r="C12" s="220"/>
      <c r="D12" s="220"/>
      <c r="E12" s="220"/>
      <c r="I12" s="111"/>
    </row>
    <row r="13" spans="1:9" s="70" customFormat="1" ht="18" customHeight="1" x14ac:dyDescent="0.25">
      <c r="A13" s="221"/>
      <c r="B13" s="222"/>
      <c r="C13" s="222"/>
      <c r="D13" s="222"/>
      <c r="E13" s="222"/>
      <c r="I13" s="111"/>
    </row>
    <row r="14" spans="1:9" s="70" customFormat="1" ht="20.25" customHeight="1" x14ac:dyDescent="0.25">
      <c r="A14" s="217" t="s">
        <v>0</v>
      </c>
      <c r="B14" s="223" t="s">
        <v>115</v>
      </c>
      <c r="C14" s="223" t="s">
        <v>116</v>
      </c>
      <c r="D14" s="215" t="s">
        <v>1</v>
      </c>
      <c r="E14" s="216"/>
      <c r="I14" s="111"/>
    </row>
    <row r="15" spans="1:9" ht="35.25" customHeight="1" x14ac:dyDescent="0.2">
      <c r="A15" s="218"/>
      <c r="B15" s="223"/>
      <c r="C15" s="223"/>
      <c r="D15" s="72" t="s">
        <v>2</v>
      </c>
      <c r="E15" s="73" t="s">
        <v>52</v>
      </c>
      <c r="I15" s="111"/>
    </row>
    <row r="16" spans="1:9" ht="30" customHeight="1" x14ac:dyDescent="0.2">
      <c r="A16" s="174" t="s">
        <v>89</v>
      </c>
      <c r="B16" s="90" t="s">
        <v>87</v>
      </c>
      <c r="C16" s="90">
        <f>'8'!R8</f>
        <v>1964</v>
      </c>
      <c r="D16" s="8" t="s">
        <v>87</v>
      </c>
      <c r="E16" s="110" t="s">
        <v>87</v>
      </c>
      <c r="I16" s="111"/>
    </row>
    <row r="17" spans="1:9" ht="30" customHeight="1" x14ac:dyDescent="0.2">
      <c r="A17" s="97" t="s">
        <v>57</v>
      </c>
      <c r="B17" s="112">
        <f>'8'!S8</f>
        <v>125</v>
      </c>
      <c r="C17" s="112">
        <f>'8'!T8</f>
        <v>1758</v>
      </c>
      <c r="D17" s="137">
        <f t="shared" ref="D17:D18" si="2">C17/B17*100</f>
        <v>1406.4</v>
      </c>
      <c r="E17" s="138">
        <f t="shared" ref="E17:E18" si="3">C17-B17</f>
        <v>1633</v>
      </c>
      <c r="I17" s="111"/>
    </row>
    <row r="18" spans="1:9" ht="30" customHeight="1" x14ac:dyDescent="0.2">
      <c r="A18" s="97" t="s">
        <v>58</v>
      </c>
      <c r="B18" s="112">
        <f>'8'!V8</f>
        <v>95</v>
      </c>
      <c r="C18" s="112">
        <f>'8'!W8</f>
        <v>1577</v>
      </c>
      <c r="D18" s="137">
        <f t="shared" si="2"/>
        <v>1660.0000000000002</v>
      </c>
      <c r="E18" s="138">
        <f t="shared" si="3"/>
        <v>1482</v>
      </c>
      <c r="I18" s="111"/>
    </row>
    <row r="19" spans="1:9" ht="12.75" customHeight="1" x14ac:dyDescent="0.2">
      <c r="A19" s="237" t="s">
        <v>111</v>
      </c>
      <c r="B19" s="237"/>
      <c r="C19" s="237"/>
      <c r="D19" s="237"/>
      <c r="E19" s="237"/>
    </row>
    <row r="20" spans="1:9" x14ac:dyDescent="0.2">
      <c r="A20" s="238"/>
      <c r="B20" s="238"/>
      <c r="C20" s="238"/>
      <c r="D20" s="238"/>
      <c r="E20" s="238"/>
    </row>
    <row r="21" spans="1:9" x14ac:dyDescent="0.2">
      <c r="A21" s="238"/>
      <c r="B21" s="238"/>
      <c r="C21" s="238"/>
      <c r="D21" s="238"/>
      <c r="E21" s="238"/>
    </row>
    <row r="22" spans="1:9" x14ac:dyDescent="0.2">
      <c r="A22" s="238"/>
      <c r="B22" s="238"/>
      <c r="C22" s="238"/>
      <c r="D22" s="238"/>
      <c r="E22" s="238"/>
    </row>
    <row r="23" spans="1:9" x14ac:dyDescent="0.2">
      <c r="A23" s="170"/>
      <c r="B23" s="170"/>
      <c r="C23" s="170"/>
      <c r="D23" s="170"/>
      <c r="E23" s="170"/>
    </row>
  </sheetData>
  <mergeCells count="12">
    <mergeCell ref="A19:E22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89"/>
  <sheetViews>
    <sheetView zoomScaleNormal="100" zoomScaleSheetLayoutView="90" workbookViewId="0">
      <selection activeCell="C22" sqref="C22"/>
    </sheetView>
  </sheetViews>
  <sheetFormatPr defaultRowHeight="14.25" x14ac:dyDescent="0.2"/>
  <cols>
    <col min="1" max="1" width="29" style="134" customWidth="1"/>
    <col min="2" max="2" width="14" style="134" customWidth="1"/>
    <col min="3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4" s="116" customFormat="1" ht="20.100000000000001" customHeight="1" x14ac:dyDescent="0.25">
      <c r="A1" s="242" t="s">
        <v>102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4" s="116" customFormat="1" ht="20.100000000000001" customHeight="1" x14ac:dyDescent="0.25">
      <c r="A2" s="242" t="s">
        <v>120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s="116" customFormat="1" ht="20.100000000000001" customHeight="1" x14ac:dyDescent="0.25">
      <c r="A3" s="278" t="s">
        <v>101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4" s="120" customFormat="1" ht="18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8"/>
      <c r="L4" s="117"/>
      <c r="M4" s="117"/>
      <c r="N4" s="117"/>
      <c r="O4" s="119"/>
      <c r="P4" s="119"/>
      <c r="Q4" s="119"/>
      <c r="R4" s="119"/>
      <c r="T4" s="119"/>
      <c r="U4" s="118"/>
      <c r="V4" s="233" t="s">
        <v>5</v>
      </c>
      <c r="W4" s="233"/>
      <c r="X4" s="233"/>
    </row>
    <row r="5" spans="1:24" s="121" customFormat="1" ht="91.5" customHeight="1" x14ac:dyDescent="0.25">
      <c r="A5" s="245"/>
      <c r="B5" s="207" t="s">
        <v>109</v>
      </c>
      <c r="C5" s="225" t="s">
        <v>6</v>
      </c>
      <c r="D5" s="225"/>
      <c r="E5" s="225"/>
      <c r="F5" s="225" t="s">
        <v>77</v>
      </c>
      <c r="G5" s="225"/>
      <c r="H5" s="225"/>
      <c r="I5" s="225" t="s">
        <v>9</v>
      </c>
      <c r="J5" s="225"/>
      <c r="K5" s="225"/>
      <c r="L5" s="225" t="s">
        <v>10</v>
      </c>
      <c r="M5" s="225"/>
      <c r="N5" s="225"/>
      <c r="O5" s="228" t="s">
        <v>8</v>
      </c>
      <c r="P5" s="229"/>
      <c r="Q5" s="230"/>
      <c r="R5" s="207" t="s">
        <v>85</v>
      </c>
      <c r="S5" s="225" t="s">
        <v>11</v>
      </c>
      <c r="T5" s="225"/>
      <c r="U5" s="225"/>
      <c r="V5" s="225" t="s">
        <v>15</v>
      </c>
      <c r="W5" s="225"/>
      <c r="X5" s="225"/>
    </row>
    <row r="6" spans="1:24" s="124" customFormat="1" ht="26.25" customHeight="1" x14ac:dyDescent="0.25">
      <c r="A6" s="246"/>
      <c r="B6" s="122">
        <v>2022</v>
      </c>
      <c r="C6" s="122">
        <v>2021</v>
      </c>
      <c r="D6" s="122">
        <v>2022</v>
      </c>
      <c r="E6" s="105" t="s">
        <v>2</v>
      </c>
      <c r="F6" s="122">
        <v>2021</v>
      </c>
      <c r="G6" s="122">
        <v>2022</v>
      </c>
      <c r="H6" s="105" t="s">
        <v>2</v>
      </c>
      <c r="I6" s="122">
        <v>2021</v>
      </c>
      <c r="J6" s="122">
        <v>2022</v>
      </c>
      <c r="K6" s="105" t="s">
        <v>2</v>
      </c>
      <c r="L6" s="122">
        <v>2021</v>
      </c>
      <c r="M6" s="122">
        <v>2022</v>
      </c>
      <c r="N6" s="105" t="s">
        <v>2</v>
      </c>
      <c r="O6" s="122">
        <v>2021</v>
      </c>
      <c r="P6" s="122">
        <v>2022</v>
      </c>
      <c r="Q6" s="105" t="s">
        <v>2</v>
      </c>
      <c r="R6" s="122">
        <v>2022</v>
      </c>
      <c r="S6" s="122">
        <v>2021</v>
      </c>
      <c r="T6" s="122">
        <v>2022</v>
      </c>
      <c r="U6" s="105" t="s">
        <v>2</v>
      </c>
      <c r="V6" s="123">
        <v>2021</v>
      </c>
      <c r="W6" s="123">
        <v>2022</v>
      </c>
      <c r="X6" s="105" t="s">
        <v>2</v>
      </c>
    </row>
    <row r="7" spans="1:24" s="127" customFormat="1" ht="11.25" customHeight="1" x14ac:dyDescent="0.25">
      <c r="A7" s="125" t="s">
        <v>3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M7" s="126">
        <v>12</v>
      </c>
      <c r="N7" s="126">
        <v>13</v>
      </c>
      <c r="O7" s="126">
        <v>14</v>
      </c>
      <c r="P7" s="126">
        <v>15</v>
      </c>
      <c r="Q7" s="126">
        <v>16</v>
      </c>
      <c r="R7" s="126">
        <v>17</v>
      </c>
      <c r="S7" s="126">
        <v>18</v>
      </c>
      <c r="T7" s="126">
        <v>19</v>
      </c>
      <c r="U7" s="126">
        <v>20</v>
      </c>
      <c r="V7" s="126">
        <v>21</v>
      </c>
      <c r="W7" s="126">
        <v>22</v>
      </c>
      <c r="X7" s="126">
        <v>23</v>
      </c>
    </row>
    <row r="8" spans="1:24" s="130" customFormat="1" ht="16.5" customHeight="1" x14ac:dyDescent="0.25">
      <c r="A8" s="41" t="s">
        <v>24</v>
      </c>
      <c r="B8" s="128">
        <f>SUM(B9:B34)</f>
        <v>3385</v>
      </c>
      <c r="C8" s="128">
        <f>SUM(C9:C34)</f>
        <v>314</v>
      </c>
      <c r="D8" s="128">
        <f>SUM(D9:D34)</f>
        <v>2785</v>
      </c>
      <c r="E8" s="129">
        <f>D8/C8*100</f>
        <v>886.9426751592357</v>
      </c>
      <c r="F8" s="128">
        <f>SUM(F9:F34)</f>
        <v>68</v>
      </c>
      <c r="G8" s="128">
        <f>SUM(G9:G34)</f>
        <v>385</v>
      </c>
      <c r="H8" s="129">
        <f>G8/F8*100</f>
        <v>566.17647058823536</v>
      </c>
      <c r="I8" s="128">
        <f>SUM(I9:I34)</f>
        <v>11</v>
      </c>
      <c r="J8" s="128">
        <f>SUM(J9:J34)</f>
        <v>16</v>
      </c>
      <c r="K8" s="129">
        <f>J8/I8*100</f>
        <v>145.45454545454547</v>
      </c>
      <c r="L8" s="128">
        <f>SUM(L9:L34)</f>
        <v>5</v>
      </c>
      <c r="M8" s="128">
        <f>SUM(M9:M34)</f>
        <v>42</v>
      </c>
      <c r="N8" s="131">
        <f>M8/L8*100</f>
        <v>840</v>
      </c>
      <c r="O8" s="128">
        <f>SUM(O9:O34)</f>
        <v>212</v>
      </c>
      <c r="P8" s="128">
        <f>SUM(P9:P34)</f>
        <v>2655</v>
      </c>
      <c r="Q8" s="129">
        <f>P8/O8*100</f>
        <v>1252.3584905660377</v>
      </c>
      <c r="R8" s="128">
        <f>SUM(R9:R34)</f>
        <v>1964</v>
      </c>
      <c r="S8" s="128">
        <f>SUM(S9:S34)</f>
        <v>125</v>
      </c>
      <c r="T8" s="128">
        <f>SUM(T9:T34)</f>
        <v>1758</v>
      </c>
      <c r="U8" s="129">
        <f>T8/S8*100</f>
        <v>1406.4</v>
      </c>
      <c r="V8" s="128">
        <f>SUM(V9:V34)</f>
        <v>95</v>
      </c>
      <c r="W8" s="128">
        <f>SUM(W9:W34)</f>
        <v>1577</v>
      </c>
      <c r="X8" s="129">
        <f>W8/V8*100</f>
        <v>1660.0000000000002</v>
      </c>
    </row>
    <row r="9" spans="1:24" s="132" customFormat="1" ht="16.5" customHeight="1" x14ac:dyDescent="0.25">
      <c r="A9" s="43" t="s">
        <v>25</v>
      </c>
      <c r="B9" s="196">
        <v>56</v>
      </c>
      <c r="C9" s="193">
        <v>12</v>
      </c>
      <c r="D9" s="196">
        <v>55</v>
      </c>
      <c r="E9" s="131">
        <f t="shared" ref="E9:E34" si="0">D9/C9*100</f>
        <v>458.33333333333331</v>
      </c>
      <c r="F9" s="193">
        <v>2</v>
      </c>
      <c r="G9" s="193">
        <v>2</v>
      </c>
      <c r="H9" s="131">
        <f t="shared" ref="H9:H34" si="1">G9/F9*100</f>
        <v>100</v>
      </c>
      <c r="I9" s="193">
        <v>0</v>
      </c>
      <c r="J9" s="193">
        <v>0</v>
      </c>
      <c r="K9" s="131" t="s">
        <v>68</v>
      </c>
      <c r="L9" s="193">
        <v>1</v>
      </c>
      <c r="M9" s="193">
        <v>2</v>
      </c>
      <c r="N9" s="131">
        <f>M9/L9*100</f>
        <v>200</v>
      </c>
      <c r="O9" s="193">
        <v>11</v>
      </c>
      <c r="P9" s="193">
        <v>55</v>
      </c>
      <c r="Q9" s="131">
        <f t="shared" ref="Q9:Q34" si="2">P9/O9*100</f>
        <v>500</v>
      </c>
      <c r="R9" s="193">
        <v>41</v>
      </c>
      <c r="S9" s="193">
        <v>7</v>
      </c>
      <c r="T9" s="200">
        <v>41</v>
      </c>
      <c r="U9" s="131">
        <f t="shared" ref="U9:U33" si="3">T9/S9*100</f>
        <v>585.71428571428567</v>
      </c>
      <c r="V9" s="193">
        <v>6</v>
      </c>
      <c r="W9" s="193">
        <v>34</v>
      </c>
      <c r="X9" s="131">
        <f t="shared" ref="X9:X33" si="4">W9/V9*100</f>
        <v>566.66666666666674</v>
      </c>
    </row>
    <row r="10" spans="1:24" s="133" customFormat="1" ht="16.5" customHeight="1" x14ac:dyDescent="0.25">
      <c r="A10" s="43" t="s">
        <v>26</v>
      </c>
      <c r="B10" s="196">
        <v>140</v>
      </c>
      <c r="C10" s="193">
        <v>15</v>
      </c>
      <c r="D10" s="196">
        <v>115</v>
      </c>
      <c r="E10" s="131">
        <f t="shared" si="0"/>
        <v>766.66666666666674</v>
      </c>
      <c r="F10" s="193">
        <v>3</v>
      </c>
      <c r="G10" s="193">
        <v>14</v>
      </c>
      <c r="H10" s="131">
        <f t="shared" si="1"/>
        <v>466.66666666666669</v>
      </c>
      <c r="I10" s="193">
        <v>0</v>
      </c>
      <c r="J10" s="193">
        <v>3</v>
      </c>
      <c r="K10" s="131" t="s">
        <v>68</v>
      </c>
      <c r="L10" s="193">
        <v>0</v>
      </c>
      <c r="M10" s="193">
        <v>2</v>
      </c>
      <c r="N10" s="131" t="s">
        <v>68</v>
      </c>
      <c r="O10" s="193">
        <v>12</v>
      </c>
      <c r="P10" s="193">
        <v>113</v>
      </c>
      <c r="Q10" s="131">
        <f t="shared" si="2"/>
        <v>941.66666666666663</v>
      </c>
      <c r="R10" s="193">
        <v>90</v>
      </c>
      <c r="S10" s="193">
        <v>9</v>
      </c>
      <c r="T10" s="200">
        <v>84</v>
      </c>
      <c r="U10" s="131">
        <f t="shared" si="3"/>
        <v>933.33333333333337</v>
      </c>
      <c r="V10" s="193">
        <v>5</v>
      </c>
      <c r="W10" s="193">
        <v>76</v>
      </c>
      <c r="X10" s="131">
        <f t="shared" si="4"/>
        <v>1520</v>
      </c>
    </row>
    <row r="11" spans="1:24" s="132" customFormat="1" ht="16.5" customHeight="1" x14ac:dyDescent="0.25">
      <c r="A11" s="43" t="s">
        <v>27</v>
      </c>
      <c r="B11" s="196">
        <v>86</v>
      </c>
      <c r="C11" s="193">
        <v>8</v>
      </c>
      <c r="D11" s="196">
        <v>71</v>
      </c>
      <c r="E11" s="131">
        <f t="shared" si="0"/>
        <v>887.5</v>
      </c>
      <c r="F11" s="193">
        <v>1</v>
      </c>
      <c r="G11" s="193">
        <v>7</v>
      </c>
      <c r="H11" s="131">
        <f t="shared" si="1"/>
        <v>700</v>
      </c>
      <c r="I11" s="193">
        <v>0</v>
      </c>
      <c r="J11" s="193">
        <v>0</v>
      </c>
      <c r="K11" s="131" t="s">
        <v>68</v>
      </c>
      <c r="L11" s="193">
        <v>0</v>
      </c>
      <c r="M11" s="193">
        <v>0</v>
      </c>
      <c r="N11" s="131" t="s">
        <v>68</v>
      </c>
      <c r="O11" s="193">
        <v>1</v>
      </c>
      <c r="P11" s="193">
        <v>60</v>
      </c>
      <c r="Q11" s="131">
        <f t="shared" si="2"/>
        <v>6000</v>
      </c>
      <c r="R11" s="193">
        <v>46</v>
      </c>
      <c r="S11" s="193">
        <v>5</v>
      </c>
      <c r="T11" s="200">
        <v>34</v>
      </c>
      <c r="U11" s="131">
        <f t="shared" si="3"/>
        <v>680</v>
      </c>
      <c r="V11" s="193">
        <v>3</v>
      </c>
      <c r="W11" s="193">
        <v>30</v>
      </c>
      <c r="X11" s="131">
        <f t="shared" si="4"/>
        <v>1000</v>
      </c>
    </row>
    <row r="12" spans="1:24" s="132" customFormat="1" ht="16.5" customHeight="1" x14ac:dyDescent="0.25">
      <c r="A12" s="43" t="s">
        <v>28</v>
      </c>
      <c r="B12" s="196">
        <v>55</v>
      </c>
      <c r="C12" s="193">
        <v>5</v>
      </c>
      <c r="D12" s="196">
        <v>46</v>
      </c>
      <c r="E12" s="131">
        <f t="shared" si="0"/>
        <v>919.99999999999989</v>
      </c>
      <c r="F12" s="193">
        <v>1</v>
      </c>
      <c r="G12" s="193">
        <v>11</v>
      </c>
      <c r="H12" s="131">
        <f t="shared" si="1"/>
        <v>1100</v>
      </c>
      <c r="I12" s="193">
        <v>0</v>
      </c>
      <c r="J12" s="193">
        <v>0</v>
      </c>
      <c r="K12" s="131" t="s">
        <v>68</v>
      </c>
      <c r="L12" s="193">
        <v>0</v>
      </c>
      <c r="M12" s="193">
        <v>6</v>
      </c>
      <c r="N12" s="131" t="s">
        <v>68</v>
      </c>
      <c r="O12" s="193">
        <v>3</v>
      </c>
      <c r="P12" s="193">
        <v>46</v>
      </c>
      <c r="Q12" s="131">
        <f t="shared" si="2"/>
        <v>1533.3333333333335</v>
      </c>
      <c r="R12" s="193">
        <v>34</v>
      </c>
      <c r="S12" s="193">
        <v>1</v>
      </c>
      <c r="T12" s="200">
        <v>34</v>
      </c>
      <c r="U12" s="131">
        <f t="shared" si="3"/>
        <v>3400</v>
      </c>
      <c r="V12" s="193">
        <v>0</v>
      </c>
      <c r="W12" s="193">
        <v>31</v>
      </c>
      <c r="X12" s="131" t="s">
        <v>68</v>
      </c>
    </row>
    <row r="13" spans="1:24" s="132" customFormat="1" ht="16.5" customHeight="1" x14ac:dyDescent="0.25">
      <c r="A13" s="43" t="s">
        <v>29</v>
      </c>
      <c r="B13" s="196">
        <v>77</v>
      </c>
      <c r="C13" s="193">
        <v>8</v>
      </c>
      <c r="D13" s="196">
        <v>53</v>
      </c>
      <c r="E13" s="131">
        <f t="shared" si="0"/>
        <v>662.5</v>
      </c>
      <c r="F13" s="193">
        <v>1</v>
      </c>
      <c r="G13" s="193">
        <v>19</v>
      </c>
      <c r="H13" s="131">
        <f t="shared" si="1"/>
        <v>1900</v>
      </c>
      <c r="I13" s="193">
        <v>0</v>
      </c>
      <c r="J13" s="193">
        <v>1</v>
      </c>
      <c r="K13" s="131" t="s">
        <v>68</v>
      </c>
      <c r="L13" s="193">
        <v>0</v>
      </c>
      <c r="M13" s="193">
        <v>2</v>
      </c>
      <c r="N13" s="131" t="s">
        <v>68</v>
      </c>
      <c r="O13" s="193">
        <v>6</v>
      </c>
      <c r="P13" s="193">
        <v>53</v>
      </c>
      <c r="Q13" s="131">
        <f t="shared" si="2"/>
        <v>883.33333333333337</v>
      </c>
      <c r="R13" s="193">
        <v>29</v>
      </c>
      <c r="S13" s="193">
        <v>4</v>
      </c>
      <c r="T13" s="200">
        <v>27</v>
      </c>
      <c r="U13" s="131">
        <f t="shared" si="3"/>
        <v>675</v>
      </c>
      <c r="V13" s="193">
        <v>4</v>
      </c>
      <c r="W13" s="193">
        <v>25</v>
      </c>
      <c r="X13" s="131">
        <f t="shared" si="4"/>
        <v>625</v>
      </c>
    </row>
    <row r="14" spans="1:24" s="132" customFormat="1" ht="16.5" customHeight="1" x14ac:dyDescent="0.25">
      <c r="A14" s="43" t="s">
        <v>30</v>
      </c>
      <c r="B14" s="196">
        <v>95</v>
      </c>
      <c r="C14" s="193">
        <v>0</v>
      </c>
      <c r="D14" s="196">
        <v>88</v>
      </c>
      <c r="E14" s="131" t="s">
        <v>68</v>
      </c>
      <c r="F14" s="193">
        <v>0</v>
      </c>
      <c r="G14" s="193">
        <v>6</v>
      </c>
      <c r="H14" s="131" t="s">
        <v>68</v>
      </c>
      <c r="I14" s="193">
        <v>0</v>
      </c>
      <c r="J14" s="193">
        <v>0</v>
      </c>
      <c r="K14" s="131" t="s">
        <v>68</v>
      </c>
      <c r="L14" s="193">
        <v>0</v>
      </c>
      <c r="M14" s="193">
        <v>3</v>
      </c>
      <c r="N14" s="131" t="s">
        <v>68</v>
      </c>
      <c r="O14" s="193">
        <v>0</v>
      </c>
      <c r="P14" s="193">
        <v>85</v>
      </c>
      <c r="Q14" s="131" t="s">
        <v>68</v>
      </c>
      <c r="R14" s="193">
        <v>70</v>
      </c>
      <c r="S14" s="193">
        <v>0</v>
      </c>
      <c r="T14" s="200">
        <v>66</v>
      </c>
      <c r="U14" s="131" t="s">
        <v>68</v>
      </c>
      <c r="V14" s="193">
        <v>0</v>
      </c>
      <c r="W14" s="193">
        <v>56</v>
      </c>
      <c r="X14" s="131" t="s">
        <v>68</v>
      </c>
    </row>
    <row r="15" spans="1:24" s="132" customFormat="1" ht="16.5" customHeight="1" x14ac:dyDescent="0.25">
      <c r="A15" s="43" t="s">
        <v>31</v>
      </c>
      <c r="B15" s="196">
        <v>178</v>
      </c>
      <c r="C15" s="193">
        <v>11</v>
      </c>
      <c r="D15" s="196">
        <v>137</v>
      </c>
      <c r="E15" s="131">
        <f t="shared" si="0"/>
        <v>1245.4545454545455</v>
      </c>
      <c r="F15" s="193">
        <v>5</v>
      </c>
      <c r="G15" s="193">
        <v>21</v>
      </c>
      <c r="H15" s="131">
        <f t="shared" si="1"/>
        <v>420</v>
      </c>
      <c r="I15" s="193">
        <v>1</v>
      </c>
      <c r="J15" s="193">
        <v>3</v>
      </c>
      <c r="K15" s="131">
        <f>J15/I15*100</f>
        <v>300</v>
      </c>
      <c r="L15" s="193">
        <v>0</v>
      </c>
      <c r="M15" s="193">
        <v>1</v>
      </c>
      <c r="N15" s="131" t="s">
        <v>68</v>
      </c>
      <c r="O15" s="193">
        <v>9</v>
      </c>
      <c r="P15" s="193">
        <v>132</v>
      </c>
      <c r="Q15" s="131">
        <f t="shared" si="2"/>
        <v>1466.6666666666665</v>
      </c>
      <c r="R15" s="193">
        <v>89</v>
      </c>
      <c r="S15" s="193">
        <v>2</v>
      </c>
      <c r="T15" s="200">
        <v>80</v>
      </c>
      <c r="U15" s="131">
        <f t="shared" si="3"/>
        <v>4000</v>
      </c>
      <c r="V15" s="193">
        <v>2</v>
      </c>
      <c r="W15" s="193">
        <v>68</v>
      </c>
      <c r="X15" s="131">
        <f t="shared" si="4"/>
        <v>3400</v>
      </c>
    </row>
    <row r="16" spans="1:24" s="132" customFormat="1" ht="16.5" customHeight="1" x14ac:dyDescent="0.25">
      <c r="A16" s="43" t="s">
        <v>32</v>
      </c>
      <c r="B16" s="196">
        <v>143</v>
      </c>
      <c r="C16" s="193">
        <v>6</v>
      </c>
      <c r="D16" s="196">
        <v>109</v>
      </c>
      <c r="E16" s="131">
        <f t="shared" si="0"/>
        <v>1816.6666666666667</v>
      </c>
      <c r="F16" s="193">
        <v>1</v>
      </c>
      <c r="G16" s="193">
        <v>28</v>
      </c>
      <c r="H16" s="131">
        <f t="shared" si="1"/>
        <v>2800</v>
      </c>
      <c r="I16" s="193">
        <v>0</v>
      </c>
      <c r="J16" s="193">
        <v>0</v>
      </c>
      <c r="K16" s="131" t="s">
        <v>68</v>
      </c>
      <c r="L16" s="193">
        <v>0</v>
      </c>
      <c r="M16" s="193">
        <v>0</v>
      </c>
      <c r="N16" s="131" t="s">
        <v>68</v>
      </c>
      <c r="O16" s="193">
        <v>4</v>
      </c>
      <c r="P16" s="193">
        <v>104</v>
      </c>
      <c r="Q16" s="131">
        <f t="shared" si="2"/>
        <v>2600</v>
      </c>
      <c r="R16" s="193">
        <v>77</v>
      </c>
      <c r="S16" s="193">
        <v>2</v>
      </c>
      <c r="T16" s="200">
        <v>70</v>
      </c>
      <c r="U16" s="131">
        <f t="shared" si="3"/>
        <v>3500</v>
      </c>
      <c r="V16" s="193">
        <v>1</v>
      </c>
      <c r="W16" s="193">
        <v>61</v>
      </c>
      <c r="X16" s="131">
        <f t="shared" si="4"/>
        <v>6100</v>
      </c>
    </row>
    <row r="17" spans="1:24" s="132" customFormat="1" ht="16.5" customHeight="1" x14ac:dyDescent="0.25">
      <c r="A17" s="43" t="s">
        <v>33</v>
      </c>
      <c r="B17" s="196">
        <v>58</v>
      </c>
      <c r="C17" s="193">
        <v>5</v>
      </c>
      <c r="D17" s="196">
        <v>42</v>
      </c>
      <c r="E17" s="131">
        <f t="shared" si="0"/>
        <v>840</v>
      </c>
      <c r="F17" s="193">
        <v>1</v>
      </c>
      <c r="G17" s="193">
        <v>13</v>
      </c>
      <c r="H17" s="131">
        <f t="shared" si="1"/>
        <v>1300</v>
      </c>
      <c r="I17" s="193">
        <v>0</v>
      </c>
      <c r="J17" s="193">
        <v>0</v>
      </c>
      <c r="K17" s="131" t="s">
        <v>68</v>
      </c>
      <c r="L17" s="193">
        <v>1</v>
      </c>
      <c r="M17" s="193">
        <v>1</v>
      </c>
      <c r="N17" s="131">
        <f>M17/L17*100</f>
        <v>100</v>
      </c>
      <c r="O17" s="193">
        <v>4</v>
      </c>
      <c r="P17" s="193">
        <v>42</v>
      </c>
      <c r="Q17" s="131">
        <f t="shared" si="2"/>
        <v>1050</v>
      </c>
      <c r="R17" s="193">
        <v>29</v>
      </c>
      <c r="S17" s="193">
        <v>1</v>
      </c>
      <c r="T17" s="200">
        <v>28</v>
      </c>
      <c r="U17" s="131">
        <f t="shared" si="3"/>
        <v>2800</v>
      </c>
      <c r="V17" s="193">
        <v>1</v>
      </c>
      <c r="W17" s="193">
        <v>28</v>
      </c>
      <c r="X17" s="131">
        <f t="shared" si="4"/>
        <v>2800</v>
      </c>
    </row>
    <row r="18" spans="1:24" s="132" customFormat="1" ht="16.5" customHeight="1" x14ac:dyDescent="0.25">
      <c r="A18" s="43" t="s">
        <v>34</v>
      </c>
      <c r="B18" s="196">
        <v>42</v>
      </c>
      <c r="C18" s="193">
        <v>3</v>
      </c>
      <c r="D18" s="196">
        <v>32</v>
      </c>
      <c r="E18" s="131">
        <f t="shared" si="0"/>
        <v>1066.6666666666665</v>
      </c>
      <c r="F18" s="193">
        <v>0</v>
      </c>
      <c r="G18" s="193">
        <v>6</v>
      </c>
      <c r="H18" s="131" t="s">
        <v>68</v>
      </c>
      <c r="I18" s="193">
        <v>0</v>
      </c>
      <c r="J18" s="193">
        <v>0</v>
      </c>
      <c r="K18" s="131" t="s">
        <v>68</v>
      </c>
      <c r="L18" s="193">
        <v>0</v>
      </c>
      <c r="M18" s="193">
        <v>0</v>
      </c>
      <c r="N18" s="131" t="s">
        <v>68</v>
      </c>
      <c r="O18" s="193">
        <v>3</v>
      </c>
      <c r="P18" s="193">
        <v>32</v>
      </c>
      <c r="Q18" s="131">
        <f t="shared" si="2"/>
        <v>1066.6666666666665</v>
      </c>
      <c r="R18" s="193">
        <v>23</v>
      </c>
      <c r="S18" s="193">
        <v>2</v>
      </c>
      <c r="T18" s="200">
        <v>21</v>
      </c>
      <c r="U18" s="131">
        <f t="shared" si="3"/>
        <v>1050</v>
      </c>
      <c r="V18" s="193">
        <v>2</v>
      </c>
      <c r="W18" s="193">
        <v>18</v>
      </c>
      <c r="X18" s="131">
        <f t="shared" si="4"/>
        <v>900</v>
      </c>
    </row>
    <row r="19" spans="1:24" s="132" customFormat="1" ht="16.5" customHeight="1" x14ac:dyDescent="0.25">
      <c r="A19" s="43" t="s">
        <v>35</v>
      </c>
      <c r="B19" s="196">
        <v>88</v>
      </c>
      <c r="C19" s="193">
        <v>4</v>
      </c>
      <c r="D19" s="196">
        <v>66</v>
      </c>
      <c r="E19" s="131">
        <f t="shared" si="0"/>
        <v>1650</v>
      </c>
      <c r="F19" s="193">
        <v>2</v>
      </c>
      <c r="G19" s="193">
        <v>19</v>
      </c>
      <c r="H19" s="131">
        <f t="shared" si="1"/>
        <v>950</v>
      </c>
      <c r="I19" s="193">
        <v>0</v>
      </c>
      <c r="J19" s="193">
        <v>0</v>
      </c>
      <c r="K19" s="131" t="s">
        <v>68</v>
      </c>
      <c r="L19" s="193">
        <v>0</v>
      </c>
      <c r="M19" s="193">
        <v>0</v>
      </c>
      <c r="N19" s="131" t="s">
        <v>68</v>
      </c>
      <c r="O19" s="193">
        <v>1</v>
      </c>
      <c r="P19" s="193">
        <v>65</v>
      </c>
      <c r="Q19" s="131">
        <f t="shared" si="2"/>
        <v>6500</v>
      </c>
      <c r="R19" s="193">
        <v>57</v>
      </c>
      <c r="S19" s="193">
        <v>1</v>
      </c>
      <c r="T19" s="200">
        <v>55</v>
      </c>
      <c r="U19" s="131">
        <f t="shared" si="3"/>
        <v>5500</v>
      </c>
      <c r="V19" s="193">
        <v>1</v>
      </c>
      <c r="W19" s="193">
        <v>51</v>
      </c>
      <c r="X19" s="131">
        <f t="shared" si="4"/>
        <v>5100</v>
      </c>
    </row>
    <row r="20" spans="1:24" s="132" customFormat="1" ht="16.5" customHeight="1" x14ac:dyDescent="0.25">
      <c r="A20" s="43" t="s">
        <v>36</v>
      </c>
      <c r="B20" s="196">
        <v>50</v>
      </c>
      <c r="C20" s="193">
        <v>4</v>
      </c>
      <c r="D20" s="196">
        <v>42</v>
      </c>
      <c r="E20" s="131">
        <f t="shared" si="0"/>
        <v>1050</v>
      </c>
      <c r="F20" s="193">
        <v>1</v>
      </c>
      <c r="G20" s="193">
        <v>5</v>
      </c>
      <c r="H20" s="131">
        <f t="shared" si="1"/>
        <v>500</v>
      </c>
      <c r="I20" s="193">
        <v>0</v>
      </c>
      <c r="J20" s="193">
        <v>0</v>
      </c>
      <c r="K20" s="131" t="s">
        <v>68</v>
      </c>
      <c r="L20" s="193">
        <v>0</v>
      </c>
      <c r="M20" s="193">
        <v>0</v>
      </c>
      <c r="N20" s="131" t="s">
        <v>68</v>
      </c>
      <c r="O20" s="193">
        <v>1</v>
      </c>
      <c r="P20" s="193">
        <v>39</v>
      </c>
      <c r="Q20" s="131">
        <f t="shared" si="2"/>
        <v>3900</v>
      </c>
      <c r="R20" s="193">
        <v>32</v>
      </c>
      <c r="S20" s="193">
        <v>0</v>
      </c>
      <c r="T20" s="200">
        <v>32</v>
      </c>
      <c r="U20" s="131" t="s">
        <v>68</v>
      </c>
      <c r="V20" s="193">
        <v>0</v>
      </c>
      <c r="W20" s="193">
        <v>30</v>
      </c>
      <c r="X20" s="131" t="s">
        <v>68</v>
      </c>
    </row>
    <row r="21" spans="1:24" s="132" customFormat="1" ht="16.5" customHeight="1" x14ac:dyDescent="0.25">
      <c r="A21" s="43" t="s">
        <v>37</v>
      </c>
      <c r="B21" s="196">
        <v>101</v>
      </c>
      <c r="C21" s="193">
        <v>9</v>
      </c>
      <c r="D21" s="196">
        <v>75</v>
      </c>
      <c r="E21" s="131">
        <f t="shared" si="0"/>
        <v>833.33333333333337</v>
      </c>
      <c r="F21" s="193">
        <v>4</v>
      </c>
      <c r="G21" s="193">
        <v>22</v>
      </c>
      <c r="H21" s="131">
        <f t="shared" si="1"/>
        <v>550</v>
      </c>
      <c r="I21" s="193">
        <v>0</v>
      </c>
      <c r="J21" s="193">
        <v>0</v>
      </c>
      <c r="K21" s="131" t="s">
        <v>68</v>
      </c>
      <c r="L21" s="193">
        <v>0</v>
      </c>
      <c r="M21" s="193">
        <v>1</v>
      </c>
      <c r="N21" s="131" t="s">
        <v>68</v>
      </c>
      <c r="O21" s="193">
        <v>9</v>
      </c>
      <c r="P21" s="193">
        <v>65</v>
      </c>
      <c r="Q21" s="131">
        <f t="shared" si="2"/>
        <v>722.22222222222229</v>
      </c>
      <c r="R21" s="193">
        <v>48</v>
      </c>
      <c r="S21" s="193">
        <v>2</v>
      </c>
      <c r="T21" s="200">
        <v>45</v>
      </c>
      <c r="U21" s="131">
        <f t="shared" si="3"/>
        <v>2250</v>
      </c>
      <c r="V21" s="193">
        <v>1</v>
      </c>
      <c r="W21" s="193">
        <v>34</v>
      </c>
      <c r="X21" s="131">
        <f t="shared" si="4"/>
        <v>3400</v>
      </c>
    </row>
    <row r="22" spans="1:24" s="132" customFormat="1" ht="16.5" customHeight="1" x14ac:dyDescent="0.25">
      <c r="A22" s="43" t="s">
        <v>38</v>
      </c>
      <c r="B22" s="196">
        <v>37</v>
      </c>
      <c r="C22" s="193">
        <v>9</v>
      </c>
      <c r="D22" s="196">
        <v>35</v>
      </c>
      <c r="E22" s="131">
        <f t="shared" si="0"/>
        <v>388.88888888888886</v>
      </c>
      <c r="F22" s="193">
        <v>1</v>
      </c>
      <c r="G22" s="193">
        <v>2</v>
      </c>
      <c r="H22" s="131">
        <f t="shared" si="1"/>
        <v>200</v>
      </c>
      <c r="I22" s="193">
        <v>1</v>
      </c>
      <c r="J22" s="193">
        <v>0</v>
      </c>
      <c r="K22" s="131">
        <f>J22/I22*100</f>
        <v>0</v>
      </c>
      <c r="L22" s="193">
        <v>0</v>
      </c>
      <c r="M22" s="193">
        <v>0</v>
      </c>
      <c r="N22" s="131" t="s">
        <v>68</v>
      </c>
      <c r="O22" s="193">
        <v>7</v>
      </c>
      <c r="P22" s="193">
        <v>32</v>
      </c>
      <c r="Q22" s="131">
        <f t="shared" si="2"/>
        <v>457.14285714285711</v>
      </c>
      <c r="R22" s="193">
        <v>22</v>
      </c>
      <c r="S22" s="193">
        <v>6</v>
      </c>
      <c r="T22" s="200">
        <v>22</v>
      </c>
      <c r="U22" s="131">
        <f t="shared" si="3"/>
        <v>366.66666666666663</v>
      </c>
      <c r="V22" s="193">
        <v>4</v>
      </c>
      <c r="W22" s="193">
        <v>22</v>
      </c>
      <c r="X22" s="131">
        <f t="shared" si="4"/>
        <v>550</v>
      </c>
    </row>
    <row r="23" spans="1:24" s="132" customFormat="1" ht="16.5" customHeight="1" x14ac:dyDescent="0.25">
      <c r="A23" s="43" t="s">
        <v>39</v>
      </c>
      <c r="B23" s="196">
        <v>48</v>
      </c>
      <c r="C23" s="193">
        <v>6</v>
      </c>
      <c r="D23" s="196">
        <v>36</v>
      </c>
      <c r="E23" s="131">
        <f t="shared" si="0"/>
        <v>600</v>
      </c>
      <c r="F23" s="193">
        <v>2</v>
      </c>
      <c r="G23" s="193">
        <v>6</v>
      </c>
      <c r="H23" s="131">
        <f t="shared" si="1"/>
        <v>300</v>
      </c>
      <c r="I23" s="193">
        <v>0</v>
      </c>
      <c r="J23" s="193">
        <v>1</v>
      </c>
      <c r="K23" s="131" t="s">
        <v>68</v>
      </c>
      <c r="L23" s="193">
        <v>0</v>
      </c>
      <c r="M23" s="193">
        <v>0</v>
      </c>
      <c r="N23" s="131" t="s">
        <v>68</v>
      </c>
      <c r="O23" s="193">
        <v>4</v>
      </c>
      <c r="P23" s="193">
        <v>34</v>
      </c>
      <c r="Q23" s="131">
        <f t="shared" si="2"/>
        <v>850</v>
      </c>
      <c r="R23" s="193">
        <v>28</v>
      </c>
      <c r="S23" s="193">
        <v>3</v>
      </c>
      <c r="T23" s="200">
        <v>24</v>
      </c>
      <c r="U23" s="131">
        <f t="shared" si="3"/>
        <v>800</v>
      </c>
      <c r="V23" s="193">
        <v>2</v>
      </c>
      <c r="W23" s="193">
        <v>23</v>
      </c>
      <c r="X23" s="131">
        <f t="shared" si="4"/>
        <v>1150</v>
      </c>
    </row>
    <row r="24" spans="1:24" s="132" customFormat="1" ht="16.5" customHeight="1" x14ac:dyDescent="0.25">
      <c r="A24" s="43" t="s">
        <v>40</v>
      </c>
      <c r="B24" s="196">
        <v>65</v>
      </c>
      <c r="C24" s="193">
        <v>3</v>
      </c>
      <c r="D24" s="196">
        <v>61</v>
      </c>
      <c r="E24" s="131">
        <f t="shared" si="0"/>
        <v>2033.3333333333333</v>
      </c>
      <c r="F24" s="193">
        <v>2</v>
      </c>
      <c r="G24" s="193">
        <v>1</v>
      </c>
      <c r="H24" s="131">
        <f t="shared" si="1"/>
        <v>50</v>
      </c>
      <c r="I24" s="193">
        <v>0</v>
      </c>
      <c r="J24" s="193">
        <v>0</v>
      </c>
      <c r="K24" s="131" t="s">
        <v>68</v>
      </c>
      <c r="L24" s="193">
        <v>0</v>
      </c>
      <c r="M24" s="193">
        <v>0</v>
      </c>
      <c r="N24" s="131" t="s">
        <v>68</v>
      </c>
      <c r="O24" s="193">
        <v>3</v>
      </c>
      <c r="P24" s="193">
        <v>54</v>
      </c>
      <c r="Q24" s="131">
        <f t="shared" si="2"/>
        <v>1800</v>
      </c>
      <c r="R24" s="193">
        <v>52</v>
      </c>
      <c r="S24" s="193">
        <v>0</v>
      </c>
      <c r="T24" s="200">
        <v>52</v>
      </c>
      <c r="U24" s="131" t="s">
        <v>68</v>
      </c>
      <c r="V24" s="193">
        <v>0</v>
      </c>
      <c r="W24" s="193">
        <v>50</v>
      </c>
      <c r="X24" s="131" t="s">
        <v>68</v>
      </c>
    </row>
    <row r="25" spans="1:24" s="132" customFormat="1" ht="16.5" customHeight="1" x14ac:dyDescent="0.25">
      <c r="A25" s="43" t="s">
        <v>41</v>
      </c>
      <c r="B25" s="196">
        <v>73</v>
      </c>
      <c r="C25" s="193">
        <v>2</v>
      </c>
      <c r="D25" s="196">
        <v>53</v>
      </c>
      <c r="E25" s="131">
        <f t="shared" si="0"/>
        <v>2650</v>
      </c>
      <c r="F25" s="193">
        <v>0</v>
      </c>
      <c r="G25" s="193">
        <v>17</v>
      </c>
      <c r="H25" s="131" t="s">
        <v>68</v>
      </c>
      <c r="I25" s="193">
        <v>0</v>
      </c>
      <c r="J25" s="193">
        <v>0</v>
      </c>
      <c r="K25" s="131" t="s">
        <v>68</v>
      </c>
      <c r="L25" s="193">
        <v>0</v>
      </c>
      <c r="M25" s="193">
        <v>1</v>
      </c>
      <c r="N25" s="131" t="s">
        <v>68</v>
      </c>
      <c r="O25" s="193">
        <v>2</v>
      </c>
      <c r="P25" s="193">
        <v>47</v>
      </c>
      <c r="Q25" s="131">
        <f t="shared" si="2"/>
        <v>2350</v>
      </c>
      <c r="R25" s="193">
        <v>43</v>
      </c>
      <c r="S25" s="193">
        <v>2</v>
      </c>
      <c r="T25" s="200">
        <v>37</v>
      </c>
      <c r="U25" s="131">
        <f t="shared" si="3"/>
        <v>1850</v>
      </c>
      <c r="V25" s="193">
        <v>1</v>
      </c>
      <c r="W25" s="193">
        <v>35</v>
      </c>
      <c r="X25" s="131">
        <f t="shared" si="4"/>
        <v>3500</v>
      </c>
    </row>
    <row r="26" spans="1:24" s="132" customFormat="1" ht="16.5" customHeight="1" x14ac:dyDescent="0.25">
      <c r="A26" s="43" t="s">
        <v>42</v>
      </c>
      <c r="B26" s="196">
        <v>71</v>
      </c>
      <c r="C26" s="193">
        <v>2</v>
      </c>
      <c r="D26" s="196">
        <v>51</v>
      </c>
      <c r="E26" s="131">
        <f t="shared" si="0"/>
        <v>2550</v>
      </c>
      <c r="F26" s="193">
        <v>0</v>
      </c>
      <c r="G26" s="193">
        <v>7</v>
      </c>
      <c r="H26" s="131" t="s">
        <v>68</v>
      </c>
      <c r="I26" s="193">
        <v>0</v>
      </c>
      <c r="J26" s="193">
        <v>0</v>
      </c>
      <c r="K26" s="131" t="s">
        <v>68</v>
      </c>
      <c r="L26" s="193">
        <v>0</v>
      </c>
      <c r="M26" s="193">
        <v>0</v>
      </c>
      <c r="N26" s="131" t="s">
        <v>68</v>
      </c>
      <c r="O26" s="193">
        <v>0</v>
      </c>
      <c r="P26" s="193">
        <v>50</v>
      </c>
      <c r="Q26" s="131" t="s">
        <v>68</v>
      </c>
      <c r="R26" s="193">
        <v>38</v>
      </c>
      <c r="S26" s="193">
        <v>1</v>
      </c>
      <c r="T26" s="200">
        <v>31</v>
      </c>
      <c r="U26" s="131">
        <f t="shared" si="3"/>
        <v>3100</v>
      </c>
      <c r="V26" s="193">
        <v>1</v>
      </c>
      <c r="W26" s="193">
        <v>28</v>
      </c>
      <c r="X26" s="131">
        <f t="shared" si="4"/>
        <v>2800</v>
      </c>
    </row>
    <row r="27" spans="1:24" s="132" customFormat="1" ht="16.5" customHeight="1" x14ac:dyDescent="0.25">
      <c r="A27" s="43" t="s">
        <v>43</v>
      </c>
      <c r="B27" s="196">
        <v>21</v>
      </c>
      <c r="C27" s="193">
        <v>2</v>
      </c>
      <c r="D27" s="196">
        <v>17</v>
      </c>
      <c r="E27" s="131">
        <f t="shared" si="0"/>
        <v>850</v>
      </c>
      <c r="F27" s="193">
        <v>1</v>
      </c>
      <c r="G27" s="193">
        <v>2</v>
      </c>
      <c r="H27" s="131">
        <f t="shared" si="1"/>
        <v>200</v>
      </c>
      <c r="I27" s="193">
        <v>1</v>
      </c>
      <c r="J27" s="193">
        <v>2</v>
      </c>
      <c r="K27" s="131">
        <v>0</v>
      </c>
      <c r="L27" s="193">
        <v>0</v>
      </c>
      <c r="M27" s="193">
        <v>0</v>
      </c>
      <c r="N27" s="131" t="s">
        <v>68</v>
      </c>
      <c r="O27" s="193">
        <v>2</v>
      </c>
      <c r="P27" s="193">
        <v>17</v>
      </c>
      <c r="Q27" s="131">
        <f t="shared" si="2"/>
        <v>850</v>
      </c>
      <c r="R27" s="193">
        <v>15</v>
      </c>
      <c r="S27" s="193">
        <v>0</v>
      </c>
      <c r="T27" s="200">
        <v>12</v>
      </c>
      <c r="U27" s="131" t="s">
        <v>68</v>
      </c>
      <c r="V27" s="193">
        <v>0</v>
      </c>
      <c r="W27" s="193">
        <v>11</v>
      </c>
      <c r="X27" s="131" t="s">
        <v>68</v>
      </c>
    </row>
    <row r="28" spans="1:24" s="132" customFormat="1" ht="16.5" customHeight="1" x14ac:dyDescent="0.25">
      <c r="A28" s="43" t="s">
        <v>44</v>
      </c>
      <c r="B28" s="196">
        <v>74</v>
      </c>
      <c r="C28" s="193">
        <v>4</v>
      </c>
      <c r="D28" s="196">
        <v>63</v>
      </c>
      <c r="E28" s="131">
        <f t="shared" si="0"/>
        <v>1575</v>
      </c>
      <c r="F28" s="193">
        <v>3</v>
      </c>
      <c r="G28" s="193">
        <v>8</v>
      </c>
      <c r="H28" s="131">
        <f t="shared" si="1"/>
        <v>266.66666666666663</v>
      </c>
      <c r="I28" s="193">
        <v>0</v>
      </c>
      <c r="J28" s="193">
        <v>0</v>
      </c>
      <c r="K28" s="131" t="s">
        <v>68</v>
      </c>
      <c r="L28" s="193">
        <v>0</v>
      </c>
      <c r="M28" s="193">
        <v>0</v>
      </c>
      <c r="N28" s="131" t="s">
        <v>68</v>
      </c>
      <c r="O28" s="193">
        <v>4</v>
      </c>
      <c r="P28" s="193">
        <v>63</v>
      </c>
      <c r="Q28" s="131">
        <f t="shared" si="2"/>
        <v>1575</v>
      </c>
      <c r="R28" s="193">
        <v>45</v>
      </c>
      <c r="S28" s="193">
        <v>0</v>
      </c>
      <c r="T28" s="200">
        <v>42</v>
      </c>
      <c r="U28" s="131" t="s">
        <v>68</v>
      </c>
      <c r="V28" s="193">
        <v>0</v>
      </c>
      <c r="W28" s="193">
        <v>40</v>
      </c>
      <c r="X28" s="131" t="s">
        <v>68</v>
      </c>
    </row>
    <row r="29" spans="1:24" s="132" customFormat="1" ht="16.5" customHeight="1" x14ac:dyDescent="0.25">
      <c r="A29" s="43" t="s">
        <v>45</v>
      </c>
      <c r="B29" s="196">
        <v>84</v>
      </c>
      <c r="C29" s="193">
        <v>8</v>
      </c>
      <c r="D29" s="196">
        <v>77</v>
      </c>
      <c r="E29" s="131">
        <f t="shared" si="0"/>
        <v>962.5</v>
      </c>
      <c r="F29" s="193">
        <v>1</v>
      </c>
      <c r="G29" s="193">
        <v>8</v>
      </c>
      <c r="H29" s="131">
        <f t="shared" si="1"/>
        <v>800</v>
      </c>
      <c r="I29" s="193">
        <v>1</v>
      </c>
      <c r="J29" s="193">
        <v>0</v>
      </c>
      <c r="K29" s="131">
        <f t="shared" ref="K29:K30" si="5">J29/I29*100</f>
        <v>0</v>
      </c>
      <c r="L29" s="193">
        <v>0</v>
      </c>
      <c r="M29" s="193">
        <v>0</v>
      </c>
      <c r="N29" s="131" t="s">
        <v>68</v>
      </c>
      <c r="O29" s="193">
        <v>6</v>
      </c>
      <c r="P29" s="193">
        <v>76</v>
      </c>
      <c r="Q29" s="131">
        <f t="shared" si="2"/>
        <v>1266.6666666666665</v>
      </c>
      <c r="R29" s="193">
        <v>57</v>
      </c>
      <c r="S29" s="193">
        <v>4</v>
      </c>
      <c r="T29" s="200">
        <v>55</v>
      </c>
      <c r="U29" s="131">
        <f t="shared" si="3"/>
        <v>1375</v>
      </c>
      <c r="V29" s="193">
        <v>2</v>
      </c>
      <c r="W29" s="193">
        <v>52</v>
      </c>
      <c r="X29" s="131">
        <f t="shared" si="4"/>
        <v>2600</v>
      </c>
    </row>
    <row r="30" spans="1:24" s="132" customFormat="1" ht="16.5" customHeight="1" x14ac:dyDescent="0.25">
      <c r="A30" s="43" t="s">
        <v>46</v>
      </c>
      <c r="B30" s="197">
        <v>684</v>
      </c>
      <c r="C30" s="193">
        <v>89</v>
      </c>
      <c r="D30" s="197">
        <v>585</v>
      </c>
      <c r="E30" s="131">
        <f t="shared" si="0"/>
        <v>657.30337078651689</v>
      </c>
      <c r="F30" s="193">
        <v>15</v>
      </c>
      <c r="G30" s="193">
        <v>60</v>
      </c>
      <c r="H30" s="131">
        <f t="shared" si="1"/>
        <v>400</v>
      </c>
      <c r="I30" s="193">
        <v>5</v>
      </c>
      <c r="J30" s="193">
        <v>2</v>
      </c>
      <c r="K30" s="131">
        <f t="shared" si="5"/>
        <v>40</v>
      </c>
      <c r="L30" s="193">
        <v>2</v>
      </c>
      <c r="M30" s="193">
        <v>23</v>
      </c>
      <c r="N30" s="131">
        <f>M30/L30*100</f>
        <v>1150</v>
      </c>
      <c r="O30" s="193">
        <v>47</v>
      </c>
      <c r="P30" s="193">
        <v>544</v>
      </c>
      <c r="Q30" s="131">
        <f t="shared" si="2"/>
        <v>1157.4468085106384</v>
      </c>
      <c r="R30" s="193">
        <v>389</v>
      </c>
      <c r="S30" s="193">
        <v>32</v>
      </c>
      <c r="T30" s="200">
        <v>339</v>
      </c>
      <c r="U30" s="131">
        <f t="shared" si="3"/>
        <v>1059.375</v>
      </c>
      <c r="V30" s="193">
        <v>25</v>
      </c>
      <c r="W30" s="193">
        <v>291</v>
      </c>
      <c r="X30" s="131">
        <f t="shared" si="4"/>
        <v>1164</v>
      </c>
    </row>
    <row r="31" spans="1:24" s="132" customFormat="1" ht="16.5" customHeight="1" x14ac:dyDescent="0.25">
      <c r="A31" s="43" t="s">
        <v>47</v>
      </c>
      <c r="B31" s="196">
        <v>558</v>
      </c>
      <c r="C31" s="193">
        <v>44</v>
      </c>
      <c r="D31" s="196">
        <v>471</v>
      </c>
      <c r="E31" s="131">
        <f t="shared" si="0"/>
        <v>1070.4545454545455</v>
      </c>
      <c r="F31" s="193">
        <v>6</v>
      </c>
      <c r="G31" s="193">
        <v>44</v>
      </c>
      <c r="H31" s="131">
        <f t="shared" si="1"/>
        <v>733.33333333333326</v>
      </c>
      <c r="I31" s="193">
        <v>0</v>
      </c>
      <c r="J31" s="193">
        <v>0</v>
      </c>
      <c r="K31" s="131" t="s">
        <v>68</v>
      </c>
      <c r="L31" s="193">
        <v>0</v>
      </c>
      <c r="M31" s="193">
        <v>0</v>
      </c>
      <c r="N31" s="131" t="s">
        <v>68</v>
      </c>
      <c r="O31" s="193">
        <v>24</v>
      </c>
      <c r="P31" s="193">
        <v>447</v>
      </c>
      <c r="Q31" s="131">
        <f t="shared" si="2"/>
        <v>1862.5</v>
      </c>
      <c r="R31" s="193">
        <v>305</v>
      </c>
      <c r="S31" s="193">
        <v>19</v>
      </c>
      <c r="T31" s="200">
        <v>261</v>
      </c>
      <c r="U31" s="131">
        <f t="shared" si="3"/>
        <v>1373.6842105263158</v>
      </c>
      <c r="V31" s="193">
        <v>16</v>
      </c>
      <c r="W31" s="193">
        <v>237</v>
      </c>
      <c r="X31" s="131">
        <f t="shared" si="4"/>
        <v>1481.25</v>
      </c>
    </row>
    <row r="32" spans="1:24" s="132" customFormat="1" ht="16.5" customHeight="1" x14ac:dyDescent="0.25">
      <c r="A32" s="43" t="s">
        <v>48</v>
      </c>
      <c r="B32" s="196">
        <v>191</v>
      </c>
      <c r="C32" s="193">
        <v>20</v>
      </c>
      <c r="D32" s="196">
        <v>170</v>
      </c>
      <c r="E32" s="131">
        <f t="shared" si="0"/>
        <v>850</v>
      </c>
      <c r="F32" s="193">
        <v>5</v>
      </c>
      <c r="G32" s="193">
        <v>9</v>
      </c>
      <c r="H32" s="131">
        <f t="shared" si="1"/>
        <v>180</v>
      </c>
      <c r="I32" s="193">
        <v>2</v>
      </c>
      <c r="J32" s="193">
        <v>3</v>
      </c>
      <c r="K32" s="131">
        <f>J32/I32*100</f>
        <v>150</v>
      </c>
      <c r="L32" s="193">
        <v>1</v>
      </c>
      <c r="M32" s="193">
        <v>0</v>
      </c>
      <c r="N32" s="131">
        <f>M32/L32*100</f>
        <v>0</v>
      </c>
      <c r="O32" s="193">
        <v>15</v>
      </c>
      <c r="P32" s="193">
        <v>167</v>
      </c>
      <c r="Q32" s="131">
        <f t="shared" si="2"/>
        <v>1113.3333333333333</v>
      </c>
      <c r="R32" s="193">
        <v>130</v>
      </c>
      <c r="S32" s="193">
        <v>9</v>
      </c>
      <c r="T32" s="200">
        <v>121</v>
      </c>
      <c r="U32" s="131">
        <f t="shared" si="3"/>
        <v>1344.4444444444446</v>
      </c>
      <c r="V32" s="193">
        <v>7</v>
      </c>
      <c r="W32" s="193">
        <v>113</v>
      </c>
      <c r="X32" s="131">
        <f t="shared" si="4"/>
        <v>1614.2857142857142</v>
      </c>
    </row>
    <row r="33" spans="1:24" s="132" customFormat="1" ht="16.5" customHeight="1" x14ac:dyDescent="0.25">
      <c r="A33" s="43" t="s">
        <v>49</v>
      </c>
      <c r="B33" s="196">
        <v>169</v>
      </c>
      <c r="C33" s="193">
        <v>31</v>
      </c>
      <c r="D33" s="196">
        <v>149</v>
      </c>
      <c r="E33" s="131">
        <f t="shared" si="0"/>
        <v>480.64516129032262</v>
      </c>
      <c r="F33" s="193">
        <v>7</v>
      </c>
      <c r="G33" s="193">
        <v>6</v>
      </c>
      <c r="H33" s="131">
        <f t="shared" si="1"/>
        <v>85.714285714285708</v>
      </c>
      <c r="I33" s="193">
        <v>0</v>
      </c>
      <c r="J33" s="193">
        <v>0</v>
      </c>
      <c r="K33" s="131" t="s">
        <v>68</v>
      </c>
      <c r="L33" s="193">
        <v>0</v>
      </c>
      <c r="M33" s="193">
        <v>0</v>
      </c>
      <c r="N33" s="131" t="s">
        <v>68</v>
      </c>
      <c r="O33" s="193">
        <v>31</v>
      </c>
      <c r="P33" s="193">
        <v>148</v>
      </c>
      <c r="Q33" s="131">
        <f t="shared" si="2"/>
        <v>477.41935483870969</v>
      </c>
      <c r="R33" s="193">
        <v>106</v>
      </c>
      <c r="S33" s="193">
        <v>13</v>
      </c>
      <c r="T33" s="200">
        <v>94</v>
      </c>
      <c r="U33" s="131">
        <f t="shared" si="3"/>
        <v>723.07692307692309</v>
      </c>
      <c r="V33" s="193">
        <v>11</v>
      </c>
      <c r="W33" s="193">
        <v>83</v>
      </c>
      <c r="X33" s="131">
        <f t="shared" si="4"/>
        <v>754.54545454545462</v>
      </c>
    </row>
    <row r="34" spans="1:24" ht="15" x14ac:dyDescent="0.25">
      <c r="A34" s="42" t="s">
        <v>50</v>
      </c>
      <c r="B34" s="194">
        <v>141</v>
      </c>
      <c r="C34" s="194">
        <v>4</v>
      </c>
      <c r="D34" s="194">
        <v>86</v>
      </c>
      <c r="E34" s="131">
        <f t="shared" si="0"/>
        <v>2150</v>
      </c>
      <c r="F34" s="194">
        <v>3</v>
      </c>
      <c r="G34" s="194">
        <v>42</v>
      </c>
      <c r="H34" s="131">
        <f t="shared" si="1"/>
        <v>1400</v>
      </c>
      <c r="I34" s="195">
        <v>0</v>
      </c>
      <c r="J34" s="195">
        <v>1</v>
      </c>
      <c r="K34" s="131" t="s">
        <v>68</v>
      </c>
      <c r="L34" s="195">
        <v>0</v>
      </c>
      <c r="M34" s="195">
        <v>0</v>
      </c>
      <c r="N34" s="131" t="s">
        <v>68</v>
      </c>
      <c r="O34" s="195">
        <v>3</v>
      </c>
      <c r="P34" s="195">
        <v>85</v>
      </c>
      <c r="Q34" s="131">
        <f t="shared" si="2"/>
        <v>2833.333333333333</v>
      </c>
      <c r="R34" s="193">
        <v>69</v>
      </c>
      <c r="S34" s="195">
        <v>0</v>
      </c>
      <c r="T34" s="195">
        <v>51</v>
      </c>
      <c r="U34" s="131" t="s">
        <v>68</v>
      </c>
      <c r="V34" s="194">
        <v>0</v>
      </c>
      <c r="W34" s="194">
        <v>50</v>
      </c>
      <c r="X34" s="131" t="s">
        <v>68</v>
      </c>
    </row>
    <row r="35" spans="1:24" ht="14.25" customHeight="1" x14ac:dyDescent="0.2">
      <c r="A35" s="135"/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4" x14ac:dyDescent="0.2">
      <c r="A36" s="135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4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4" x14ac:dyDescent="0.2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24" x14ac:dyDescent="0.2"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4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4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4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4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4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4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4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4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4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</sheetData>
  <mergeCells count="13">
    <mergeCell ref="B35:X37"/>
    <mergeCell ref="A3:X3"/>
    <mergeCell ref="V4:X4"/>
    <mergeCell ref="A1:X1"/>
    <mergeCell ref="A5:A6"/>
    <mergeCell ref="C5:E5"/>
    <mergeCell ref="F5:H5"/>
    <mergeCell ref="I5:K5"/>
    <mergeCell ref="A2:X2"/>
    <mergeCell ref="V5:X5"/>
    <mergeCell ref="L5:N5"/>
    <mergeCell ref="O5:Q5"/>
    <mergeCell ref="S5:U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zoomScaleNormal="100" zoomScaleSheetLayoutView="80" workbookViewId="0">
      <selection activeCell="C18" sqref="C18"/>
    </sheetView>
  </sheetViews>
  <sheetFormatPr defaultColWidth="8" defaultRowHeight="12.75" x14ac:dyDescent="0.2"/>
  <cols>
    <col min="1" max="1" width="60.28515625" style="68" customWidth="1"/>
    <col min="2" max="3" width="16.28515625" style="68" customWidth="1"/>
    <col min="4" max="4" width="11" style="68" customWidth="1"/>
    <col min="5" max="5" width="11.5703125" style="68" customWidth="1"/>
    <col min="6" max="16384" width="8" style="68"/>
  </cols>
  <sheetData>
    <row r="1" spans="1:11" ht="27" customHeight="1" x14ac:dyDescent="0.2">
      <c r="A1" s="212" t="s">
        <v>61</v>
      </c>
      <c r="B1" s="212"/>
      <c r="C1" s="212"/>
      <c r="D1" s="212"/>
      <c r="E1" s="212"/>
    </row>
    <row r="2" spans="1:11" ht="23.25" customHeight="1" x14ac:dyDescent="0.2">
      <c r="A2" s="212" t="s">
        <v>21</v>
      </c>
      <c r="B2" s="212"/>
      <c r="C2" s="212"/>
      <c r="D2" s="212"/>
      <c r="E2" s="212"/>
    </row>
    <row r="3" spans="1:11" ht="6" customHeight="1" x14ac:dyDescent="0.2">
      <c r="A3" s="108"/>
    </row>
    <row r="4" spans="1:11" s="70" customFormat="1" ht="23.25" customHeight="1" x14ac:dyDescent="0.25">
      <c r="A4" s="223"/>
      <c r="B4" s="213" t="s">
        <v>113</v>
      </c>
      <c r="C4" s="213" t="s">
        <v>114</v>
      </c>
      <c r="D4" s="215" t="s">
        <v>1</v>
      </c>
      <c r="E4" s="216"/>
    </row>
    <row r="5" spans="1:11" s="70" customFormat="1" ht="32.25" customHeight="1" x14ac:dyDescent="0.25">
      <c r="A5" s="223"/>
      <c r="B5" s="214"/>
      <c r="C5" s="214"/>
      <c r="D5" s="72" t="s">
        <v>2</v>
      </c>
      <c r="E5" s="73" t="s">
        <v>51</v>
      </c>
    </row>
    <row r="6" spans="1:11" s="77" customFormat="1" ht="15.75" customHeight="1" x14ac:dyDescent="0.25">
      <c r="A6" s="75" t="s">
        <v>3</v>
      </c>
      <c r="B6" s="75">
        <v>1</v>
      </c>
      <c r="C6" s="75">
        <v>2</v>
      </c>
      <c r="D6" s="75">
        <v>3</v>
      </c>
      <c r="E6" s="75">
        <v>4</v>
      </c>
    </row>
    <row r="7" spans="1:11" s="77" customFormat="1" ht="30" customHeight="1" x14ac:dyDescent="0.25">
      <c r="A7" s="7" t="s">
        <v>108</v>
      </c>
      <c r="B7" s="172" t="s">
        <v>87</v>
      </c>
      <c r="C7" s="172">
        <f>'10'!B9</f>
        <v>13611</v>
      </c>
      <c r="D7" s="8" t="s">
        <v>87</v>
      </c>
      <c r="E7" s="110" t="s">
        <v>87</v>
      </c>
    </row>
    <row r="8" spans="1:11" s="70" customFormat="1" ht="30" customHeight="1" x14ac:dyDescent="0.25">
      <c r="A8" s="78" t="s">
        <v>53</v>
      </c>
      <c r="B8" s="112">
        <f>'10'!C9</f>
        <v>14530</v>
      </c>
      <c r="C8" s="112">
        <f>'10'!D9</f>
        <v>11528</v>
      </c>
      <c r="D8" s="8">
        <f t="shared" ref="D8:D12" si="0">C8/B8*100</f>
        <v>79.33929800412939</v>
      </c>
      <c r="E8" s="110">
        <f t="shared" ref="E8:E12" si="1">C8-B8</f>
        <v>-3002</v>
      </c>
      <c r="K8" s="111"/>
    </row>
    <row r="9" spans="1:11" s="70" customFormat="1" ht="30" customHeight="1" x14ac:dyDescent="0.25">
      <c r="A9" s="85" t="s">
        <v>81</v>
      </c>
      <c r="B9" s="112">
        <f>'10'!F9</f>
        <v>4028</v>
      </c>
      <c r="C9" s="112">
        <f>'10'!G9</f>
        <v>2569</v>
      </c>
      <c r="D9" s="8">
        <f t="shared" si="0"/>
        <v>63.778550148957301</v>
      </c>
      <c r="E9" s="110">
        <f t="shared" si="1"/>
        <v>-1459</v>
      </c>
      <c r="K9" s="111"/>
    </row>
    <row r="10" spans="1:11" s="70" customFormat="1" ht="30" customHeight="1" x14ac:dyDescent="0.25">
      <c r="A10" s="78" t="s">
        <v>54</v>
      </c>
      <c r="B10" s="112">
        <f>'10'!I9</f>
        <v>754</v>
      </c>
      <c r="C10" s="112">
        <f>'10'!J9</f>
        <v>573</v>
      </c>
      <c r="D10" s="8">
        <f t="shared" si="0"/>
        <v>75.9946949602122</v>
      </c>
      <c r="E10" s="110">
        <f t="shared" si="1"/>
        <v>-181</v>
      </c>
      <c r="K10" s="111"/>
    </row>
    <row r="11" spans="1:11" s="70" customFormat="1" ht="45.75" customHeight="1" x14ac:dyDescent="0.25">
      <c r="A11" s="78" t="s">
        <v>55</v>
      </c>
      <c r="B11" s="112">
        <f>'10'!L9</f>
        <v>310</v>
      </c>
      <c r="C11" s="112">
        <f>'10'!M9</f>
        <v>298</v>
      </c>
      <c r="D11" s="8">
        <f t="shared" si="0"/>
        <v>96.129032258064512</v>
      </c>
      <c r="E11" s="110">
        <f t="shared" si="1"/>
        <v>-12</v>
      </c>
      <c r="K11" s="111"/>
    </row>
    <row r="12" spans="1:11" s="70" customFormat="1" ht="55.5" customHeight="1" x14ac:dyDescent="0.25">
      <c r="A12" s="78" t="s">
        <v>56</v>
      </c>
      <c r="B12" s="112">
        <f>'10'!O9</f>
        <v>10464</v>
      </c>
      <c r="C12" s="112">
        <f>'10'!P9</f>
        <v>10295</v>
      </c>
      <c r="D12" s="8">
        <f t="shared" si="0"/>
        <v>98.384938837920487</v>
      </c>
      <c r="E12" s="110">
        <f t="shared" si="1"/>
        <v>-169</v>
      </c>
      <c r="K12" s="111"/>
    </row>
    <row r="13" spans="1:11" s="70" customFormat="1" ht="12.75" customHeight="1" x14ac:dyDescent="0.25">
      <c r="A13" s="219" t="s">
        <v>4</v>
      </c>
      <c r="B13" s="220"/>
      <c r="C13" s="220"/>
      <c r="D13" s="220"/>
      <c r="E13" s="220"/>
      <c r="K13" s="111"/>
    </row>
    <row r="14" spans="1:11" s="70" customFormat="1" ht="15" customHeight="1" x14ac:dyDescent="0.25">
      <c r="A14" s="221"/>
      <c r="B14" s="222"/>
      <c r="C14" s="222"/>
      <c r="D14" s="222"/>
      <c r="E14" s="222"/>
      <c r="K14" s="111"/>
    </row>
    <row r="15" spans="1:11" s="70" customFormat="1" ht="20.25" customHeight="1" x14ac:dyDescent="0.25">
      <c r="A15" s="217" t="s">
        <v>0</v>
      </c>
      <c r="B15" s="223" t="s">
        <v>115</v>
      </c>
      <c r="C15" s="223" t="s">
        <v>116</v>
      </c>
      <c r="D15" s="215" t="s">
        <v>1</v>
      </c>
      <c r="E15" s="216"/>
      <c r="K15" s="111"/>
    </row>
    <row r="16" spans="1:11" ht="35.25" customHeight="1" x14ac:dyDescent="0.2">
      <c r="A16" s="218"/>
      <c r="B16" s="223"/>
      <c r="C16" s="223"/>
      <c r="D16" s="72" t="s">
        <v>2</v>
      </c>
      <c r="E16" s="73" t="s">
        <v>52</v>
      </c>
      <c r="K16" s="111"/>
    </row>
    <row r="17" spans="1:11" ht="30" customHeight="1" x14ac:dyDescent="0.2">
      <c r="A17" s="174" t="s">
        <v>89</v>
      </c>
      <c r="B17" s="90" t="s">
        <v>87</v>
      </c>
      <c r="C17" s="90">
        <f>'10'!R9</f>
        <v>4767</v>
      </c>
      <c r="D17" s="8" t="s">
        <v>87</v>
      </c>
      <c r="E17" s="110" t="s">
        <v>87</v>
      </c>
      <c r="I17" s="111"/>
    </row>
    <row r="18" spans="1:11" ht="30" customHeight="1" x14ac:dyDescent="0.2">
      <c r="A18" s="97" t="s">
        <v>57</v>
      </c>
      <c r="B18" s="115">
        <f>'10'!S9</f>
        <v>4332</v>
      </c>
      <c r="C18" s="115">
        <f>'10'!T9</f>
        <v>4204</v>
      </c>
      <c r="D18" s="113">
        <f t="shared" ref="D18:D19" si="2">C18/B18*100</f>
        <v>97.045244690674053</v>
      </c>
      <c r="E18" s="114">
        <f t="shared" ref="E18:E19" si="3">C18-B18</f>
        <v>-128</v>
      </c>
      <c r="K18" s="111"/>
    </row>
    <row r="19" spans="1:11" ht="30" customHeight="1" x14ac:dyDescent="0.2">
      <c r="A19" s="97" t="s">
        <v>58</v>
      </c>
      <c r="B19" s="115">
        <f>'10'!V9</f>
        <v>3579</v>
      </c>
      <c r="C19" s="115">
        <f>'10'!W9</f>
        <v>3601</v>
      </c>
      <c r="D19" s="113">
        <f t="shared" si="2"/>
        <v>100.61469684269349</v>
      </c>
      <c r="E19" s="114">
        <f t="shared" si="3"/>
        <v>22</v>
      </c>
      <c r="K19" s="111"/>
    </row>
    <row r="20" spans="1:11" x14ac:dyDescent="0.2">
      <c r="A20" s="237" t="s">
        <v>111</v>
      </c>
      <c r="B20" s="237"/>
      <c r="C20" s="237"/>
      <c r="D20" s="237"/>
      <c r="E20" s="237"/>
    </row>
    <row r="21" spans="1:11" x14ac:dyDescent="0.2">
      <c r="A21" s="238"/>
      <c r="B21" s="238"/>
      <c r="C21" s="238"/>
      <c r="D21" s="238"/>
      <c r="E21" s="238"/>
    </row>
    <row r="22" spans="1:11" x14ac:dyDescent="0.2">
      <c r="A22" s="238"/>
      <c r="B22" s="238"/>
      <c r="C22" s="238"/>
      <c r="D22" s="238"/>
      <c r="E22" s="238"/>
    </row>
    <row r="23" spans="1:11" x14ac:dyDescent="0.2">
      <c r="A23" s="238"/>
      <c r="B23" s="238"/>
      <c r="C23" s="238"/>
      <c r="D23" s="238"/>
      <c r="E23" s="238"/>
    </row>
    <row r="24" spans="1:11" x14ac:dyDescent="0.2">
      <c r="A24" s="238"/>
      <c r="B24" s="238"/>
      <c r="C24" s="238"/>
      <c r="D24" s="238"/>
      <c r="E24" s="238"/>
    </row>
  </sheetData>
  <mergeCells count="12">
    <mergeCell ref="A20:E24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2022-05-11T11:05:28Z</cp:lastPrinted>
  <dcterms:created xsi:type="dcterms:W3CDTF">2020-12-10T10:35:03Z</dcterms:created>
  <dcterms:modified xsi:type="dcterms:W3CDTF">2022-08-15T10:26:40Z</dcterms:modified>
</cp:coreProperties>
</file>