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6045" windowWidth="26055" windowHeight="6120" activeTab="14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'10'!$A$1:$X$38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'15'!$A$1:$X$37</definedName>
    <definedName name="_xlnm.Print_Area" localSheetId="15">'16'!$A$1:$X$37</definedName>
    <definedName name="_xlnm.Print_Area" localSheetId="1">'2'!$A$1:$X$38</definedName>
    <definedName name="_xlnm.Print_Area" localSheetId="2">'3'!$A$1:$E$22</definedName>
    <definedName name="_xlnm.Print_Area" localSheetId="3">'4'!$A$1:$X$37</definedName>
    <definedName name="_xlnm.Print_Area" localSheetId="4">'5'!$A$1:$E$23</definedName>
    <definedName name="_xlnm.Print_Area" localSheetId="5">'6'!$A$1:$X$39</definedName>
    <definedName name="_xlnm.Print_Area" localSheetId="6">'7'!$A$1:$E$22</definedName>
    <definedName name="_xlnm.Print_Area" localSheetId="7">'8'!$A$1:$X$37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47" l="1"/>
  <c r="N26" i="47"/>
  <c r="N27" i="47"/>
  <c r="N20" i="47"/>
  <c r="N17" i="47"/>
  <c r="N18" i="47"/>
  <c r="N13" i="47"/>
  <c r="N10" i="47"/>
  <c r="K28" i="47"/>
  <c r="K20" i="47"/>
  <c r="K17" i="47"/>
  <c r="N32" i="46"/>
  <c r="N29" i="46"/>
  <c r="N27" i="46"/>
  <c r="N26" i="46"/>
  <c r="N22" i="46"/>
  <c r="N19" i="46"/>
  <c r="N17" i="46"/>
  <c r="N16" i="46"/>
  <c r="N13" i="46"/>
  <c r="K28" i="46"/>
  <c r="K20" i="46"/>
  <c r="K17" i="46"/>
  <c r="H29" i="46"/>
  <c r="K29" i="30"/>
  <c r="K21" i="30"/>
  <c r="K18" i="30"/>
  <c r="N28" i="30"/>
  <c r="N33" i="30"/>
  <c r="N31" i="30"/>
  <c r="N30" i="30"/>
  <c r="N20" i="30"/>
  <c r="N21" i="30"/>
  <c r="N18" i="30"/>
  <c r="N13" i="30"/>
  <c r="N14" i="30"/>
  <c r="N15" i="30"/>
  <c r="N16" i="30"/>
  <c r="N11" i="30"/>
  <c r="H27" i="30"/>
  <c r="X19" i="31"/>
  <c r="X11" i="31"/>
  <c r="Q19" i="31"/>
  <c r="H33" i="31"/>
  <c r="H34" i="31"/>
  <c r="H20" i="31"/>
  <c r="H21" i="31"/>
  <c r="H16" i="31"/>
  <c r="H13" i="31"/>
  <c r="Q22" i="34"/>
  <c r="N32" i="34"/>
  <c r="N31" i="34"/>
  <c r="N15" i="34"/>
  <c r="H36" i="34"/>
  <c r="H25" i="34"/>
  <c r="H22" i="34"/>
  <c r="H16" i="34"/>
  <c r="Q20" i="29"/>
  <c r="N30" i="29"/>
  <c r="N29" i="29"/>
  <c r="N10" i="29"/>
  <c r="H27" i="29"/>
  <c r="K32" i="39"/>
  <c r="K29" i="39"/>
  <c r="K21" i="39"/>
  <c r="N31" i="39"/>
  <c r="N30" i="39"/>
  <c r="N28" i="39"/>
  <c r="N20" i="39"/>
  <c r="N18" i="39"/>
  <c r="N27" i="39"/>
  <c r="N11" i="39"/>
  <c r="H29" i="31" l="1"/>
  <c r="H28" i="31"/>
  <c r="H23" i="31"/>
  <c r="H10" i="31"/>
  <c r="Q35" i="34"/>
  <c r="N35" i="34"/>
  <c r="K17" i="34"/>
  <c r="K15" i="34"/>
  <c r="H35" i="34"/>
  <c r="H30" i="34"/>
  <c r="H20" i="34"/>
  <c r="H17" i="34"/>
  <c r="H14" i="34"/>
  <c r="N25" i="29" l="1"/>
  <c r="N14" i="29"/>
  <c r="N13" i="29"/>
  <c r="K17" i="29"/>
  <c r="K18" i="29"/>
  <c r="K13" i="29"/>
  <c r="H9" i="29"/>
  <c r="H28" i="29"/>
  <c r="H23" i="29"/>
  <c r="N26" i="39"/>
  <c r="N14" i="39"/>
  <c r="N15" i="39"/>
  <c r="K18" i="39"/>
  <c r="K31" i="47" l="1"/>
  <c r="K32" i="47"/>
  <c r="K33" i="47"/>
  <c r="K23" i="47"/>
  <c r="K19" i="47"/>
  <c r="K13" i="47"/>
  <c r="N32" i="47"/>
  <c r="N15" i="47"/>
  <c r="N19" i="47"/>
  <c r="N14" i="47"/>
  <c r="K9" i="46"/>
  <c r="K13" i="46"/>
  <c r="K19" i="46"/>
  <c r="K33" i="46"/>
  <c r="K25" i="46"/>
  <c r="N30" i="46"/>
  <c r="N25" i="46"/>
  <c r="N23" i="46"/>
  <c r="N14" i="46"/>
  <c r="N12" i="46"/>
  <c r="N10" i="46"/>
  <c r="N9" i="46"/>
  <c r="K34" i="30" l="1"/>
  <c r="K20" i="30"/>
  <c r="K14" i="30"/>
  <c r="K15" i="30"/>
  <c r="K16" i="30"/>
  <c r="K17" i="30"/>
  <c r="X26" i="31"/>
  <c r="Q23" i="31"/>
  <c r="Q24" i="31"/>
  <c r="Q25" i="31"/>
  <c r="Q16" i="31"/>
  <c r="Q17" i="31"/>
  <c r="K32" i="31"/>
  <c r="K22" i="31"/>
  <c r="K15" i="31"/>
  <c r="H30" i="31"/>
  <c r="H24" i="31"/>
  <c r="H22" i="31"/>
  <c r="H19" i="31"/>
  <c r="H15" i="31"/>
  <c r="N9" i="31"/>
  <c r="Q14" i="34"/>
  <c r="K13" i="34"/>
  <c r="K32" i="34"/>
  <c r="K24" i="34"/>
  <c r="K20" i="34"/>
  <c r="H31" i="34"/>
  <c r="H28" i="34"/>
  <c r="H27" i="34"/>
  <c r="H21" i="34"/>
  <c r="H15" i="34"/>
  <c r="K33" i="29"/>
  <c r="K32" i="29"/>
  <c r="K27" i="29"/>
  <c r="K24" i="29"/>
  <c r="K25" i="29"/>
  <c r="K23" i="29"/>
  <c r="K15" i="29"/>
  <c r="K9" i="29"/>
  <c r="H32" i="29"/>
  <c r="H19" i="29"/>
  <c r="H20" i="29"/>
  <c r="H16" i="29"/>
  <c r="N32" i="29"/>
  <c r="N9" i="29"/>
  <c r="N16" i="39"/>
  <c r="H21" i="39"/>
  <c r="K14" i="39"/>
  <c r="K16" i="39"/>
  <c r="K24" i="39"/>
  <c r="K25" i="39"/>
  <c r="K26" i="39"/>
  <c r="K34" i="39"/>
  <c r="N33" i="39"/>
  <c r="K29" i="31" l="1"/>
  <c r="X35" i="34" l="1"/>
  <c r="U35" i="34"/>
  <c r="X34" i="46" l="1"/>
  <c r="U34" i="46"/>
  <c r="X33" i="46"/>
  <c r="U33" i="46"/>
  <c r="X32" i="46"/>
  <c r="U32" i="46"/>
  <c r="X31" i="46"/>
  <c r="U31" i="46"/>
  <c r="X30" i="46"/>
  <c r="U30" i="46"/>
  <c r="X29" i="46"/>
  <c r="U29" i="46"/>
  <c r="X28" i="46"/>
  <c r="U28" i="46"/>
  <c r="X27" i="46"/>
  <c r="U27" i="46"/>
  <c r="X26" i="46"/>
  <c r="U26" i="46"/>
  <c r="X25" i="46"/>
  <c r="U25" i="46"/>
  <c r="X24" i="46"/>
  <c r="U24" i="46"/>
  <c r="X23" i="46"/>
  <c r="U23" i="46"/>
  <c r="X22" i="46"/>
  <c r="U22" i="46"/>
  <c r="X21" i="46"/>
  <c r="U21" i="46"/>
  <c r="X20" i="46"/>
  <c r="U20" i="46"/>
  <c r="X19" i="46"/>
  <c r="U19" i="46"/>
  <c r="X18" i="46"/>
  <c r="U18" i="46"/>
  <c r="X17" i="46"/>
  <c r="U17" i="46"/>
  <c r="X16" i="46"/>
  <c r="U16" i="46"/>
  <c r="X15" i="46"/>
  <c r="U15" i="46"/>
  <c r="X14" i="46"/>
  <c r="U14" i="46"/>
  <c r="X13" i="46"/>
  <c r="U13" i="46"/>
  <c r="X12" i="46"/>
  <c r="U12" i="46"/>
  <c r="X11" i="46"/>
  <c r="U11" i="46"/>
  <c r="X10" i="46"/>
  <c r="U10" i="46"/>
  <c r="X9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X34" i="47"/>
  <c r="U34" i="47"/>
  <c r="X33" i="47"/>
  <c r="U33" i="47"/>
  <c r="X32" i="47"/>
  <c r="U32" i="47"/>
  <c r="X31" i="47"/>
  <c r="U31" i="47"/>
  <c r="X30" i="47"/>
  <c r="U30" i="47"/>
  <c r="X29" i="47"/>
  <c r="U29" i="47"/>
  <c r="X28" i="47"/>
  <c r="U28" i="47"/>
  <c r="X27" i="47"/>
  <c r="U27" i="47"/>
  <c r="X26" i="47"/>
  <c r="U26" i="47"/>
  <c r="X25" i="47"/>
  <c r="U25" i="47"/>
  <c r="X24" i="47"/>
  <c r="U24" i="47"/>
  <c r="X23" i="47"/>
  <c r="U23" i="47"/>
  <c r="X22" i="47"/>
  <c r="U22" i="47"/>
  <c r="X21" i="47"/>
  <c r="U21" i="47"/>
  <c r="X20" i="47"/>
  <c r="U20" i="47"/>
  <c r="X19" i="47"/>
  <c r="U19" i="47"/>
  <c r="X18" i="47"/>
  <c r="U18" i="47"/>
  <c r="X17" i="47"/>
  <c r="U17" i="47"/>
  <c r="X16" i="47"/>
  <c r="U16" i="47"/>
  <c r="X15" i="47"/>
  <c r="U15" i="47"/>
  <c r="X14" i="47"/>
  <c r="U14" i="47"/>
  <c r="X13" i="47"/>
  <c r="U13" i="47"/>
  <c r="X12" i="47"/>
  <c r="U12" i="47"/>
  <c r="X11" i="47"/>
  <c r="U11" i="47"/>
  <c r="X10" i="47"/>
  <c r="U10" i="47"/>
  <c r="X9" i="47"/>
  <c r="U9" i="47"/>
  <c r="Q34" i="47"/>
  <c r="H34" i="47"/>
  <c r="E34" i="47"/>
  <c r="Q33" i="47"/>
  <c r="N33" i="47"/>
  <c r="H33" i="47"/>
  <c r="E33" i="47"/>
  <c r="Q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M10" i="34"/>
  <c r="O10" i="34"/>
  <c r="P10" i="34"/>
  <c r="S10" i="34"/>
  <c r="T10" i="34"/>
  <c r="V10" i="34"/>
  <c r="W10" i="34"/>
  <c r="H11" i="34"/>
  <c r="Q11" i="34"/>
  <c r="U11" i="34"/>
  <c r="X11" i="34"/>
  <c r="H12" i="34"/>
  <c r="K12" i="34"/>
  <c r="Q12" i="34"/>
  <c r="U12" i="34"/>
  <c r="X12" i="34"/>
  <c r="H13" i="34"/>
  <c r="Q13" i="34"/>
  <c r="U13" i="34"/>
  <c r="X13" i="34"/>
  <c r="U14" i="34"/>
  <c r="X14" i="34"/>
  <c r="Q15" i="34"/>
  <c r="U15" i="34"/>
  <c r="X15" i="34"/>
  <c r="Q16" i="34"/>
  <c r="U16" i="34"/>
  <c r="X16" i="34"/>
  <c r="Q17" i="34"/>
  <c r="U17" i="34"/>
  <c r="X17" i="34"/>
  <c r="H18" i="34"/>
  <c r="K18" i="34"/>
  <c r="Q18" i="34"/>
  <c r="U18" i="34"/>
  <c r="X18" i="34"/>
  <c r="Q19" i="34"/>
  <c r="U19" i="34"/>
  <c r="X19" i="34"/>
  <c r="Q20" i="34"/>
  <c r="U20" i="34"/>
  <c r="X20" i="34"/>
  <c r="Q21" i="34"/>
  <c r="U21" i="34"/>
  <c r="X21" i="34"/>
  <c r="U22" i="34"/>
  <c r="X22" i="34"/>
  <c r="H23" i="34"/>
  <c r="Q23" i="34"/>
  <c r="U23" i="34"/>
  <c r="X23" i="34"/>
  <c r="H24" i="34"/>
  <c r="Q24" i="34"/>
  <c r="U24" i="34"/>
  <c r="X24" i="34"/>
  <c r="Q25" i="34"/>
  <c r="U25" i="34"/>
  <c r="X25" i="34"/>
  <c r="Q26" i="34"/>
  <c r="U26" i="34"/>
  <c r="X26" i="34"/>
  <c r="Q27" i="34"/>
  <c r="U27" i="34"/>
  <c r="X27" i="34"/>
  <c r="Q28" i="34"/>
  <c r="U28" i="34"/>
  <c r="X28" i="34"/>
  <c r="Q29" i="34"/>
  <c r="U29" i="34"/>
  <c r="X29" i="34"/>
  <c r="Q30" i="34"/>
  <c r="U30" i="34"/>
  <c r="X30" i="34"/>
  <c r="K31" i="34"/>
  <c r="Q31" i="34"/>
  <c r="U31" i="34"/>
  <c r="X31" i="34"/>
  <c r="H32" i="34"/>
  <c r="Q32" i="34"/>
  <c r="U32" i="34"/>
  <c r="X32" i="34"/>
  <c r="H33" i="34"/>
  <c r="Q33" i="34"/>
  <c r="U33" i="34"/>
  <c r="X33" i="34"/>
  <c r="Q34" i="34"/>
  <c r="U34" i="34"/>
  <c r="X34" i="34"/>
  <c r="Q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V8" i="29"/>
  <c r="W8" i="29"/>
  <c r="Q9" i="29"/>
  <c r="U9" i="29"/>
  <c r="X9" i="29"/>
  <c r="H10" i="29"/>
  <c r="K10" i="29"/>
  <c r="Q10" i="29"/>
  <c r="U10" i="29"/>
  <c r="X10" i="29"/>
  <c r="H11" i="29"/>
  <c r="K11" i="29"/>
  <c r="Q11" i="29"/>
  <c r="U11" i="29"/>
  <c r="X11" i="29"/>
  <c r="H12" i="29"/>
  <c r="K12" i="29"/>
  <c r="Q12" i="29"/>
  <c r="U12" i="29"/>
  <c r="X12" i="29"/>
  <c r="H13" i="29"/>
  <c r="Q13" i="29"/>
  <c r="U13" i="29"/>
  <c r="X13" i="29"/>
  <c r="H14" i="29"/>
  <c r="K14" i="29"/>
  <c r="Q14" i="29"/>
  <c r="U14" i="29"/>
  <c r="X14" i="29"/>
  <c r="H15" i="29"/>
  <c r="Q15" i="29"/>
  <c r="U15" i="29"/>
  <c r="X15" i="29"/>
  <c r="K16" i="29"/>
  <c r="Q16" i="29"/>
  <c r="U16" i="29"/>
  <c r="X16" i="29"/>
  <c r="H17" i="29"/>
  <c r="Q17" i="29"/>
  <c r="U17" i="29"/>
  <c r="X17" i="29"/>
  <c r="H18" i="29"/>
  <c r="Q18" i="29"/>
  <c r="U18" i="29"/>
  <c r="X18" i="29"/>
  <c r="Q19" i="29"/>
  <c r="U19" i="29"/>
  <c r="X19" i="29"/>
  <c r="U20" i="29"/>
  <c r="X20" i="29"/>
  <c r="H21" i="29"/>
  <c r="K21" i="29"/>
  <c r="Q21" i="29"/>
  <c r="U21" i="29"/>
  <c r="X21" i="29"/>
  <c r="H22" i="29"/>
  <c r="Q22" i="29"/>
  <c r="U22" i="29"/>
  <c r="X22" i="29"/>
  <c r="Q23" i="29"/>
  <c r="U23" i="29"/>
  <c r="X23" i="29"/>
  <c r="H24" i="29"/>
  <c r="Q24" i="29"/>
  <c r="U24" i="29"/>
  <c r="X24" i="29"/>
  <c r="H25" i="29"/>
  <c r="Q25" i="29"/>
  <c r="U25" i="29"/>
  <c r="X25" i="29"/>
  <c r="H26" i="29"/>
  <c r="Q26" i="29"/>
  <c r="U26" i="29"/>
  <c r="X26" i="29"/>
  <c r="Q27" i="29"/>
  <c r="U27" i="29"/>
  <c r="X27" i="29"/>
  <c r="Q28" i="29"/>
  <c r="U28" i="29"/>
  <c r="X28" i="29"/>
  <c r="H29" i="29"/>
  <c r="K29" i="29"/>
  <c r="Q29" i="29"/>
  <c r="U29" i="29"/>
  <c r="X29" i="29"/>
  <c r="H30" i="29"/>
  <c r="K30" i="29"/>
  <c r="Q30" i="29"/>
  <c r="U30" i="29"/>
  <c r="X30" i="29"/>
  <c r="H31" i="29"/>
  <c r="Q31" i="29"/>
  <c r="U31" i="29"/>
  <c r="X31" i="29"/>
  <c r="Q32" i="29"/>
  <c r="U32" i="29"/>
  <c r="X32" i="29"/>
  <c r="H33" i="29"/>
  <c r="N33" i="29"/>
  <c r="Q33" i="29"/>
  <c r="U33" i="29"/>
  <c r="X33" i="29"/>
  <c r="H34" i="29"/>
  <c r="Q34" i="29"/>
  <c r="U34" i="29"/>
  <c r="X34" i="29"/>
  <c r="R9" i="39"/>
  <c r="C16" i="23" s="1"/>
  <c r="B9" i="39"/>
  <c r="C6" i="23" s="1"/>
  <c r="B19" i="25" l="1"/>
  <c r="H8" i="29"/>
  <c r="B9" i="25"/>
  <c r="U10" i="34"/>
  <c r="H10" i="34"/>
  <c r="E10" i="34"/>
  <c r="Q10" i="34"/>
  <c r="X10" i="34"/>
  <c r="K10" i="34"/>
  <c r="X8" i="29"/>
  <c r="N8" i="29"/>
  <c r="E8" i="29"/>
  <c r="Q8" i="29"/>
  <c r="U8" i="29"/>
  <c r="K8" i="29"/>
  <c r="X13" i="31"/>
  <c r="U13" i="31"/>
  <c r="U26" i="31" l="1"/>
  <c r="H9" i="31"/>
  <c r="X15" i="31" l="1"/>
  <c r="X16" i="31"/>
  <c r="X17" i="31"/>
  <c r="X18" i="31"/>
  <c r="X20" i="31"/>
  <c r="X21" i="31"/>
  <c r="X23" i="31"/>
  <c r="X25" i="31"/>
  <c r="X27" i="31"/>
  <c r="X28" i="31"/>
  <c r="X29" i="31"/>
  <c r="X30" i="31"/>
  <c r="X31" i="31"/>
  <c r="X32" i="31"/>
  <c r="X33" i="31"/>
  <c r="U11" i="31"/>
  <c r="U12" i="31"/>
  <c r="U15" i="31"/>
  <c r="U16" i="31"/>
  <c r="U17" i="31"/>
  <c r="U18" i="31"/>
  <c r="U19" i="31"/>
  <c r="U20" i="31"/>
  <c r="U21" i="31"/>
  <c r="U22" i="31"/>
  <c r="U23" i="31"/>
  <c r="U25" i="31"/>
  <c r="U27" i="31"/>
  <c r="U28" i="31"/>
  <c r="U29" i="31"/>
  <c r="U30" i="31"/>
  <c r="U31" i="31"/>
  <c r="U32" i="31"/>
  <c r="U33" i="31"/>
  <c r="K30" i="31"/>
  <c r="H12" i="31"/>
  <c r="H31" i="31"/>
  <c r="H32" i="31"/>
  <c r="Q12" i="31" l="1"/>
  <c r="Q13" i="31"/>
  <c r="Q15" i="31"/>
  <c r="Q18" i="31"/>
  <c r="Q20" i="31"/>
  <c r="Q21" i="31"/>
  <c r="Q22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X11" i="30" l="1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X11" i="39" l="1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22" i="39"/>
  <c r="K23" i="39"/>
  <c r="K28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W8" i="47" l="1"/>
  <c r="V8" i="47"/>
  <c r="F20" i="45" s="1"/>
  <c r="T8" i="47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W8" i="46"/>
  <c r="V8" i="46"/>
  <c r="B20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X10" i="30"/>
  <c r="U10" i="30"/>
  <c r="Q10" i="30"/>
  <c r="N10" i="30"/>
  <c r="K10" i="30"/>
  <c r="K11" i="30"/>
  <c r="H10" i="30"/>
  <c r="H11" i="30"/>
  <c r="E10" i="30"/>
  <c r="E11" i="30"/>
  <c r="W9" i="30"/>
  <c r="C19" i="40" s="1"/>
  <c r="V9" i="30"/>
  <c r="B19" i="40" s="1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X9" i="31"/>
  <c r="X10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W8" i="31"/>
  <c r="C18" i="43" s="1"/>
  <c r="V8" i="31"/>
  <c r="B18" i="43" s="1"/>
  <c r="T8" i="31"/>
  <c r="S8" i="31"/>
  <c r="B17" i="43" s="1"/>
  <c r="P8" i="31"/>
  <c r="C11" i="43" s="1"/>
  <c r="O8" i="31"/>
  <c r="B11" i="43" s="1"/>
  <c r="M8" i="31"/>
  <c r="C10" i="43" s="1"/>
  <c r="L8" i="31"/>
  <c r="J8" i="31"/>
  <c r="C9" i="43" s="1"/>
  <c r="I8" i="31"/>
  <c r="B9" i="43" s="1"/>
  <c r="G8" i="31"/>
  <c r="F8" i="31"/>
  <c r="B8" i="43" s="1"/>
  <c r="D8" i="31"/>
  <c r="C7" i="43" s="1"/>
  <c r="C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X10" i="39"/>
  <c r="U10" i="39"/>
  <c r="Q10" i="39"/>
  <c r="N10" i="39"/>
  <c r="K10" i="39"/>
  <c r="H10" i="39"/>
  <c r="E10" i="39"/>
  <c r="W9" i="39"/>
  <c r="C18" i="23" s="1"/>
  <c r="V9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N8" i="31" l="1"/>
  <c r="B10" i="25"/>
  <c r="B14" i="25"/>
  <c r="E9" i="39"/>
  <c r="D19" i="40"/>
  <c r="E19" i="40"/>
  <c r="D18" i="40"/>
  <c r="E18" i="40"/>
  <c r="D10" i="40"/>
  <c r="E10" i="40"/>
  <c r="D9" i="40"/>
  <c r="E9" i="40"/>
  <c r="U8" i="31"/>
  <c r="B8" i="24"/>
  <c r="E8" i="24" s="1"/>
  <c r="X9" i="39"/>
  <c r="I11" i="45"/>
  <c r="N8" i="47"/>
  <c r="H8" i="47"/>
  <c r="E8" i="47"/>
  <c r="D21" i="25"/>
  <c r="B21" i="25" s="1"/>
  <c r="X9" i="30"/>
  <c r="H9" i="30"/>
  <c r="H8" i="31"/>
  <c r="C6" i="42"/>
  <c r="D6" i="42" s="1"/>
  <c r="E17" i="42"/>
  <c r="B18" i="23"/>
  <c r="Q8" i="46"/>
  <c r="E8" i="46"/>
  <c r="C17" i="43"/>
  <c r="E17" i="43" s="1"/>
  <c r="X8" i="31"/>
  <c r="D18" i="43"/>
  <c r="C8" i="43"/>
  <c r="D8" i="43" s="1"/>
  <c r="D7" i="43"/>
  <c r="E18" i="43"/>
  <c r="D11" i="43"/>
  <c r="E11" i="43"/>
  <c r="Q8" i="31"/>
  <c r="E9" i="43"/>
  <c r="D9" i="43"/>
  <c r="B10" i="43"/>
  <c r="K8" i="31"/>
  <c r="E7" i="43"/>
  <c r="E8" i="31"/>
  <c r="E7" i="24"/>
  <c r="C18" i="24"/>
  <c r="C17" i="24"/>
  <c r="D11" i="24"/>
  <c r="E11" i="24"/>
  <c r="C10" i="24"/>
  <c r="C9" i="24"/>
  <c r="D7" i="24"/>
  <c r="X8" i="46"/>
  <c r="C20" i="45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X8" i="47"/>
  <c r="U8" i="47"/>
  <c r="H13" i="45"/>
  <c r="K8" i="47"/>
  <c r="H11" i="45"/>
  <c r="H9" i="45"/>
  <c r="G19" i="45"/>
  <c r="G20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D17" i="42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<sst xmlns="http://schemas.openxmlformats.org/spreadsheetml/2006/main" count="855" uniqueCount="129">
  <si>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</si>
  <si>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</si>
  <si>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</si>
  <si>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</si>
  <si>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</si>
  <si>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</si>
  <si>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</si>
  <si>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</si>
  <si>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</si>
  <si>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</si>
  <si>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</si>
  <si>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</si>
  <si>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</si>
  <si>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</si>
  <si>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</si>
  <si>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</si>
  <si>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</si>
  <si>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</si>
  <si>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</si>
  <si>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</si>
  <si>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</si>
  <si>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</si>
  <si>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</si>
  <si>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</si>
  <si>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</si>
  <si>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</si>
  <si>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</si>
  <si>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</si>
  <si>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</si>
  <si>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</si>
  <si>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</si>
  <si>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</si>
  <si>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</si>
  <si>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</si>
  <si>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</si>
  <si>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</si>
  <si>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</si>
  <si>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</si>
  <si>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</si>
  <si>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</si>
  <si>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</si>
  <si>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</si>
  <si>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</si>
  <si>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</si>
  <si>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</si>
  <si>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</si>
  <si>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</si>
  <si>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</si>
  <si>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</si>
  <si>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</si>
  <si>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</si>
  <si>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</si>
  <si>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</si>
  <si>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</si>
  <si>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</si>
  <si>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</si>
  <si>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</si>
  <si>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</si>
  <si>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</si>
  <si>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</si>
  <si>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</si>
  <si>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</si>
  <si>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</si>
  <si>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</si>
  <si>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</si>
  <si>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</si>
  <si>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</si>
  <si>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</si>
  <si>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</si>
  <si>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</si>
  <si>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</si>
  <si>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</si>
  <si>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</si>
  <si>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</si>
  <si>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</si>
  <si>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</si>
  <si>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</si>
  <si>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</si>
  <si>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</si>
  <si>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</si>
  <si>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</si>
  <si>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</si>
  <si>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</si>
  <si>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</si>
  <si>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</si>
  <si>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</si>
  <si>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</si>
  <si>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</si>
  <si>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</si>
  <si>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</si>
  <si>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</si>
  <si>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</si>
  <si>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</si>
  <si>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</si>
  <si>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</si>
  <si>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</si>
  <si>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</si>
  <si>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</si>
  <si>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</si>
  <si>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</si>
  <si>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</si>
  <si>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</si>
  <si>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</si>
  <si>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</si>
  <si>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</si>
  <si>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</si>
  <si>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</si>
  <si>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</si>
  <si>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</si>
  <si>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</si>
  <si>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</si>
  <si>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</si>
  <si>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</t>
  </si>
  <si>
    <t>січень-квітень 2021року</t>
  </si>
  <si>
    <t>січень-квітень 2022року</t>
  </si>
  <si>
    <t xml:space="preserve">  1 травня             2021 р.</t>
  </si>
  <si>
    <t xml:space="preserve">  1 травня            2022 р.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</si>
  <si>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січні-квітні 2021-2022 рр.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</si>
  <si>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січні-квітні 2021-2022 рр.</t>
    </r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</si>
  <si>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січні-квітні 2021-2022 рр.</t>
    </r>
  </si>
  <si>
    <t xml:space="preserve"> (операції об'єднаних сил) у  січні-квітні 2021-2022 рр.</t>
  </si>
  <si>
    <t xml:space="preserve">що отримали довідку  про взяття на облік   у  січні-квітні 2021-2022 рр. </t>
  </si>
  <si>
    <t>у  січні-квітні  2022 року</t>
  </si>
  <si>
    <t>Станом на 1.05.2022: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</si>
  <si>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січні-квітні  2022 року</t>
    </r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</si>
  <si>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 січні-квітні  2022 року</t>
    </r>
  </si>
  <si>
    <t xml:space="preserve">  1травня             2021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</si>
  <si>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 січні-квітні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</si>
  <si>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січні-квітні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</si>
</sst>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2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50" fillId="2" borderId="0" xfId="12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11" fillId="2" borderId="0" xfId="8" applyNumberFormat="1" applyFont="1" applyFill="1" applyAlignment="1">
      <alignment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32" fillId="2" borderId="2" xfId="12" applyFont="1" applyFill="1" applyBorder="1" applyAlignment="1">
      <alignment horizontal="center"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16" applyNumberFormat="1" applyFont="1" applyFill="1" applyBorder="1" applyAlignment="1" applyProtection="1">
      <alignment horizontal="center" vertical="center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49" fontId="38" fillId="2" borderId="6" xfId="12" applyNumberFormat="1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5" fillId="2" borderId="1" xfId="12" applyFont="1" applyFill="1" applyBorder="1" applyAlignment="1">
      <alignment horizontal="center" vertical="top"/>
    </xf>
    <xf numFmtId="0" fontId="24" fillId="2" borderId="6" xfId="12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53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6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zoomScaleNormal="100" zoomScaleSheetLayoutView="80" workbookViewId="0">
      <selection activeCell="A12" sqref="A12:E13"/>
    </sheetView>
  </sheetViews>
  <sheetFormatPr defaultColWidth="8" defaultRowHeight="12.75" x14ac:dyDescent="0.2"/>
  <cols>
    <col min="1" max="1" width="61.28515625" style="68" customWidth="1"/>
    <col min="2" max="3" width="24.42578125" style="99" customWidth="1"/>
    <col min="4" max="4" width="11.5703125" style="68" customWidth="1"/>
    <col min="5" max="5" width="13.7109375" style="68" customWidth="1"/>
    <col min="6" max="16384" width="8" style="68"/>
  </cols>
  <sheetData>
    <row r="1" spans="1:11" ht="78" customHeight="1" x14ac:dyDescent="0.2">
      <c r="A1" s="212" t="s">
        <v>67</v>
      </c>
      <c r="B1" s="212"/>
      <c r="C1" s="212"/>
      <c r="D1" s="212"/>
      <c r="E1" s="212"/>
    </row>
    <row r="2" spans="1:11" ht="17.25" customHeight="1" x14ac:dyDescent="0.2">
      <c r="A2" s="212"/>
      <c r="B2" s="212"/>
      <c r="C2" s="212"/>
      <c r="D2" s="212"/>
      <c r="E2" s="212"/>
    </row>
    <row r="3" spans="1:11" s="70" customFormat="1" ht="23.25" customHeight="1" x14ac:dyDescent="0.25">
      <c r="A3" s="217" t="s">
        <v>0</v>
      </c>
      <c r="B3" s="213" t="s">
        <v>113</v>
      </c>
      <c r="C3" s="213" t="s">
        <v>114</v>
      </c>
      <c r="D3" s="215" t="s">
        <v>1</v>
      </c>
      <c r="E3" s="216"/>
    </row>
    <row r="4" spans="1:11" s="70" customFormat="1" ht="27.75" customHeight="1" x14ac:dyDescent="0.25">
      <c r="A4" s="218"/>
      <c r="B4" s="214"/>
      <c r="C4" s="214"/>
      <c r="D4" s="72" t="s">
        <v>2</v>
      </c>
      <c r="E4" s="73" t="s">
        <v>51</v>
      </c>
    </row>
    <row r="5" spans="1:11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11" s="77" customFormat="1" ht="30" customHeight="1" x14ac:dyDescent="0.25">
      <c r="A6" s="7" t="s">
        <v>108</v>
      </c>
      <c r="B6" s="172" t="s">
        <v>87</v>
      </c>
      <c r="C6" s="172">
        <f>'2'!B9</f>
        <v>7904</v>
      </c>
      <c r="D6" s="8" t="s">
        <v>87</v>
      </c>
      <c r="E6" s="110" t="s">
        <v>87</v>
      </c>
    </row>
    <row r="7" spans="1:11" s="70" customFormat="1" ht="30" customHeight="1" x14ac:dyDescent="0.25">
      <c r="A7" s="78" t="s">
        <v>53</v>
      </c>
      <c r="B7" s="66">
        <f>'2'!C9</f>
        <v>9287</v>
      </c>
      <c r="C7" s="66">
        <f>'2'!D9</f>
        <v>7423</v>
      </c>
      <c r="D7" s="8">
        <f>C7/B7*100</f>
        <v>79.928932916980727</v>
      </c>
      <c r="E7" s="110">
        <f t="shared" ref="E7:E11" si="0">C7-B7</f>
        <v>-1864</v>
      </c>
      <c r="K7" s="111"/>
    </row>
    <row r="8" spans="1:11" s="70" customFormat="1" ht="30" customHeight="1" x14ac:dyDescent="0.25">
      <c r="A8" s="85" t="s">
        <v>81</v>
      </c>
      <c r="B8" s="66">
        <f>'2'!F9</f>
        <v>1482</v>
      </c>
      <c r="C8" s="66">
        <f>'2'!G9</f>
        <v>983</v>
      </c>
      <c r="D8" s="8">
        <f t="shared" ref="D8:D11" si="1">C8/B8*100</f>
        <v>66.329284750337379</v>
      </c>
      <c r="E8" s="110">
        <f t="shared" si="0"/>
        <v>-499</v>
      </c>
      <c r="K8" s="111"/>
    </row>
    <row r="9" spans="1:11" s="70" customFormat="1" ht="30" customHeight="1" x14ac:dyDescent="0.25">
      <c r="A9" s="78" t="s">
        <v>54</v>
      </c>
      <c r="B9" s="66">
        <f>'2'!I9</f>
        <v>483</v>
      </c>
      <c r="C9" s="66">
        <f>'2'!J9</f>
        <v>444</v>
      </c>
      <c r="D9" s="8">
        <f t="shared" si="1"/>
        <v>91.925465838509311</v>
      </c>
      <c r="E9" s="110">
        <f t="shared" si="0"/>
        <v>-39</v>
      </c>
      <c r="K9" s="111"/>
    </row>
    <row r="10" spans="1:11" s="70" customFormat="1" ht="45.75" customHeight="1" x14ac:dyDescent="0.25">
      <c r="A10" s="78" t="s">
        <v>55</v>
      </c>
      <c r="B10" s="112">
        <f>'2'!L9</f>
        <v>115</v>
      </c>
      <c r="C10" s="112">
        <f>'2'!M9</f>
        <v>86</v>
      </c>
      <c r="D10" s="8">
        <f t="shared" si="1"/>
        <v>74.782608695652172</v>
      </c>
      <c r="E10" s="110">
        <f t="shared" si="0"/>
        <v>-29</v>
      </c>
      <c r="K10" s="111"/>
    </row>
    <row r="11" spans="1:11" s="70" customFormat="1" ht="55.5" customHeight="1" x14ac:dyDescent="0.25">
      <c r="A11" s="78" t="s">
        <v>56</v>
      </c>
      <c r="B11" s="112">
        <f>'2'!O9</f>
        <v>6234</v>
      </c>
      <c r="C11" s="112">
        <f>'2'!P9</f>
        <v>6226</v>
      </c>
      <c r="D11" s="8">
        <f t="shared" si="1"/>
        <v>99.871671478986201</v>
      </c>
      <c r="E11" s="110">
        <f t="shared" si="0"/>
        <v>-8</v>
      </c>
      <c r="K11" s="111"/>
    </row>
    <row r="12" spans="1:11" s="70" customFormat="1" ht="12.75" customHeight="1" x14ac:dyDescent="0.25">
      <c r="A12" s="219" t="s">
        <v>4</v>
      </c>
      <c r="B12" s="220"/>
      <c r="C12" s="220"/>
      <c r="D12" s="220"/>
      <c r="E12" s="220"/>
      <c r="K12" s="111"/>
    </row>
    <row r="13" spans="1:11" s="70" customFormat="1" ht="15" customHeight="1" x14ac:dyDescent="0.25">
      <c r="A13" s="221"/>
      <c r="B13" s="222"/>
      <c r="C13" s="222"/>
      <c r="D13" s="222"/>
      <c r="E13" s="222"/>
      <c r="K13" s="111"/>
    </row>
    <row r="14" spans="1:11" s="70" customFormat="1" ht="24" customHeight="1" x14ac:dyDescent="0.25">
      <c r="A14" s="217" t="s">
        <v>0</v>
      </c>
      <c r="B14" s="223" t="s">
        <v>115</v>
      </c>
      <c r="C14" s="223" t="s">
        <v>116</v>
      </c>
      <c r="D14" s="215" t="s">
        <v>1</v>
      </c>
      <c r="E14" s="216"/>
      <c r="K14" s="111"/>
    </row>
    <row r="15" spans="1:11" ht="35.25" customHeight="1" x14ac:dyDescent="0.2">
      <c r="A15" s="218"/>
      <c r="B15" s="223"/>
      <c r="C15" s="223"/>
      <c r="D15" s="72" t="s">
        <v>2</v>
      </c>
      <c r="E15" s="73" t="s">
        <v>52</v>
      </c>
      <c r="K15" s="111"/>
    </row>
    <row r="16" spans="1:11" ht="30" customHeight="1" x14ac:dyDescent="0.2">
      <c r="A16" s="7" t="s">
        <v>89</v>
      </c>
      <c r="B16" s="173" t="s">
        <v>87</v>
      </c>
      <c r="C16" s="90">
        <f>'2'!R9</f>
        <v>4441</v>
      </c>
      <c r="D16" s="144" t="s">
        <v>87</v>
      </c>
      <c r="E16" s="175" t="s">
        <v>87</v>
      </c>
      <c r="K16" s="111"/>
    </row>
    <row r="17" spans="1:16" ht="30" customHeight="1" x14ac:dyDescent="0.2">
      <c r="A17" s="97" t="s">
        <v>57</v>
      </c>
      <c r="B17" s="147">
        <f>'2'!S9</f>
        <v>5375</v>
      </c>
      <c r="C17" s="147">
        <f>'2'!T9</f>
        <v>4261</v>
      </c>
      <c r="D17" s="148">
        <f t="shared" ref="D17:D18" si="2">C17/B17*100</f>
        <v>79.27441860465116</v>
      </c>
      <c r="E17" s="138">
        <f t="shared" ref="E17:E18" si="3">C17-B17</f>
        <v>-1114</v>
      </c>
      <c r="K17" s="111"/>
    </row>
    <row r="18" spans="1:16" ht="30" customHeight="1" x14ac:dyDescent="0.2">
      <c r="A18" s="97" t="s">
        <v>58</v>
      </c>
      <c r="B18" s="147">
        <f>'2'!V9</f>
        <v>4910</v>
      </c>
      <c r="C18" s="147">
        <f>'2'!W9</f>
        <v>3833</v>
      </c>
      <c r="D18" s="148">
        <f t="shared" si="2"/>
        <v>78.065173116089611</v>
      </c>
      <c r="E18" s="138">
        <f t="shared" si="3"/>
        <v>-1077</v>
      </c>
      <c r="K18" s="111"/>
    </row>
    <row r="19" spans="1:16" ht="12.75" customHeight="1" x14ac:dyDescent="0.2">
      <c r="A19" s="210" t="s">
        <v>111</v>
      </c>
      <c r="B19" s="210"/>
      <c r="C19" s="210"/>
      <c r="D19" s="210"/>
      <c r="E19" s="210"/>
      <c r="F19" s="170"/>
      <c r="G19" s="170"/>
      <c r="H19" s="170"/>
      <c r="I19" s="170"/>
      <c r="J19" s="170"/>
      <c r="K19" s="170"/>
      <c r="L19" s="170"/>
      <c r="M19" s="170"/>
      <c r="N19" s="171"/>
      <c r="O19" s="171"/>
      <c r="P19" s="171"/>
    </row>
    <row r="20" spans="1:16" x14ac:dyDescent="0.2">
      <c r="A20" s="211"/>
      <c r="B20" s="211"/>
      <c r="C20" s="211"/>
      <c r="D20" s="211"/>
      <c r="E20" s="211"/>
      <c r="F20" s="170"/>
      <c r="G20" s="170"/>
      <c r="H20" s="170"/>
      <c r="I20" s="170"/>
      <c r="J20" s="170"/>
      <c r="K20" s="170"/>
      <c r="L20" s="170"/>
      <c r="M20" s="170"/>
      <c r="N20" s="171"/>
      <c r="O20" s="171"/>
      <c r="P20" s="171"/>
    </row>
    <row r="21" spans="1:16" x14ac:dyDescent="0.2">
      <c r="A21" s="211"/>
      <c r="B21" s="211"/>
      <c r="C21" s="211"/>
      <c r="D21" s="211"/>
      <c r="E21" s="211"/>
      <c r="F21" s="170"/>
      <c r="G21" s="170"/>
      <c r="H21" s="170"/>
      <c r="I21" s="170"/>
      <c r="J21" s="170"/>
      <c r="K21" s="170"/>
      <c r="L21" s="170"/>
      <c r="M21" s="170"/>
      <c r="N21" s="171"/>
      <c r="O21" s="171"/>
      <c r="P21" s="171"/>
    </row>
    <row r="22" spans="1:16" x14ac:dyDescent="0.2">
      <c r="A22" s="211"/>
      <c r="B22" s="211"/>
      <c r="C22" s="211"/>
      <c r="D22" s="211"/>
      <c r="E22" s="211"/>
      <c r="F22" s="170"/>
      <c r="G22" s="170"/>
      <c r="H22" s="170"/>
      <c r="I22" s="170"/>
      <c r="J22" s="170"/>
      <c r="K22" s="170"/>
      <c r="L22" s="170"/>
      <c r="M22" s="170"/>
      <c r="N22" s="171"/>
      <c r="O22" s="171"/>
      <c r="P22" s="171"/>
    </row>
    <row r="23" spans="1:16" x14ac:dyDescent="0.2">
      <c r="A23" s="170"/>
      <c r="B23" s="170"/>
      <c r="C23" s="170"/>
      <c r="D23" s="170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16" x14ac:dyDescent="0.2"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39"/>
  <sheetViews>
    <sheetView topLeftCell="A4" zoomScaleNormal="100" zoomScaleSheetLayoutView="90" workbookViewId="0">
      <selection activeCell="K35" sqref="K35"/>
    </sheetView>
  </sheetViews>
  <sheetFormatPr defaultRowHeight="15.75" x14ac:dyDescent="0.25"/>
  <cols>
    <col min="1" max="1" width="27.42578125" style="45" customWidth="1"/>
    <col min="2" max="2" width="13.140625" style="18" customWidth="1"/>
    <col min="3" max="4" width="7.7109375" style="18" customWidth="1"/>
    <col min="5" max="5" width="7.7109375" style="107" customWidth="1"/>
    <col min="6" max="7" width="7.7109375" style="18" customWidth="1"/>
    <col min="8" max="8" width="7.7109375" style="107" customWidth="1"/>
    <col min="9" max="10" width="7.7109375" style="18" customWidth="1"/>
    <col min="11" max="14" width="7.7109375" style="107" customWidth="1"/>
    <col min="15" max="16" width="7.7109375" style="18" customWidth="1"/>
    <col min="17" max="17" width="7.7109375" style="107" customWidth="1"/>
    <col min="18" max="18" width="12.7109375" style="107" customWidth="1"/>
    <col min="19" max="20" width="7.7109375" style="18" customWidth="1"/>
    <col min="21" max="21" width="7.7109375" style="107" customWidth="1"/>
    <col min="22" max="23" width="7.7109375" style="18" customWidth="1"/>
    <col min="24" max="24" width="7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7" s="179" customFormat="1" ht="20.100000000000001" customHeight="1" x14ac:dyDescent="0.3">
      <c r="A1" s="250" t="s">
        <v>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7" s="179" customFormat="1" ht="20.100000000000001" customHeight="1" x14ac:dyDescent="0.3">
      <c r="A2" s="250" t="s">
        <v>119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7" s="13" customFormat="1" ht="17.25" customHeight="1" x14ac:dyDescent="0.25">
      <c r="A3" s="100"/>
      <c r="B3" s="161"/>
      <c r="C3" s="161"/>
      <c r="D3" s="161"/>
      <c r="E3" s="161"/>
      <c r="F3" s="103"/>
      <c r="G3" s="103"/>
      <c r="H3" s="103"/>
      <c r="I3" s="161"/>
      <c r="J3" s="161"/>
      <c r="K3" s="46"/>
      <c r="L3" s="20"/>
      <c r="M3" s="20"/>
      <c r="N3" s="20"/>
      <c r="O3" s="19"/>
      <c r="P3" s="19"/>
      <c r="Q3" s="101"/>
      <c r="R3" s="101"/>
      <c r="S3" s="19"/>
      <c r="T3" s="19"/>
      <c r="U3" s="102"/>
      <c r="V3" s="251" t="s">
        <v>5</v>
      </c>
      <c r="W3" s="251"/>
      <c r="X3" s="251"/>
    </row>
    <row r="4" spans="1:27" s="13" customFormat="1" ht="27.75" customHeight="1" x14ac:dyDescent="0.2">
      <c r="A4" s="280"/>
      <c r="B4" s="281" t="s">
        <v>109</v>
      </c>
      <c r="C4" s="255" t="s">
        <v>84</v>
      </c>
      <c r="D4" s="256"/>
      <c r="E4" s="257"/>
      <c r="F4" s="264" t="s">
        <v>76</v>
      </c>
      <c r="G4" s="264"/>
      <c r="H4" s="264"/>
      <c r="I4" s="255" t="s">
        <v>12</v>
      </c>
      <c r="J4" s="256"/>
      <c r="K4" s="257"/>
      <c r="L4" s="255" t="s">
        <v>7</v>
      </c>
      <c r="M4" s="256"/>
      <c r="N4" s="257"/>
      <c r="O4" s="255" t="s">
        <v>8</v>
      </c>
      <c r="P4" s="256"/>
      <c r="Q4" s="256"/>
      <c r="R4" s="279" t="s">
        <v>93</v>
      </c>
      <c r="S4" s="265" t="s">
        <v>14</v>
      </c>
      <c r="T4" s="266"/>
      <c r="U4" s="267"/>
      <c r="V4" s="255" t="s">
        <v>13</v>
      </c>
      <c r="W4" s="256"/>
      <c r="X4" s="257"/>
    </row>
    <row r="5" spans="1:27" s="49" customFormat="1" ht="22.5" customHeight="1" x14ac:dyDescent="0.2">
      <c r="A5" s="253"/>
      <c r="B5" s="282"/>
      <c r="C5" s="258"/>
      <c r="D5" s="259"/>
      <c r="E5" s="260"/>
      <c r="F5" s="264"/>
      <c r="G5" s="264"/>
      <c r="H5" s="264"/>
      <c r="I5" s="259"/>
      <c r="J5" s="259"/>
      <c r="K5" s="260"/>
      <c r="L5" s="258"/>
      <c r="M5" s="259"/>
      <c r="N5" s="260"/>
      <c r="O5" s="258"/>
      <c r="P5" s="259"/>
      <c r="Q5" s="259"/>
      <c r="R5" s="279"/>
      <c r="S5" s="268"/>
      <c r="T5" s="269"/>
      <c r="U5" s="270"/>
      <c r="V5" s="258"/>
      <c r="W5" s="259"/>
      <c r="X5" s="260"/>
      <c r="Z5" s="162"/>
      <c r="AA5" s="162"/>
    </row>
    <row r="6" spans="1:27" s="49" customFormat="1" ht="30" customHeight="1" x14ac:dyDescent="0.2">
      <c r="A6" s="253"/>
      <c r="B6" s="283"/>
      <c r="C6" s="261"/>
      <c r="D6" s="262"/>
      <c r="E6" s="263"/>
      <c r="F6" s="264"/>
      <c r="G6" s="264"/>
      <c r="H6" s="264"/>
      <c r="I6" s="262"/>
      <c r="J6" s="262"/>
      <c r="K6" s="263"/>
      <c r="L6" s="261"/>
      <c r="M6" s="262"/>
      <c r="N6" s="263"/>
      <c r="O6" s="261"/>
      <c r="P6" s="262"/>
      <c r="Q6" s="262"/>
      <c r="R6" s="279"/>
      <c r="S6" s="271"/>
      <c r="T6" s="272"/>
      <c r="U6" s="273"/>
      <c r="V6" s="261"/>
      <c r="W6" s="262"/>
      <c r="X6" s="263"/>
      <c r="Z6" s="187"/>
    </row>
    <row r="7" spans="1:27" s="49" customFormat="1" ht="21.6" customHeight="1" x14ac:dyDescent="0.2">
      <c r="A7" s="254"/>
      <c r="B7" s="104">
        <v>2022</v>
      </c>
      <c r="C7" s="104">
        <v>2021</v>
      </c>
      <c r="D7" s="104">
        <v>2022</v>
      </c>
      <c r="E7" s="105" t="s">
        <v>2</v>
      </c>
      <c r="F7" s="104">
        <v>2021</v>
      </c>
      <c r="G7" s="104">
        <v>2022</v>
      </c>
      <c r="H7" s="105" t="s">
        <v>2</v>
      </c>
      <c r="I7" s="104">
        <v>2021</v>
      </c>
      <c r="J7" s="104">
        <v>2022</v>
      </c>
      <c r="K7" s="105" t="s">
        <v>2</v>
      </c>
      <c r="L7" s="104">
        <v>2021</v>
      </c>
      <c r="M7" s="104">
        <v>2022</v>
      </c>
      <c r="N7" s="105" t="s">
        <v>2</v>
      </c>
      <c r="O7" s="104">
        <v>2021</v>
      </c>
      <c r="P7" s="104">
        <v>2022</v>
      </c>
      <c r="Q7" s="105" t="s">
        <v>2</v>
      </c>
      <c r="R7" s="104">
        <v>2022</v>
      </c>
      <c r="S7" s="104">
        <v>2021</v>
      </c>
      <c r="T7" s="104">
        <v>2022</v>
      </c>
      <c r="U7" s="105" t="s">
        <v>2</v>
      </c>
      <c r="V7" s="104">
        <v>2021</v>
      </c>
      <c r="W7" s="104">
        <v>2022</v>
      </c>
      <c r="X7" s="105" t="s">
        <v>2</v>
      </c>
      <c r="Z7" s="187"/>
    </row>
    <row r="8" spans="1:27" s="51" customFormat="1" ht="11.25" customHeight="1" x14ac:dyDescent="0.2">
      <c r="A8" s="50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  <c r="V8" s="50">
        <v>21</v>
      </c>
      <c r="W8" s="50">
        <v>22</v>
      </c>
      <c r="X8" s="50">
        <v>23</v>
      </c>
      <c r="Z8" s="187"/>
      <c r="AA8" s="49"/>
    </row>
    <row r="9" spans="1:27" s="52" customFormat="1" ht="17.25" customHeight="1" x14ac:dyDescent="0.2">
      <c r="A9" s="41" t="s">
        <v>24</v>
      </c>
      <c r="B9" s="14">
        <f>SUM(B10:B35)</f>
        <v>9506</v>
      </c>
      <c r="C9" s="14">
        <f>SUM(C10:C35)</f>
        <v>12685</v>
      </c>
      <c r="D9" s="14">
        <f>SUM(D10:D35)</f>
        <v>8371</v>
      </c>
      <c r="E9" s="22">
        <f>D9/C9*100</f>
        <v>65.991328340559718</v>
      </c>
      <c r="F9" s="14">
        <f>SUM(F10:F35)</f>
        <v>2933</v>
      </c>
      <c r="G9" s="14">
        <f>SUM(G10:G35)</f>
        <v>1571</v>
      </c>
      <c r="H9" s="22">
        <f>G9/F9*100</f>
        <v>53.56290487555404</v>
      </c>
      <c r="I9" s="14">
        <f>SUM(I10:I35)</f>
        <v>706</v>
      </c>
      <c r="J9" s="14">
        <f>SUM(J10:J35)</f>
        <v>521</v>
      </c>
      <c r="K9" s="22">
        <f>J9/I9*100</f>
        <v>73.79603399433428</v>
      </c>
      <c r="L9" s="14">
        <f>SUM(L10:L35)</f>
        <v>126</v>
      </c>
      <c r="M9" s="14">
        <f>SUM(M10:M35)</f>
        <v>104</v>
      </c>
      <c r="N9" s="22">
        <f>M9/L9*100</f>
        <v>82.539682539682531</v>
      </c>
      <c r="O9" s="14">
        <f>SUM(O10:O35)</f>
        <v>8372</v>
      </c>
      <c r="P9" s="14">
        <f>SUM(P10:P35)</f>
        <v>7159</v>
      </c>
      <c r="Q9" s="22">
        <f>P9/O9*100</f>
        <v>85.511227902532255</v>
      </c>
      <c r="R9" s="14">
        <f>SUM(R10:R35)</f>
        <v>5310</v>
      </c>
      <c r="S9" s="14">
        <f>SUM(S10:S35)</f>
        <v>6094</v>
      </c>
      <c r="T9" s="14">
        <f>SUM(T10:T35)</f>
        <v>4720</v>
      </c>
      <c r="U9" s="22">
        <f>T9/S9*100</f>
        <v>77.453232687889724</v>
      </c>
      <c r="V9" s="14">
        <f>SUM(V10:V35)</f>
        <v>5298</v>
      </c>
      <c r="W9" s="14">
        <f>SUM(W10:W35)</f>
        <v>4155</v>
      </c>
      <c r="X9" s="23">
        <f>W9/V9*100</f>
        <v>78.425821064552665</v>
      </c>
      <c r="Z9" s="184"/>
      <c r="AA9" s="163"/>
    </row>
    <row r="10" spans="1:27" ht="16.5" customHeight="1" x14ac:dyDescent="0.25">
      <c r="A10" s="43" t="s">
        <v>25</v>
      </c>
      <c r="B10" s="15">
        <v>311</v>
      </c>
      <c r="C10" s="201">
        <v>337</v>
      </c>
      <c r="D10" s="15">
        <v>294</v>
      </c>
      <c r="E10" s="17">
        <f t="shared" ref="E10:E35" si="0">D10/C10*100</f>
        <v>87.240356083086056</v>
      </c>
      <c r="F10" s="16">
        <v>93</v>
      </c>
      <c r="G10" s="16">
        <v>57</v>
      </c>
      <c r="H10" s="17">
        <f t="shared" ref="H10:H35" si="1">G10/F10*100</f>
        <v>61.29032258064516</v>
      </c>
      <c r="I10" s="15">
        <v>52</v>
      </c>
      <c r="J10" s="15">
        <v>42</v>
      </c>
      <c r="K10" s="17">
        <f t="shared" ref="K10:K35" si="2">J10/I10*100</f>
        <v>80.769230769230774</v>
      </c>
      <c r="L10" s="16">
        <v>24</v>
      </c>
      <c r="M10" s="16">
        <v>25</v>
      </c>
      <c r="N10" s="17">
        <f t="shared" ref="N10:N34" si="3">M10/L10*100</f>
        <v>104.16666666666667</v>
      </c>
      <c r="O10" s="201">
        <v>305</v>
      </c>
      <c r="P10" s="16">
        <v>283</v>
      </c>
      <c r="Q10" s="17">
        <f t="shared" ref="Q10:Q35" si="4">P10/O10*100</f>
        <v>92.786885245901644</v>
      </c>
      <c r="R10" s="16">
        <v>168</v>
      </c>
      <c r="S10" s="15">
        <v>167</v>
      </c>
      <c r="T10" s="202">
        <v>166</v>
      </c>
      <c r="U10" s="17">
        <f t="shared" ref="U10:U35" si="5">T10/S10*100</f>
        <v>99.401197604790411</v>
      </c>
      <c r="V10" s="15">
        <v>140</v>
      </c>
      <c r="W10" s="15">
        <v>131</v>
      </c>
      <c r="X10" s="24">
        <f t="shared" ref="X10:X35" si="6">W10/V10*100</f>
        <v>93.571428571428569</v>
      </c>
      <c r="Y10" s="106"/>
      <c r="Z10" s="185"/>
      <c r="AA10" s="52"/>
    </row>
    <row r="11" spans="1:27" ht="16.5" customHeight="1" x14ac:dyDescent="0.25">
      <c r="A11" s="43" t="s">
        <v>26</v>
      </c>
      <c r="B11" s="15">
        <v>520</v>
      </c>
      <c r="C11" s="201">
        <v>678</v>
      </c>
      <c r="D11" s="15">
        <v>446</v>
      </c>
      <c r="E11" s="17">
        <f t="shared" si="0"/>
        <v>65.781710914454266</v>
      </c>
      <c r="F11" s="16">
        <v>111</v>
      </c>
      <c r="G11" s="16">
        <v>59</v>
      </c>
      <c r="H11" s="17">
        <f t="shared" si="1"/>
        <v>53.153153153153156</v>
      </c>
      <c r="I11" s="15">
        <v>57</v>
      </c>
      <c r="J11" s="15">
        <v>39</v>
      </c>
      <c r="K11" s="17">
        <f t="shared" si="2"/>
        <v>68.421052631578945</v>
      </c>
      <c r="L11" s="16">
        <v>13</v>
      </c>
      <c r="M11" s="16">
        <v>6</v>
      </c>
      <c r="N11" s="17">
        <f t="shared" si="3"/>
        <v>46.153846153846153</v>
      </c>
      <c r="O11" s="201">
        <v>554</v>
      </c>
      <c r="P11" s="16">
        <v>408</v>
      </c>
      <c r="Q11" s="17">
        <f t="shared" si="4"/>
        <v>73.646209386281598</v>
      </c>
      <c r="R11" s="16">
        <v>350</v>
      </c>
      <c r="S11" s="15">
        <v>355</v>
      </c>
      <c r="T11" s="202">
        <v>302</v>
      </c>
      <c r="U11" s="17">
        <f t="shared" si="5"/>
        <v>85.070422535211264</v>
      </c>
      <c r="V11" s="15">
        <v>269</v>
      </c>
      <c r="W11" s="15">
        <v>233</v>
      </c>
      <c r="X11" s="24">
        <f t="shared" si="6"/>
        <v>86.617100371747213</v>
      </c>
      <c r="Y11" s="106"/>
    </row>
    <row r="12" spans="1:27" ht="16.5" customHeight="1" x14ac:dyDescent="0.25">
      <c r="A12" s="43" t="s">
        <v>27</v>
      </c>
      <c r="B12" s="15">
        <v>378</v>
      </c>
      <c r="C12" s="201">
        <v>468</v>
      </c>
      <c r="D12" s="15">
        <v>328</v>
      </c>
      <c r="E12" s="17">
        <f t="shared" si="0"/>
        <v>70.085470085470078</v>
      </c>
      <c r="F12" s="16">
        <v>156</v>
      </c>
      <c r="G12" s="16">
        <v>101</v>
      </c>
      <c r="H12" s="17">
        <f t="shared" si="1"/>
        <v>64.743589743589752</v>
      </c>
      <c r="I12" s="15">
        <v>57</v>
      </c>
      <c r="J12" s="15">
        <v>52</v>
      </c>
      <c r="K12" s="17">
        <f t="shared" si="2"/>
        <v>91.228070175438589</v>
      </c>
      <c r="L12" s="16">
        <v>0</v>
      </c>
      <c r="M12" s="16">
        <v>0</v>
      </c>
      <c r="N12" s="17" t="s">
        <v>68</v>
      </c>
      <c r="O12" s="201">
        <v>125</v>
      </c>
      <c r="P12" s="16">
        <v>204</v>
      </c>
      <c r="Q12" s="17">
        <f t="shared" si="4"/>
        <v>163.19999999999999</v>
      </c>
      <c r="R12" s="16">
        <v>208</v>
      </c>
      <c r="S12" s="15">
        <v>190</v>
      </c>
      <c r="T12" s="202">
        <v>171</v>
      </c>
      <c r="U12" s="17">
        <f t="shared" si="5"/>
        <v>90</v>
      </c>
      <c r="V12" s="15">
        <v>171</v>
      </c>
      <c r="W12" s="15">
        <v>154</v>
      </c>
      <c r="X12" s="24">
        <f t="shared" si="6"/>
        <v>90.058479532163744</v>
      </c>
      <c r="Y12" s="106"/>
    </row>
    <row r="13" spans="1:27" ht="16.5" customHeight="1" x14ac:dyDescent="0.25">
      <c r="A13" s="43" t="s">
        <v>28</v>
      </c>
      <c r="B13" s="15">
        <v>140</v>
      </c>
      <c r="C13" s="201">
        <v>188</v>
      </c>
      <c r="D13" s="15">
        <v>123</v>
      </c>
      <c r="E13" s="17">
        <f t="shared" si="0"/>
        <v>65.425531914893625</v>
      </c>
      <c r="F13" s="16">
        <v>72</v>
      </c>
      <c r="G13" s="16">
        <v>24</v>
      </c>
      <c r="H13" s="17">
        <f t="shared" si="1"/>
        <v>33.333333333333329</v>
      </c>
      <c r="I13" s="15">
        <v>16</v>
      </c>
      <c r="J13" s="15">
        <v>13</v>
      </c>
      <c r="K13" s="17">
        <f t="shared" si="2"/>
        <v>81.25</v>
      </c>
      <c r="L13" s="16">
        <v>2</v>
      </c>
      <c r="M13" s="16">
        <v>3</v>
      </c>
      <c r="N13" s="17">
        <f t="shared" si="3"/>
        <v>150</v>
      </c>
      <c r="O13" s="201">
        <v>148</v>
      </c>
      <c r="P13" s="16">
        <v>120</v>
      </c>
      <c r="Q13" s="17">
        <f t="shared" si="4"/>
        <v>81.081081081081081</v>
      </c>
      <c r="R13" s="16">
        <v>86</v>
      </c>
      <c r="S13" s="15">
        <v>90</v>
      </c>
      <c r="T13" s="202">
        <v>73</v>
      </c>
      <c r="U13" s="17">
        <f t="shared" si="5"/>
        <v>81.111111111111114</v>
      </c>
      <c r="V13" s="15">
        <v>80</v>
      </c>
      <c r="W13" s="15">
        <v>67</v>
      </c>
      <c r="X13" s="24">
        <f t="shared" si="6"/>
        <v>83.75</v>
      </c>
      <c r="Y13" s="106"/>
      <c r="Z13" s="52"/>
    </row>
    <row r="14" spans="1:27" ht="16.5" customHeight="1" x14ac:dyDescent="0.25">
      <c r="A14" s="43" t="s">
        <v>29</v>
      </c>
      <c r="B14" s="15">
        <v>178</v>
      </c>
      <c r="C14" s="201">
        <v>251</v>
      </c>
      <c r="D14" s="15">
        <v>163</v>
      </c>
      <c r="E14" s="17">
        <f t="shared" si="0"/>
        <v>64.940239043824704</v>
      </c>
      <c r="F14" s="16">
        <v>80</v>
      </c>
      <c r="G14" s="16">
        <v>52</v>
      </c>
      <c r="H14" s="17">
        <f t="shared" si="1"/>
        <v>65</v>
      </c>
      <c r="I14" s="15">
        <v>24</v>
      </c>
      <c r="J14" s="15">
        <v>20</v>
      </c>
      <c r="K14" s="17">
        <f t="shared" si="2"/>
        <v>83.333333333333343</v>
      </c>
      <c r="L14" s="16">
        <v>5</v>
      </c>
      <c r="M14" s="16">
        <v>3</v>
      </c>
      <c r="N14" s="17">
        <f t="shared" si="3"/>
        <v>60</v>
      </c>
      <c r="O14" s="201">
        <v>200</v>
      </c>
      <c r="P14" s="16">
        <v>150</v>
      </c>
      <c r="Q14" s="17">
        <f t="shared" si="4"/>
        <v>75</v>
      </c>
      <c r="R14" s="16">
        <v>74</v>
      </c>
      <c r="S14" s="15">
        <v>118</v>
      </c>
      <c r="T14" s="202">
        <v>72</v>
      </c>
      <c r="U14" s="17">
        <f t="shared" si="5"/>
        <v>61.016949152542374</v>
      </c>
      <c r="V14" s="15">
        <v>105</v>
      </c>
      <c r="W14" s="15">
        <v>61</v>
      </c>
      <c r="X14" s="24">
        <f t="shared" si="6"/>
        <v>58.095238095238102</v>
      </c>
      <c r="Y14" s="106"/>
      <c r="Z14" s="52"/>
    </row>
    <row r="15" spans="1:27" ht="16.5" customHeight="1" x14ac:dyDescent="0.25">
      <c r="A15" s="43" t="s">
        <v>30</v>
      </c>
      <c r="B15" s="15">
        <v>261</v>
      </c>
      <c r="C15" s="201">
        <v>359</v>
      </c>
      <c r="D15" s="15">
        <v>243</v>
      </c>
      <c r="E15" s="17">
        <f t="shared" si="0"/>
        <v>67.688022284122567</v>
      </c>
      <c r="F15" s="16">
        <v>103</v>
      </c>
      <c r="G15" s="16">
        <v>63</v>
      </c>
      <c r="H15" s="17">
        <f t="shared" si="1"/>
        <v>61.165048543689316</v>
      </c>
      <c r="I15" s="15">
        <v>30</v>
      </c>
      <c r="J15" s="15">
        <v>23</v>
      </c>
      <c r="K15" s="17">
        <f t="shared" si="2"/>
        <v>76.666666666666671</v>
      </c>
      <c r="L15" s="16">
        <v>2</v>
      </c>
      <c r="M15" s="16">
        <v>2</v>
      </c>
      <c r="N15" s="17">
        <f t="shared" si="3"/>
        <v>100</v>
      </c>
      <c r="O15" s="201">
        <v>272</v>
      </c>
      <c r="P15" s="16">
        <v>224</v>
      </c>
      <c r="Q15" s="17">
        <f t="shared" si="4"/>
        <v>82.35294117647058</v>
      </c>
      <c r="R15" s="16">
        <v>135</v>
      </c>
      <c r="S15" s="15">
        <v>173</v>
      </c>
      <c r="T15" s="202">
        <v>126</v>
      </c>
      <c r="U15" s="17">
        <f t="shared" si="5"/>
        <v>72.832369942196522</v>
      </c>
      <c r="V15" s="15">
        <v>153</v>
      </c>
      <c r="W15" s="15">
        <v>107</v>
      </c>
      <c r="X15" s="24">
        <f t="shared" si="6"/>
        <v>69.93464052287581</v>
      </c>
      <c r="Y15" s="106"/>
      <c r="Z15" s="52"/>
    </row>
    <row r="16" spans="1:27" ht="16.5" customHeight="1" x14ac:dyDescent="0.25">
      <c r="A16" s="43" t="s">
        <v>31</v>
      </c>
      <c r="B16" s="15">
        <v>388</v>
      </c>
      <c r="C16" s="201">
        <v>428</v>
      </c>
      <c r="D16" s="15">
        <v>307</v>
      </c>
      <c r="E16" s="17">
        <f t="shared" si="0"/>
        <v>71.728971962616825</v>
      </c>
      <c r="F16" s="16">
        <v>183</v>
      </c>
      <c r="G16" s="16">
        <v>81</v>
      </c>
      <c r="H16" s="17">
        <f t="shared" si="1"/>
        <v>44.26229508196721</v>
      </c>
      <c r="I16" s="15">
        <v>25</v>
      </c>
      <c r="J16" s="15">
        <v>28</v>
      </c>
      <c r="K16" s="17">
        <f t="shared" si="2"/>
        <v>112.00000000000001</v>
      </c>
      <c r="L16" s="16">
        <v>9</v>
      </c>
      <c r="M16" s="16">
        <v>7</v>
      </c>
      <c r="N16" s="17">
        <f t="shared" si="3"/>
        <v>77.777777777777786</v>
      </c>
      <c r="O16" s="201">
        <v>310</v>
      </c>
      <c r="P16" s="16">
        <v>285</v>
      </c>
      <c r="Q16" s="17">
        <f t="shared" si="4"/>
        <v>91.935483870967744</v>
      </c>
      <c r="R16" s="16">
        <v>230</v>
      </c>
      <c r="S16" s="15">
        <v>166</v>
      </c>
      <c r="T16" s="202">
        <v>183</v>
      </c>
      <c r="U16" s="17">
        <f t="shared" si="5"/>
        <v>110.24096385542168</v>
      </c>
      <c r="V16" s="15">
        <v>134</v>
      </c>
      <c r="W16" s="15">
        <v>154</v>
      </c>
      <c r="X16" s="24">
        <f t="shared" si="6"/>
        <v>114.92537313432835</v>
      </c>
      <c r="Y16" s="106"/>
      <c r="Z16" s="52"/>
    </row>
    <row r="17" spans="1:26" ht="16.5" customHeight="1" x14ac:dyDescent="0.25">
      <c r="A17" s="43" t="s">
        <v>32</v>
      </c>
      <c r="B17" s="15">
        <v>371</v>
      </c>
      <c r="C17" s="201">
        <v>512</v>
      </c>
      <c r="D17" s="15">
        <v>324</v>
      </c>
      <c r="E17" s="17">
        <f t="shared" si="0"/>
        <v>63.28125</v>
      </c>
      <c r="F17" s="16">
        <v>262</v>
      </c>
      <c r="G17" s="16">
        <v>104</v>
      </c>
      <c r="H17" s="17">
        <f t="shared" si="1"/>
        <v>39.694656488549619</v>
      </c>
      <c r="I17" s="15">
        <v>65</v>
      </c>
      <c r="J17" s="15">
        <v>46</v>
      </c>
      <c r="K17" s="17">
        <f t="shared" si="2"/>
        <v>70.769230769230774</v>
      </c>
      <c r="L17" s="16">
        <v>9</v>
      </c>
      <c r="M17" s="16">
        <v>3</v>
      </c>
      <c r="N17" s="17">
        <f t="shared" si="3"/>
        <v>33.333333333333329</v>
      </c>
      <c r="O17" s="201">
        <v>370</v>
      </c>
      <c r="P17" s="16">
        <v>296</v>
      </c>
      <c r="Q17" s="17">
        <f t="shared" si="4"/>
        <v>80</v>
      </c>
      <c r="R17" s="16">
        <v>173</v>
      </c>
      <c r="S17" s="15">
        <v>182</v>
      </c>
      <c r="T17" s="202">
        <v>149</v>
      </c>
      <c r="U17" s="17">
        <f t="shared" si="5"/>
        <v>81.868131868131869</v>
      </c>
      <c r="V17" s="15">
        <v>160</v>
      </c>
      <c r="W17" s="15">
        <v>132</v>
      </c>
      <c r="X17" s="24">
        <f t="shared" si="6"/>
        <v>82.5</v>
      </c>
      <c r="Y17" s="106"/>
      <c r="Z17" s="52"/>
    </row>
    <row r="18" spans="1:26" ht="16.5" customHeight="1" x14ac:dyDescent="0.25">
      <c r="A18" s="43" t="s">
        <v>33</v>
      </c>
      <c r="B18" s="15">
        <v>143</v>
      </c>
      <c r="C18" s="201">
        <v>183</v>
      </c>
      <c r="D18" s="15">
        <v>131</v>
      </c>
      <c r="E18" s="17">
        <f t="shared" si="0"/>
        <v>71.58469945355192</v>
      </c>
      <c r="F18" s="16">
        <v>65</v>
      </c>
      <c r="G18" s="16">
        <v>37</v>
      </c>
      <c r="H18" s="17">
        <f t="shared" si="1"/>
        <v>56.92307692307692</v>
      </c>
      <c r="I18" s="15">
        <v>2</v>
      </c>
      <c r="J18" s="15">
        <v>1</v>
      </c>
      <c r="K18" s="17">
        <f t="shared" si="2"/>
        <v>50</v>
      </c>
      <c r="L18" s="16">
        <v>2</v>
      </c>
      <c r="M18" s="16">
        <v>4</v>
      </c>
      <c r="N18" s="17">
        <f t="shared" si="3"/>
        <v>200</v>
      </c>
      <c r="O18" s="201">
        <v>115</v>
      </c>
      <c r="P18" s="16">
        <v>125</v>
      </c>
      <c r="Q18" s="17">
        <f t="shared" si="4"/>
        <v>108.69565217391303</v>
      </c>
      <c r="R18" s="16">
        <v>80</v>
      </c>
      <c r="S18" s="15">
        <v>68</v>
      </c>
      <c r="T18" s="202">
        <v>74</v>
      </c>
      <c r="U18" s="17">
        <f t="shared" si="5"/>
        <v>108.8235294117647</v>
      </c>
      <c r="V18" s="15">
        <v>60</v>
      </c>
      <c r="W18" s="15">
        <v>61</v>
      </c>
      <c r="X18" s="24">
        <f t="shared" si="6"/>
        <v>101.66666666666666</v>
      </c>
      <c r="Y18" s="106"/>
      <c r="Z18" s="52"/>
    </row>
    <row r="19" spans="1:26" ht="16.5" customHeight="1" x14ac:dyDescent="0.25">
      <c r="A19" s="43" t="s">
        <v>34</v>
      </c>
      <c r="B19" s="15">
        <v>141</v>
      </c>
      <c r="C19" s="201">
        <v>159</v>
      </c>
      <c r="D19" s="15">
        <v>128</v>
      </c>
      <c r="E19" s="17">
        <f t="shared" si="0"/>
        <v>80.503144654088061</v>
      </c>
      <c r="F19" s="16">
        <v>58</v>
      </c>
      <c r="G19" s="16">
        <v>26</v>
      </c>
      <c r="H19" s="17">
        <f t="shared" si="1"/>
        <v>44.827586206896555</v>
      </c>
      <c r="I19" s="15">
        <v>34</v>
      </c>
      <c r="J19" s="15">
        <v>20</v>
      </c>
      <c r="K19" s="17">
        <f t="shared" si="2"/>
        <v>58.82352941176471</v>
      </c>
      <c r="L19" s="16">
        <v>0</v>
      </c>
      <c r="M19" s="16">
        <v>2</v>
      </c>
      <c r="N19" s="17" t="s">
        <v>68</v>
      </c>
      <c r="O19" s="201">
        <v>159</v>
      </c>
      <c r="P19" s="16">
        <v>128</v>
      </c>
      <c r="Q19" s="17">
        <f t="shared" si="4"/>
        <v>80.503144654088061</v>
      </c>
      <c r="R19" s="16">
        <v>76</v>
      </c>
      <c r="S19" s="15">
        <v>75</v>
      </c>
      <c r="T19" s="202">
        <v>72</v>
      </c>
      <c r="U19" s="17">
        <f t="shared" si="5"/>
        <v>96</v>
      </c>
      <c r="V19" s="15">
        <v>66</v>
      </c>
      <c r="W19" s="15">
        <v>61</v>
      </c>
      <c r="X19" s="24">
        <f t="shared" si="6"/>
        <v>92.424242424242422</v>
      </c>
      <c r="Y19" s="106"/>
      <c r="Z19" s="52"/>
    </row>
    <row r="20" spans="1:26" ht="16.5" customHeight="1" x14ac:dyDescent="0.25">
      <c r="A20" s="43" t="s">
        <v>35</v>
      </c>
      <c r="B20" s="15">
        <v>336</v>
      </c>
      <c r="C20" s="201">
        <v>370</v>
      </c>
      <c r="D20" s="15">
        <v>306</v>
      </c>
      <c r="E20" s="17">
        <f t="shared" si="0"/>
        <v>82.702702702702709</v>
      </c>
      <c r="F20" s="16">
        <v>49</v>
      </c>
      <c r="G20" s="16">
        <v>40</v>
      </c>
      <c r="H20" s="17">
        <f t="shared" si="1"/>
        <v>81.632653061224488</v>
      </c>
      <c r="I20" s="15">
        <v>14</v>
      </c>
      <c r="J20" s="15">
        <v>9</v>
      </c>
      <c r="K20" s="17">
        <f t="shared" si="2"/>
        <v>64.285714285714292</v>
      </c>
      <c r="L20" s="16">
        <v>15</v>
      </c>
      <c r="M20" s="16">
        <v>20</v>
      </c>
      <c r="N20" s="17">
        <f t="shared" si="3"/>
        <v>133.33333333333331</v>
      </c>
      <c r="O20" s="201">
        <v>226</v>
      </c>
      <c r="P20" s="16">
        <v>273</v>
      </c>
      <c r="Q20" s="17">
        <f t="shared" si="4"/>
        <v>120.79646017699115</v>
      </c>
      <c r="R20" s="16">
        <v>233</v>
      </c>
      <c r="S20" s="15">
        <v>215</v>
      </c>
      <c r="T20" s="202">
        <v>228</v>
      </c>
      <c r="U20" s="17">
        <f t="shared" si="5"/>
        <v>106.04651162790697</v>
      </c>
      <c r="V20" s="15">
        <v>180</v>
      </c>
      <c r="W20" s="15">
        <v>203</v>
      </c>
      <c r="X20" s="24">
        <f t="shared" si="6"/>
        <v>112.77777777777777</v>
      </c>
      <c r="Y20" s="106"/>
      <c r="Z20" s="52"/>
    </row>
    <row r="21" spans="1:26" ht="16.5" customHeight="1" x14ac:dyDescent="0.25">
      <c r="A21" s="43" t="s">
        <v>36</v>
      </c>
      <c r="B21" s="15">
        <v>276</v>
      </c>
      <c r="C21" s="201">
        <v>358</v>
      </c>
      <c r="D21" s="15">
        <v>264</v>
      </c>
      <c r="E21" s="17">
        <f t="shared" si="0"/>
        <v>73.743016759776538</v>
      </c>
      <c r="F21" s="16">
        <v>182</v>
      </c>
      <c r="G21" s="16">
        <v>125</v>
      </c>
      <c r="H21" s="17">
        <f t="shared" si="1"/>
        <v>68.681318681318686</v>
      </c>
      <c r="I21" s="15">
        <v>14</v>
      </c>
      <c r="J21" s="15">
        <v>18</v>
      </c>
      <c r="K21" s="17">
        <f t="shared" si="2"/>
        <v>128.57142857142858</v>
      </c>
      <c r="L21" s="16">
        <v>1</v>
      </c>
      <c r="M21" s="16">
        <v>0</v>
      </c>
      <c r="N21" s="17">
        <f t="shared" si="3"/>
        <v>0</v>
      </c>
      <c r="O21" s="201">
        <v>150</v>
      </c>
      <c r="P21" s="16">
        <v>223</v>
      </c>
      <c r="Q21" s="17">
        <f t="shared" si="4"/>
        <v>148.66666666666666</v>
      </c>
      <c r="R21" s="16">
        <v>100</v>
      </c>
      <c r="S21" s="15">
        <v>121</v>
      </c>
      <c r="T21" s="202">
        <v>98</v>
      </c>
      <c r="U21" s="17">
        <f t="shared" si="5"/>
        <v>80.991735537190081</v>
      </c>
      <c r="V21" s="15">
        <v>113</v>
      </c>
      <c r="W21" s="15">
        <v>92</v>
      </c>
      <c r="X21" s="24">
        <f t="shared" si="6"/>
        <v>81.415929203539832</v>
      </c>
      <c r="Y21" s="106"/>
      <c r="Z21" s="52"/>
    </row>
    <row r="22" spans="1:26" ht="16.5" customHeight="1" x14ac:dyDescent="0.25">
      <c r="A22" s="43" t="s">
        <v>37</v>
      </c>
      <c r="B22" s="15">
        <v>394</v>
      </c>
      <c r="C22" s="201">
        <v>489</v>
      </c>
      <c r="D22" s="15">
        <v>365</v>
      </c>
      <c r="E22" s="17">
        <f t="shared" si="0"/>
        <v>74.642126789366046</v>
      </c>
      <c r="F22" s="16">
        <v>227</v>
      </c>
      <c r="G22" s="16">
        <v>178</v>
      </c>
      <c r="H22" s="17">
        <f t="shared" si="1"/>
        <v>78.414096916299556</v>
      </c>
      <c r="I22" s="15">
        <v>60</v>
      </c>
      <c r="J22" s="15">
        <v>38</v>
      </c>
      <c r="K22" s="17">
        <f t="shared" si="2"/>
        <v>63.333333333333329</v>
      </c>
      <c r="L22" s="16">
        <v>5</v>
      </c>
      <c r="M22" s="16">
        <v>5</v>
      </c>
      <c r="N22" s="17">
        <f t="shared" si="3"/>
        <v>100</v>
      </c>
      <c r="O22" s="201">
        <v>477</v>
      </c>
      <c r="P22" s="16">
        <v>331</v>
      </c>
      <c r="Q22" s="17">
        <f t="shared" si="4"/>
        <v>69.392033542976932</v>
      </c>
      <c r="R22" s="16">
        <v>140</v>
      </c>
      <c r="S22" s="15">
        <v>186</v>
      </c>
      <c r="T22" s="202">
        <v>126</v>
      </c>
      <c r="U22" s="17">
        <f t="shared" si="5"/>
        <v>67.741935483870961</v>
      </c>
      <c r="V22" s="15">
        <v>180</v>
      </c>
      <c r="W22" s="15">
        <v>116</v>
      </c>
      <c r="X22" s="24">
        <f t="shared" si="6"/>
        <v>64.444444444444443</v>
      </c>
      <c r="Y22" s="106"/>
      <c r="Z22" s="52"/>
    </row>
    <row r="23" spans="1:26" ht="16.5" customHeight="1" x14ac:dyDescent="0.25">
      <c r="A23" s="43" t="s">
        <v>38</v>
      </c>
      <c r="B23" s="15">
        <v>313</v>
      </c>
      <c r="C23" s="201">
        <v>400</v>
      </c>
      <c r="D23" s="15">
        <v>301</v>
      </c>
      <c r="E23" s="17">
        <f t="shared" si="0"/>
        <v>75.25</v>
      </c>
      <c r="F23" s="16">
        <v>66</v>
      </c>
      <c r="G23" s="16">
        <v>49</v>
      </c>
      <c r="H23" s="17">
        <f t="shared" si="1"/>
        <v>74.242424242424249</v>
      </c>
      <c r="I23" s="15">
        <v>3</v>
      </c>
      <c r="J23" s="15">
        <v>5</v>
      </c>
      <c r="K23" s="17">
        <f t="shared" si="2"/>
        <v>166.66666666666669</v>
      </c>
      <c r="L23" s="16">
        <v>0</v>
      </c>
      <c r="M23" s="16">
        <v>0</v>
      </c>
      <c r="N23" s="17" t="s">
        <v>68</v>
      </c>
      <c r="O23" s="201">
        <v>307</v>
      </c>
      <c r="P23" s="16">
        <v>196</v>
      </c>
      <c r="Q23" s="17">
        <f t="shared" si="4"/>
        <v>63.843648208469048</v>
      </c>
      <c r="R23" s="16">
        <v>183</v>
      </c>
      <c r="S23" s="15">
        <v>235</v>
      </c>
      <c r="T23" s="202">
        <v>176</v>
      </c>
      <c r="U23" s="17">
        <f t="shared" si="5"/>
        <v>74.893617021276597</v>
      </c>
      <c r="V23" s="15">
        <v>204</v>
      </c>
      <c r="W23" s="15">
        <v>164</v>
      </c>
      <c r="X23" s="24">
        <f t="shared" si="6"/>
        <v>80.392156862745097</v>
      </c>
      <c r="Y23" s="106"/>
      <c r="Z23" s="52"/>
    </row>
    <row r="24" spans="1:26" ht="16.5" customHeight="1" x14ac:dyDescent="0.25">
      <c r="A24" s="43" t="s">
        <v>39</v>
      </c>
      <c r="B24" s="15">
        <v>281</v>
      </c>
      <c r="C24" s="201">
        <v>212</v>
      </c>
      <c r="D24" s="15">
        <v>203</v>
      </c>
      <c r="E24" s="17">
        <f t="shared" si="0"/>
        <v>95.754716981132077</v>
      </c>
      <c r="F24" s="16">
        <v>88</v>
      </c>
      <c r="G24" s="16">
        <v>73</v>
      </c>
      <c r="H24" s="17">
        <f t="shared" si="1"/>
        <v>82.954545454545453</v>
      </c>
      <c r="I24" s="15">
        <v>25</v>
      </c>
      <c r="J24" s="15">
        <v>23</v>
      </c>
      <c r="K24" s="17">
        <f t="shared" si="2"/>
        <v>92</v>
      </c>
      <c r="L24" s="16">
        <v>0</v>
      </c>
      <c r="M24" s="16">
        <v>1</v>
      </c>
      <c r="N24" s="17" t="s">
        <v>68</v>
      </c>
      <c r="O24" s="201">
        <v>173</v>
      </c>
      <c r="P24" s="16">
        <v>184</v>
      </c>
      <c r="Q24" s="17">
        <f t="shared" si="4"/>
        <v>106.35838150289017</v>
      </c>
      <c r="R24" s="16">
        <v>138</v>
      </c>
      <c r="S24" s="15">
        <v>99</v>
      </c>
      <c r="T24" s="202">
        <v>97</v>
      </c>
      <c r="U24" s="17">
        <f t="shared" si="5"/>
        <v>97.979797979797979</v>
      </c>
      <c r="V24" s="15">
        <v>86</v>
      </c>
      <c r="W24" s="15">
        <v>93</v>
      </c>
      <c r="X24" s="24">
        <f t="shared" si="6"/>
        <v>108.13953488372093</v>
      </c>
      <c r="Y24" s="106"/>
      <c r="Z24" s="52"/>
    </row>
    <row r="25" spans="1:26" ht="16.5" customHeight="1" x14ac:dyDescent="0.25">
      <c r="A25" s="43" t="s">
        <v>40</v>
      </c>
      <c r="B25" s="15">
        <v>266</v>
      </c>
      <c r="C25" s="201">
        <v>309</v>
      </c>
      <c r="D25" s="15">
        <v>261</v>
      </c>
      <c r="E25" s="17">
        <f t="shared" si="0"/>
        <v>84.466019417475721</v>
      </c>
      <c r="F25" s="16">
        <v>119</v>
      </c>
      <c r="G25" s="16">
        <v>59</v>
      </c>
      <c r="H25" s="17">
        <f t="shared" si="1"/>
        <v>49.579831932773111</v>
      </c>
      <c r="I25" s="15">
        <v>32</v>
      </c>
      <c r="J25" s="15">
        <v>27</v>
      </c>
      <c r="K25" s="17">
        <f t="shared" si="2"/>
        <v>84.375</v>
      </c>
      <c r="L25" s="16">
        <v>0</v>
      </c>
      <c r="M25" s="16">
        <v>0</v>
      </c>
      <c r="N25" s="17" t="s">
        <v>68</v>
      </c>
      <c r="O25" s="201">
        <v>297</v>
      </c>
      <c r="P25" s="16">
        <v>240</v>
      </c>
      <c r="Q25" s="17">
        <f t="shared" si="4"/>
        <v>80.808080808080803</v>
      </c>
      <c r="R25" s="16">
        <v>150</v>
      </c>
      <c r="S25" s="15">
        <v>114</v>
      </c>
      <c r="T25" s="202">
        <v>149</v>
      </c>
      <c r="U25" s="17">
        <f t="shared" si="5"/>
        <v>130.70175438596493</v>
      </c>
      <c r="V25" s="15">
        <v>106</v>
      </c>
      <c r="W25" s="15">
        <v>142</v>
      </c>
      <c r="X25" s="24">
        <f t="shared" si="6"/>
        <v>133.96226415094338</v>
      </c>
      <c r="Y25" s="106"/>
      <c r="Z25" s="52"/>
    </row>
    <row r="26" spans="1:26" ht="16.5" customHeight="1" x14ac:dyDescent="0.25">
      <c r="A26" s="43" t="s">
        <v>41</v>
      </c>
      <c r="B26" s="15">
        <v>363</v>
      </c>
      <c r="C26" s="201">
        <v>470</v>
      </c>
      <c r="D26" s="15">
        <v>341</v>
      </c>
      <c r="E26" s="17">
        <f t="shared" si="0"/>
        <v>72.553191489361694</v>
      </c>
      <c r="F26" s="16">
        <v>133</v>
      </c>
      <c r="G26" s="16">
        <v>71</v>
      </c>
      <c r="H26" s="17">
        <f t="shared" si="1"/>
        <v>53.383458646616546</v>
      </c>
      <c r="I26" s="15">
        <v>31</v>
      </c>
      <c r="J26" s="15">
        <v>15</v>
      </c>
      <c r="K26" s="17">
        <f t="shared" si="2"/>
        <v>48.387096774193552</v>
      </c>
      <c r="L26" s="16">
        <v>6</v>
      </c>
      <c r="M26" s="16">
        <v>3</v>
      </c>
      <c r="N26" s="17">
        <f t="shared" si="3"/>
        <v>50</v>
      </c>
      <c r="O26" s="201">
        <v>310</v>
      </c>
      <c r="P26" s="16">
        <v>283</v>
      </c>
      <c r="Q26" s="17">
        <f t="shared" si="4"/>
        <v>91.290322580645167</v>
      </c>
      <c r="R26" s="16">
        <v>209</v>
      </c>
      <c r="S26" s="15">
        <v>225</v>
      </c>
      <c r="T26" s="202">
        <v>192</v>
      </c>
      <c r="U26" s="17">
        <f t="shared" si="5"/>
        <v>85.333333333333343</v>
      </c>
      <c r="V26" s="15">
        <v>174</v>
      </c>
      <c r="W26" s="15">
        <v>156</v>
      </c>
      <c r="X26" s="24">
        <f t="shared" si="6"/>
        <v>89.65517241379311</v>
      </c>
      <c r="Y26" s="106"/>
      <c r="Z26" s="52"/>
    </row>
    <row r="27" spans="1:26" ht="16.5" customHeight="1" x14ac:dyDescent="0.25">
      <c r="A27" s="43" t="s">
        <v>42</v>
      </c>
      <c r="B27" s="15">
        <v>175</v>
      </c>
      <c r="C27" s="201">
        <v>306</v>
      </c>
      <c r="D27" s="15">
        <v>155</v>
      </c>
      <c r="E27" s="17">
        <f t="shared" si="0"/>
        <v>50.653594771241828</v>
      </c>
      <c r="F27" s="16">
        <v>107</v>
      </c>
      <c r="G27" s="16">
        <v>33</v>
      </c>
      <c r="H27" s="17">
        <f t="shared" si="1"/>
        <v>30.841121495327101</v>
      </c>
      <c r="I27" s="15">
        <v>0</v>
      </c>
      <c r="J27" s="15">
        <v>4</v>
      </c>
      <c r="K27" s="17" t="s">
        <v>68</v>
      </c>
      <c r="L27" s="16">
        <v>0</v>
      </c>
      <c r="M27" s="16">
        <v>2</v>
      </c>
      <c r="N27" s="17" t="s">
        <v>68</v>
      </c>
      <c r="O27" s="201">
        <v>148</v>
      </c>
      <c r="P27" s="16">
        <v>128</v>
      </c>
      <c r="Q27" s="17">
        <f t="shared" si="4"/>
        <v>86.486486486486484</v>
      </c>
      <c r="R27" s="16">
        <v>91</v>
      </c>
      <c r="S27" s="15">
        <v>123</v>
      </c>
      <c r="T27" s="202">
        <v>82</v>
      </c>
      <c r="U27" s="17">
        <f t="shared" si="5"/>
        <v>66.666666666666657</v>
      </c>
      <c r="V27" s="15">
        <v>107</v>
      </c>
      <c r="W27" s="15">
        <v>78</v>
      </c>
      <c r="X27" s="24">
        <f t="shared" si="6"/>
        <v>72.89719626168224</v>
      </c>
      <c r="Y27" s="106"/>
      <c r="Z27" s="52"/>
    </row>
    <row r="28" spans="1:26" ht="16.5" customHeight="1" x14ac:dyDescent="0.25">
      <c r="A28" s="43" t="s">
        <v>43</v>
      </c>
      <c r="B28" s="15">
        <v>84</v>
      </c>
      <c r="C28" s="201">
        <v>123</v>
      </c>
      <c r="D28" s="15">
        <v>77</v>
      </c>
      <c r="E28" s="17">
        <f t="shared" si="0"/>
        <v>62.601626016260155</v>
      </c>
      <c r="F28" s="16">
        <v>43</v>
      </c>
      <c r="G28" s="16">
        <v>31</v>
      </c>
      <c r="H28" s="17">
        <f t="shared" si="1"/>
        <v>72.093023255813947</v>
      </c>
      <c r="I28" s="15">
        <v>31</v>
      </c>
      <c r="J28" s="15">
        <v>13</v>
      </c>
      <c r="K28" s="17">
        <f t="shared" si="2"/>
        <v>41.935483870967744</v>
      </c>
      <c r="L28" s="16">
        <v>1</v>
      </c>
      <c r="M28" s="16">
        <v>0</v>
      </c>
      <c r="N28" s="17">
        <f t="shared" si="3"/>
        <v>0</v>
      </c>
      <c r="O28" s="201">
        <v>118</v>
      </c>
      <c r="P28" s="16">
        <v>77</v>
      </c>
      <c r="Q28" s="17">
        <f t="shared" si="4"/>
        <v>65.254237288135599</v>
      </c>
      <c r="R28" s="16">
        <v>36</v>
      </c>
      <c r="S28" s="15">
        <v>51</v>
      </c>
      <c r="T28" s="202">
        <v>32</v>
      </c>
      <c r="U28" s="17">
        <f t="shared" si="5"/>
        <v>62.745098039215684</v>
      </c>
      <c r="V28" s="15">
        <v>47</v>
      </c>
      <c r="W28" s="15">
        <v>30</v>
      </c>
      <c r="X28" s="24">
        <f t="shared" si="6"/>
        <v>63.829787234042556</v>
      </c>
      <c r="Y28" s="106"/>
      <c r="Z28" s="52"/>
    </row>
    <row r="29" spans="1:26" ht="16.5" customHeight="1" x14ac:dyDescent="0.25">
      <c r="A29" s="43" t="s">
        <v>44</v>
      </c>
      <c r="B29" s="15">
        <v>225</v>
      </c>
      <c r="C29" s="201">
        <v>257</v>
      </c>
      <c r="D29" s="15">
        <v>219</v>
      </c>
      <c r="E29" s="17">
        <f t="shared" si="0"/>
        <v>85.214007782101163</v>
      </c>
      <c r="F29" s="16">
        <v>92</v>
      </c>
      <c r="G29" s="16">
        <v>34</v>
      </c>
      <c r="H29" s="17">
        <f t="shared" si="1"/>
        <v>36.95652173913043</v>
      </c>
      <c r="I29" s="15">
        <v>2</v>
      </c>
      <c r="J29" s="15">
        <v>4</v>
      </c>
      <c r="K29" s="17">
        <f t="shared" si="2"/>
        <v>200</v>
      </c>
      <c r="L29" s="16">
        <v>0</v>
      </c>
      <c r="M29" s="16">
        <v>0</v>
      </c>
      <c r="N29" s="17" t="s">
        <v>68</v>
      </c>
      <c r="O29" s="201">
        <v>236</v>
      </c>
      <c r="P29" s="16">
        <v>207</v>
      </c>
      <c r="Q29" s="17">
        <f t="shared" si="4"/>
        <v>87.711864406779654</v>
      </c>
      <c r="R29" s="16">
        <v>145</v>
      </c>
      <c r="S29" s="15">
        <v>103</v>
      </c>
      <c r="T29" s="202">
        <v>143</v>
      </c>
      <c r="U29" s="17">
        <f t="shared" si="5"/>
        <v>138.83495145631068</v>
      </c>
      <c r="V29" s="15">
        <v>91</v>
      </c>
      <c r="W29" s="15">
        <v>122</v>
      </c>
      <c r="X29" s="24">
        <f t="shared" si="6"/>
        <v>134.06593406593404</v>
      </c>
      <c r="Y29" s="106"/>
      <c r="Z29" s="52"/>
    </row>
    <row r="30" spans="1:26" ht="16.5" customHeight="1" x14ac:dyDescent="0.25">
      <c r="A30" s="43" t="s">
        <v>45</v>
      </c>
      <c r="B30" s="15">
        <v>213</v>
      </c>
      <c r="C30" s="201">
        <v>287</v>
      </c>
      <c r="D30" s="15">
        <v>205</v>
      </c>
      <c r="E30" s="17">
        <f t="shared" si="0"/>
        <v>71.428571428571431</v>
      </c>
      <c r="F30" s="16">
        <v>83</v>
      </c>
      <c r="G30" s="16">
        <v>54</v>
      </c>
      <c r="H30" s="17">
        <f t="shared" si="1"/>
        <v>65.060240963855421</v>
      </c>
      <c r="I30" s="15">
        <v>50</v>
      </c>
      <c r="J30" s="15">
        <v>45</v>
      </c>
      <c r="K30" s="17">
        <f t="shared" si="2"/>
        <v>90</v>
      </c>
      <c r="L30" s="16">
        <v>6</v>
      </c>
      <c r="M30" s="16">
        <v>0</v>
      </c>
      <c r="N30" s="17">
        <f t="shared" si="3"/>
        <v>0</v>
      </c>
      <c r="O30" s="201">
        <v>193</v>
      </c>
      <c r="P30" s="16">
        <v>194</v>
      </c>
      <c r="Q30" s="17">
        <f t="shared" si="4"/>
        <v>100.51813471502591</v>
      </c>
      <c r="R30" s="16">
        <v>107</v>
      </c>
      <c r="S30" s="15">
        <v>152</v>
      </c>
      <c r="T30" s="202">
        <v>104</v>
      </c>
      <c r="U30" s="17">
        <f t="shared" si="5"/>
        <v>68.421052631578945</v>
      </c>
      <c r="V30" s="15">
        <v>130</v>
      </c>
      <c r="W30" s="15">
        <v>89</v>
      </c>
      <c r="X30" s="24">
        <f t="shared" si="6"/>
        <v>68.461538461538467</v>
      </c>
      <c r="Y30" s="106"/>
      <c r="Z30" s="52"/>
    </row>
    <row r="31" spans="1:26" ht="16.5" customHeight="1" x14ac:dyDescent="0.25">
      <c r="A31" s="43" t="s">
        <v>46</v>
      </c>
      <c r="B31" s="15">
        <v>1622</v>
      </c>
      <c r="C31" s="201">
        <v>2384</v>
      </c>
      <c r="D31" s="15">
        <v>1396</v>
      </c>
      <c r="E31" s="17">
        <f t="shared" si="0"/>
        <v>58.557046979865767</v>
      </c>
      <c r="F31" s="16">
        <v>228</v>
      </c>
      <c r="G31" s="16">
        <v>63</v>
      </c>
      <c r="H31" s="17">
        <f t="shared" si="1"/>
        <v>27.631578947368425</v>
      </c>
      <c r="I31" s="15">
        <v>36</v>
      </c>
      <c r="J31" s="15">
        <v>21</v>
      </c>
      <c r="K31" s="17">
        <f t="shared" si="2"/>
        <v>58.333333333333336</v>
      </c>
      <c r="L31" s="16">
        <v>13</v>
      </c>
      <c r="M31" s="16">
        <v>2</v>
      </c>
      <c r="N31" s="17">
        <f t="shared" si="3"/>
        <v>15.384615384615385</v>
      </c>
      <c r="O31" s="201">
        <v>1093</v>
      </c>
      <c r="P31" s="16">
        <v>1057</v>
      </c>
      <c r="Q31" s="17">
        <f t="shared" si="4"/>
        <v>96.706312900274469</v>
      </c>
      <c r="R31" s="16">
        <v>973</v>
      </c>
      <c r="S31" s="15">
        <v>1210</v>
      </c>
      <c r="T31" s="202">
        <v>872</v>
      </c>
      <c r="U31" s="17">
        <f t="shared" si="5"/>
        <v>72.066115702479337</v>
      </c>
      <c r="V31" s="15">
        <v>1048</v>
      </c>
      <c r="W31" s="15">
        <v>793</v>
      </c>
      <c r="X31" s="24">
        <f t="shared" si="6"/>
        <v>75.667938931297712</v>
      </c>
      <c r="Y31" s="106"/>
      <c r="Z31" s="52"/>
    </row>
    <row r="32" spans="1:26" ht="16.5" customHeight="1" x14ac:dyDescent="0.25">
      <c r="A32" s="43" t="s">
        <v>47</v>
      </c>
      <c r="B32" s="15">
        <v>1219</v>
      </c>
      <c r="C32" s="201">
        <v>1955</v>
      </c>
      <c r="D32" s="15">
        <v>1017</v>
      </c>
      <c r="E32" s="17">
        <f t="shared" si="0"/>
        <v>52.020460358056262</v>
      </c>
      <c r="F32" s="16">
        <v>157</v>
      </c>
      <c r="G32" s="16">
        <v>59</v>
      </c>
      <c r="H32" s="17">
        <f t="shared" si="1"/>
        <v>37.579617834394909</v>
      </c>
      <c r="I32" s="15">
        <v>11</v>
      </c>
      <c r="J32" s="15">
        <v>1</v>
      </c>
      <c r="K32" s="17">
        <f t="shared" si="2"/>
        <v>9.0909090909090917</v>
      </c>
      <c r="L32" s="16">
        <v>0</v>
      </c>
      <c r="M32" s="16">
        <v>0</v>
      </c>
      <c r="N32" s="17" t="s">
        <v>68</v>
      </c>
      <c r="O32" s="201">
        <v>1045</v>
      </c>
      <c r="P32" s="16">
        <v>845</v>
      </c>
      <c r="Q32" s="17">
        <f t="shared" si="4"/>
        <v>80.861244019138752</v>
      </c>
      <c r="R32" s="16">
        <v>695</v>
      </c>
      <c r="S32" s="15">
        <v>1022</v>
      </c>
      <c r="T32" s="202">
        <v>573</v>
      </c>
      <c r="U32" s="17">
        <f t="shared" si="5"/>
        <v>56.06653620352251</v>
      </c>
      <c r="V32" s="15">
        <v>927</v>
      </c>
      <c r="W32" s="15">
        <v>514</v>
      </c>
      <c r="X32" s="24">
        <f t="shared" si="6"/>
        <v>55.447680690399139</v>
      </c>
      <c r="Y32" s="106"/>
      <c r="Z32" s="52"/>
    </row>
    <row r="33" spans="1:26" ht="16.5" customHeight="1" x14ac:dyDescent="0.25">
      <c r="A33" s="43" t="s">
        <v>48</v>
      </c>
      <c r="B33" s="15">
        <v>452</v>
      </c>
      <c r="C33" s="201">
        <v>607</v>
      </c>
      <c r="D33" s="15">
        <v>417</v>
      </c>
      <c r="E33" s="17">
        <f t="shared" si="0"/>
        <v>68.698517298187809</v>
      </c>
      <c r="F33" s="16">
        <v>60</v>
      </c>
      <c r="G33" s="16">
        <v>35</v>
      </c>
      <c r="H33" s="17">
        <f t="shared" si="1"/>
        <v>58.333333333333336</v>
      </c>
      <c r="I33" s="15">
        <v>22</v>
      </c>
      <c r="J33" s="15">
        <v>13</v>
      </c>
      <c r="K33" s="17">
        <f t="shared" si="2"/>
        <v>59.090909090909093</v>
      </c>
      <c r="L33" s="16">
        <v>4</v>
      </c>
      <c r="M33" s="16">
        <v>0</v>
      </c>
      <c r="N33" s="17">
        <f t="shared" si="3"/>
        <v>0</v>
      </c>
      <c r="O33" s="201">
        <v>506</v>
      </c>
      <c r="P33" s="16">
        <v>368</v>
      </c>
      <c r="Q33" s="17">
        <f t="shared" si="4"/>
        <v>72.727272727272734</v>
      </c>
      <c r="R33" s="16">
        <v>286</v>
      </c>
      <c r="S33" s="15">
        <v>352</v>
      </c>
      <c r="T33" s="202">
        <v>271</v>
      </c>
      <c r="U33" s="17">
        <f t="shared" si="5"/>
        <v>76.98863636363636</v>
      </c>
      <c r="V33" s="15">
        <v>293</v>
      </c>
      <c r="W33" s="15">
        <v>222</v>
      </c>
      <c r="X33" s="24">
        <f t="shared" si="6"/>
        <v>75.76791808873719</v>
      </c>
      <c r="Y33" s="106"/>
      <c r="Z33" s="52"/>
    </row>
    <row r="34" spans="1:26" ht="16.5" customHeight="1" x14ac:dyDescent="0.25">
      <c r="A34" s="43" t="s">
        <v>49</v>
      </c>
      <c r="B34" s="15">
        <v>319</v>
      </c>
      <c r="C34" s="201">
        <v>460</v>
      </c>
      <c r="D34" s="15">
        <v>281</v>
      </c>
      <c r="E34" s="17">
        <f t="shared" si="0"/>
        <v>61.086956521739133</v>
      </c>
      <c r="F34" s="16">
        <v>102</v>
      </c>
      <c r="G34" s="16">
        <v>47</v>
      </c>
      <c r="H34" s="17">
        <f t="shared" si="1"/>
        <v>46.078431372549019</v>
      </c>
      <c r="I34" s="15">
        <v>12</v>
      </c>
      <c r="J34" s="15">
        <v>0</v>
      </c>
      <c r="K34" s="17">
        <f t="shared" si="2"/>
        <v>0</v>
      </c>
      <c r="L34" s="16">
        <v>9</v>
      </c>
      <c r="M34" s="16">
        <v>16</v>
      </c>
      <c r="N34" s="17">
        <f t="shared" si="3"/>
        <v>177.77777777777777</v>
      </c>
      <c r="O34" s="201">
        <v>434</v>
      </c>
      <c r="P34" s="16">
        <v>261</v>
      </c>
      <c r="Q34" s="17">
        <f t="shared" si="4"/>
        <v>60.13824884792627</v>
      </c>
      <c r="R34" s="16">
        <v>158</v>
      </c>
      <c r="S34" s="15">
        <v>236</v>
      </c>
      <c r="T34" s="202">
        <v>134</v>
      </c>
      <c r="U34" s="17">
        <f t="shared" si="5"/>
        <v>56.779661016949156</v>
      </c>
      <c r="V34" s="15">
        <v>214</v>
      </c>
      <c r="W34" s="15">
        <v>127</v>
      </c>
      <c r="X34" s="24">
        <f t="shared" si="6"/>
        <v>59.345794392523366</v>
      </c>
      <c r="Y34" s="106"/>
      <c r="Z34" s="52"/>
    </row>
    <row r="35" spans="1:26" x14ac:dyDescent="0.25">
      <c r="A35" s="42" t="s">
        <v>50</v>
      </c>
      <c r="B35" s="44">
        <v>137</v>
      </c>
      <c r="C35" s="44">
        <v>135</v>
      </c>
      <c r="D35" s="44">
        <v>76</v>
      </c>
      <c r="E35" s="17">
        <f t="shared" si="0"/>
        <v>56.296296296296298</v>
      </c>
      <c r="F35" s="44">
        <v>14</v>
      </c>
      <c r="G35" s="44">
        <v>16</v>
      </c>
      <c r="H35" s="17">
        <f t="shared" si="1"/>
        <v>114.28571428571428</v>
      </c>
      <c r="I35" s="44">
        <v>1</v>
      </c>
      <c r="J35" s="44">
        <v>1</v>
      </c>
      <c r="K35" s="17">
        <f t="shared" si="2"/>
        <v>100</v>
      </c>
      <c r="L35" s="44">
        <v>0</v>
      </c>
      <c r="M35" s="44">
        <v>0</v>
      </c>
      <c r="N35" s="17" t="s">
        <v>68</v>
      </c>
      <c r="O35" s="44">
        <v>101</v>
      </c>
      <c r="P35" s="44">
        <v>69</v>
      </c>
      <c r="Q35" s="17">
        <f t="shared" si="4"/>
        <v>68.316831683168317</v>
      </c>
      <c r="R35" s="16">
        <v>86</v>
      </c>
      <c r="S35" s="44">
        <v>66</v>
      </c>
      <c r="T35" s="44">
        <v>55</v>
      </c>
      <c r="U35" s="17">
        <f t="shared" si="5"/>
        <v>83.333333333333343</v>
      </c>
      <c r="V35" s="44">
        <v>60</v>
      </c>
      <c r="W35" s="44">
        <v>53</v>
      </c>
      <c r="X35" s="24">
        <f t="shared" si="6"/>
        <v>88.333333333333329</v>
      </c>
      <c r="Z35" s="52"/>
    </row>
    <row r="36" spans="1:26" ht="15.75" customHeight="1" x14ac:dyDescent="0.25">
      <c r="B36" s="231" t="s">
        <v>111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6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5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6" x14ac:dyDescent="0.25"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</sheetData>
  <mergeCells count="14">
    <mergeCell ref="B36:X38"/>
    <mergeCell ref="A2:X2"/>
    <mergeCell ref="V3:X3"/>
    <mergeCell ref="R4:R6"/>
    <mergeCell ref="A1:X1"/>
    <mergeCell ref="L4:N6"/>
    <mergeCell ref="O4:Q6"/>
    <mergeCell ref="S4:U6"/>
    <mergeCell ref="V4:X6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C13" sqref="C13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284" t="s">
        <v>62</v>
      </c>
      <c r="B1" s="284"/>
      <c r="C1" s="284"/>
      <c r="D1" s="284"/>
    </row>
    <row r="2" spans="1:7" ht="23.25" customHeight="1" x14ac:dyDescent="0.2">
      <c r="A2" s="284" t="s">
        <v>22</v>
      </c>
      <c r="B2" s="284"/>
      <c r="C2" s="284"/>
      <c r="D2" s="284"/>
    </row>
    <row r="3" spans="1:7" ht="23.25" customHeight="1" x14ac:dyDescent="0.2">
      <c r="A3" s="284" t="s">
        <v>122</v>
      </c>
      <c r="B3" s="284"/>
      <c r="C3" s="284"/>
      <c r="D3" s="284"/>
    </row>
    <row r="4" spans="1:7" ht="17.25" customHeight="1" x14ac:dyDescent="0.25">
      <c r="A4" s="285"/>
      <c r="B4" s="285"/>
      <c r="C4" s="285"/>
      <c r="D4" s="182"/>
    </row>
    <row r="5" spans="1:7" s="3" customFormat="1" ht="25.5" customHeight="1" x14ac:dyDescent="0.25">
      <c r="A5" s="286" t="s">
        <v>0</v>
      </c>
      <c r="B5" s="290" t="s">
        <v>72</v>
      </c>
      <c r="C5" s="289" t="s">
        <v>71</v>
      </c>
      <c r="D5" s="289"/>
    </row>
    <row r="6" spans="1:7" s="3" customFormat="1" ht="23.25" customHeight="1" x14ac:dyDescent="0.25">
      <c r="A6" s="287"/>
      <c r="B6" s="291"/>
      <c r="C6" s="213" t="s">
        <v>69</v>
      </c>
      <c r="D6" s="213" t="s">
        <v>70</v>
      </c>
    </row>
    <row r="7" spans="1:7" s="3" customFormat="1" ht="12.75" customHeight="1" x14ac:dyDescent="0.25">
      <c r="A7" s="288"/>
      <c r="B7" s="292"/>
      <c r="C7" s="214"/>
      <c r="D7" s="214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77" customFormat="1" ht="30" customHeight="1" x14ac:dyDescent="0.25">
      <c r="A9" s="7" t="s">
        <v>88</v>
      </c>
      <c r="B9" s="172">
        <f t="shared" ref="B9:B14" si="0">C9+D9</f>
        <v>33594</v>
      </c>
      <c r="C9" s="172">
        <f>'12'!B8</f>
        <v>17613</v>
      </c>
      <c r="D9" s="66">
        <f>'13'!B8</f>
        <v>15981</v>
      </c>
      <c r="E9" s="176"/>
    </row>
    <row r="10" spans="1:7" s="3" customFormat="1" ht="30" customHeight="1" x14ac:dyDescent="0.25">
      <c r="A10" s="7" t="s">
        <v>53</v>
      </c>
      <c r="B10" s="39">
        <f t="shared" si="0"/>
        <v>30440</v>
      </c>
      <c r="C10" s="37">
        <f>'12'!C8</f>
        <v>16045</v>
      </c>
      <c r="D10" s="37">
        <f>'13'!C8</f>
        <v>14395</v>
      </c>
      <c r="E10" s="177"/>
      <c r="F10" s="158"/>
      <c r="G10" s="159"/>
    </row>
    <row r="11" spans="1:7" s="3" customFormat="1" ht="30" customHeight="1" x14ac:dyDescent="0.25">
      <c r="A11" s="9" t="s">
        <v>81</v>
      </c>
      <c r="B11" s="39">
        <f t="shared" si="0"/>
        <v>6809</v>
      </c>
      <c r="C11" s="37">
        <f>'12'!D8</f>
        <v>1915</v>
      </c>
      <c r="D11" s="37">
        <f>'13'!D8</f>
        <v>4894</v>
      </c>
      <c r="E11" s="177"/>
      <c r="F11" s="158"/>
      <c r="G11" s="159"/>
    </row>
    <row r="12" spans="1:7" s="3" customFormat="1" ht="30" customHeight="1" x14ac:dyDescent="0.25">
      <c r="A12" s="10" t="s">
        <v>54</v>
      </c>
      <c r="B12" s="39">
        <f t="shared" si="0"/>
        <v>2425</v>
      </c>
      <c r="C12" s="37">
        <f>'12'!F8</f>
        <v>553</v>
      </c>
      <c r="D12" s="37">
        <f>'13'!F8</f>
        <v>1872</v>
      </c>
      <c r="E12" s="177"/>
      <c r="F12" s="158"/>
      <c r="G12" s="159"/>
    </row>
    <row r="13" spans="1:7" s="3" customFormat="1" ht="45.75" customHeight="1" x14ac:dyDescent="0.25">
      <c r="A13" s="10" t="s">
        <v>55</v>
      </c>
      <c r="B13" s="39">
        <f t="shared" si="0"/>
        <v>497</v>
      </c>
      <c r="C13" s="37">
        <f>'12'!G8</f>
        <v>206</v>
      </c>
      <c r="D13" s="37">
        <f>'13'!G8</f>
        <v>291</v>
      </c>
      <c r="E13" s="177"/>
      <c r="F13" s="158"/>
      <c r="G13" s="159"/>
    </row>
    <row r="14" spans="1:7" s="3" customFormat="1" ht="55.5" customHeight="1" x14ac:dyDescent="0.25">
      <c r="A14" s="10" t="s">
        <v>56</v>
      </c>
      <c r="B14" s="39">
        <f t="shared" si="0"/>
        <v>26256</v>
      </c>
      <c r="C14" s="37">
        <f>'12'!H8</f>
        <v>13741</v>
      </c>
      <c r="D14" s="37">
        <f>'13'!H8</f>
        <v>12515</v>
      </c>
      <c r="E14" s="177"/>
      <c r="F14" s="158"/>
      <c r="G14" s="159"/>
    </row>
    <row r="15" spans="1:7" s="3" customFormat="1" ht="12.75" customHeight="1" x14ac:dyDescent="0.25">
      <c r="A15" s="293" t="s">
        <v>123</v>
      </c>
      <c r="B15" s="294"/>
      <c r="C15" s="294"/>
      <c r="D15" s="295"/>
      <c r="E15" s="177"/>
      <c r="F15" s="158"/>
      <c r="G15" s="159"/>
    </row>
    <row r="16" spans="1:7" s="3" customFormat="1" ht="18" customHeight="1" x14ac:dyDescent="0.25">
      <c r="A16" s="296"/>
      <c r="B16" s="297"/>
      <c r="C16" s="297"/>
      <c r="D16" s="298"/>
      <c r="E16" s="177"/>
      <c r="F16" s="158"/>
      <c r="G16" s="159"/>
    </row>
    <row r="17" spans="1:9" s="3" customFormat="1" ht="20.25" customHeight="1" x14ac:dyDescent="0.25">
      <c r="A17" s="286" t="s">
        <v>0</v>
      </c>
      <c r="B17" s="299" t="s">
        <v>72</v>
      </c>
      <c r="C17" s="289" t="s">
        <v>71</v>
      </c>
      <c r="D17" s="289"/>
      <c r="E17" s="177"/>
      <c r="F17" s="158"/>
      <c r="G17" s="159"/>
    </row>
    <row r="18" spans="1:9" ht="35.25" customHeight="1" x14ac:dyDescent="0.2">
      <c r="A18" s="288"/>
      <c r="B18" s="299"/>
      <c r="C18" s="189" t="s">
        <v>69</v>
      </c>
      <c r="D18" s="189" t="s">
        <v>70</v>
      </c>
      <c r="E18" s="177"/>
      <c r="F18" s="158"/>
      <c r="G18" s="159"/>
    </row>
    <row r="19" spans="1:9" s="68" customFormat="1" ht="30" customHeight="1" x14ac:dyDescent="0.2">
      <c r="A19" s="174" t="s">
        <v>91</v>
      </c>
      <c r="B19" s="90">
        <f t="shared" ref="B19:B21" si="1">C19+D19</f>
        <v>19067</v>
      </c>
      <c r="C19" s="90">
        <f>'12'!I8</f>
        <v>11294</v>
      </c>
      <c r="D19" s="146">
        <f>'13'!I8</f>
        <v>7773</v>
      </c>
      <c r="E19" s="178"/>
      <c r="I19" s="111"/>
    </row>
    <row r="20" spans="1:9" ht="30" customHeight="1" x14ac:dyDescent="0.2">
      <c r="A20" s="1" t="s">
        <v>57</v>
      </c>
      <c r="B20" s="38">
        <f t="shared" si="1"/>
        <v>17471</v>
      </c>
      <c r="C20" s="38">
        <f>'12'!J8</f>
        <v>10489</v>
      </c>
      <c r="D20" s="40">
        <f>'13'!J8</f>
        <v>6982</v>
      </c>
      <c r="E20" s="177"/>
      <c r="F20" s="158"/>
      <c r="G20" s="159"/>
    </row>
    <row r="21" spans="1:9" ht="30" customHeight="1" x14ac:dyDescent="0.2">
      <c r="A21" s="1" t="s">
        <v>58</v>
      </c>
      <c r="B21" s="38">
        <f t="shared" si="1"/>
        <v>15669</v>
      </c>
      <c r="C21" s="38">
        <f>'12'!K8</f>
        <v>9192</v>
      </c>
      <c r="D21" s="40">
        <f>'13'!K8</f>
        <v>6477</v>
      </c>
      <c r="E21" s="160"/>
      <c r="F21" s="158"/>
      <c r="G21" s="159"/>
    </row>
    <row r="22" spans="1:9" ht="20.25" customHeight="1" x14ac:dyDescent="0.3">
      <c r="A22" s="237"/>
      <c r="B22" s="237"/>
      <c r="C22" s="237"/>
      <c r="D22" s="237"/>
      <c r="E22" s="170"/>
      <c r="F22" s="12"/>
    </row>
    <row r="23" spans="1:9" x14ac:dyDescent="0.2">
      <c r="A23" s="238"/>
      <c r="B23" s="238"/>
      <c r="C23" s="238"/>
      <c r="D23" s="238"/>
      <c r="E23" s="170"/>
    </row>
    <row r="24" spans="1:9" x14ac:dyDescent="0.2">
      <c r="A24" s="238"/>
      <c r="B24" s="238"/>
      <c r="C24" s="238"/>
      <c r="D24" s="238"/>
      <c r="E24" s="170"/>
    </row>
    <row r="25" spans="1:9" x14ac:dyDescent="0.2">
      <c r="A25" s="238"/>
      <c r="B25" s="238"/>
      <c r="C25" s="238"/>
      <c r="D25" s="238"/>
      <c r="E25" s="170"/>
    </row>
    <row r="26" spans="1:9" x14ac:dyDescent="0.2">
      <c r="A26" s="170"/>
      <c r="B26" s="170"/>
      <c r="C26" s="170"/>
      <c r="D26" s="170"/>
      <c r="E26" s="170"/>
    </row>
  </sheetData>
  <mergeCells count="14">
    <mergeCell ref="A22:D25"/>
    <mergeCell ref="A15:D16"/>
    <mergeCell ref="A17:A18"/>
    <mergeCell ref="B17:B18"/>
    <mergeCell ref="C17:D17"/>
    <mergeCell ref="A1:D1"/>
    <mergeCell ref="A2:D2"/>
    <mergeCell ref="A4:C4"/>
    <mergeCell ref="A5:A7"/>
    <mergeCell ref="C6:C7"/>
    <mergeCell ref="D6:D7"/>
    <mergeCell ref="C5:D5"/>
    <mergeCell ref="B5:B7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K9" sqref="K9:K34"/>
    </sheetView>
  </sheetViews>
  <sheetFormatPr defaultRowHeight="15.75" x14ac:dyDescent="0.25"/>
  <cols>
    <col min="1" max="1" width="40.5703125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8.425781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8.425781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8.425781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8.425781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8.425781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8.425781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8.425781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8.425781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8.425781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8.425781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8.425781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8.425781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8.425781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8.425781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8.425781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8.425781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8.425781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8.425781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8.425781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8.425781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8.425781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8.425781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8.425781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8.425781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8.425781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8.425781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8.425781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8.425781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8.425781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8.425781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8.425781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8.425781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8.425781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8.425781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8.425781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8.425781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8.425781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8.425781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8.425781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8.425781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8.425781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8.425781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8.425781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8.425781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8.425781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8.425781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8.425781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8.425781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8.425781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8.425781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8.425781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8.425781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8.425781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8.425781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8.425781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8.425781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8.425781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8.425781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8.425781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8.425781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8.425781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8.425781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8.425781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0" customFormat="1" ht="20.100000000000001" customHeight="1" x14ac:dyDescent="0.3">
      <c r="A1" s="300" t="s">
        <v>104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80" customFormat="1" ht="20.100000000000001" customHeight="1" x14ac:dyDescent="0.3">
      <c r="A2" s="300" t="s">
        <v>124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5.75" customHeight="1" x14ac:dyDescent="0.25">
      <c r="C3" s="21"/>
      <c r="D3" s="21"/>
      <c r="E3" s="21"/>
      <c r="H3" s="21"/>
      <c r="I3" s="21"/>
      <c r="J3" s="30"/>
      <c r="K3" s="181" t="s">
        <v>5</v>
      </c>
    </row>
    <row r="4" spans="1:11" s="47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48" customFormat="1" ht="18.7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48" customFormat="1" ht="47.25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1" customFormat="1" ht="12" customHeight="1" x14ac:dyDescent="0.2">
      <c r="A7" s="50" t="s">
        <v>3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</row>
    <row r="8" spans="1:11" s="52" customFormat="1" ht="18.75" customHeight="1" x14ac:dyDescent="0.25">
      <c r="A8" s="41" t="s">
        <v>24</v>
      </c>
      <c r="B8" s="14">
        <f t="shared" ref="B8:K8" si="0">SUM(B9:B34)</f>
        <v>17613</v>
      </c>
      <c r="C8" s="14">
        <f t="shared" si="0"/>
        <v>16045</v>
      </c>
      <c r="D8" s="14">
        <f t="shared" si="0"/>
        <v>1915</v>
      </c>
      <c r="E8" s="14">
        <f t="shared" si="0"/>
        <v>1753</v>
      </c>
      <c r="F8" s="14">
        <f t="shared" si="0"/>
        <v>553</v>
      </c>
      <c r="G8" s="14">
        <f t="shared" si="0"/>
        <v>206</v>
      </c>
      <c r="H8" s="14">
        <f t="shared" si="0"/>
        <v>13741</v>
      </c>
      <c r="I8" s="14">
        <f t="shared" si="0"/>
        <v>11294</v>
      </c>
      <c r="J8" s="14">
        <f t="shared" si="0"/>
        <v>10489</v>
      </c>
      <c r="K8" s="14">
        <f t="shared" si="0"/>
        <v>9192</v>
      </c>
    </row>
    <row r="9" spans="1:11" ht="16.5" customHeight="1" x14ac:dyDescent="0.25">
      <c r="A9" s="43" t="s">
        <v>25</v>
      </c>
      <c r="B9" s="165">
        <v>503</v>
      </c>
      <c r="C9" s="15">
        <v>485</v>
      </c>
      <c r="D9" s="16">
        <v>51</v>
      </c>
      <c r="E9" s="16">
        <v>51</v>
      </c>
      <c r="F9" s="15">
        <v>5</v>
      </c>
      <c r="G9" s="16">
        <v>3</v>
      </c>
      <c r="H9" s="16">
        <v>470</v>
      </c>
      <c r="I9" s="16">
        <v>327</v>
      </c>
      <c r="J9" s="15">
        <v>327</v>
      </c>
      <c r="K9" s="15">
        <v>259</v>
      </c>
    </row>
    <row r="10" spans="1:11" ht="16.5" customHeight="1" x14ac:dyDescent="0.25">
      <c r="A10" s="43" t="s">
        <v>26</v>
      </c>
      <c r="B10" s="165">
        <v>1011</v>
      </c>
      <c r="C10" s="15">
        <v>925</v>
      </c>
      <c r="D10" s="16">
        <v>93</v>
      </c>
      <c r="E10" s="16">
        <v>87</v>
      </c>
      <c r="F10" s="15">
        <v>66</v>
      </c>
      <c r="G10" s="16">
        <v>33</v>
      </c>
      <c r="H10" s="16">
        <v>861</v>
      </c>
      <c r="I10" s="16">
        <v>718</v>
      </c>
      <c r="J10" s="15">
        <v>667</v>
      </c>
      <c r="K10" s="15">
        <v>499</v>
      </c>
    </row>
    <row r="11" spans="1:11" ht="16.5" customHeight="1" x14ac:dyDescent="0.25">
      <c r="A11" s="43" t="s">
        <v>27</v>
      </c>
      <c r="B11" s="165">
        <v>668</v>
      </c>
      <c r="C11" s="15">
        <v>579</v>
      </c>
      <c r="D11" s="16">
        <v>108</v>
      </c>
      <c r="E11" s="16">
        <v>101</v>
      </c>
      <c r="F11" s="15">
        <v>49</v>
      </c>
      <c r="G11" s="16">
        <v>0</v>
      </c>
      <c r="H11" s="16">
        <v>261</v>
      </c>
      <c r="I11" s="16">
        <v>403</v>
      </c>
      <c r="J11" s="15">
        <v>348</v>
      </c>
      <c r="K11" s="15">
        <v>315</v>
      </c>
    </row>
    <row r="12" spans="1:11" ht="16.5" customHeight="1" x14ac:dyDescent="0.25">
      <c r="A12" s="43" t="s">
        <v>28</v>
      </c>
      <c r="B12" s="165">
        <v>262</v>
      </c>
      <c r="C12" s="15">
        <v>245</v>
      </c>
      <c r="D12" s="16">
        <v>32</v>
      </c>
      <c r="E12" s="16">
        <v>27</v>
      </c>
      <c r="F12" s="15">
        <v>17</v>
      </c>
      <c r="G12" s="16">
        <v>6</v>
      </c>
      <c r="H12" s="16">
        <v>235</v>
      </c>
      <c r="I12" s="16">
        <v>168</v>
      </c>
      <c r="J12" s="15">
        <v>158</v>
      </c>
      <c r="K12" s="15">
        <v>141</v>
      </c>
    </row>
    <row r="13" spans="1:11" ht="16.5" customHeight="1" x14ac:dyDescent="0.25">
      <c r="A13" s="43" t="s">
        <v>29</v>
      </c>
      <c r="B13" s="165">
        <v>355</v>
      </c>
      <c r="C13" s="15">
        <v>344</v>
      </c>
      <c r="D13" s="16">
        <v>71</v>
      </c>
      <c r="E13" s="16">
        <v>66</v>
      </c>
      <c r="F13" s="15">
        <v>18</v>
      </c>
      <c r="G13" s="16">
        <v>6</v>
      </c>
      <c r="H13" s="16">
        <v>312</v>
      </c>
      <c r="I13" s="16">
        <v>195</v>
      </c>
      <c r="J13" s="15">
        <v>194</v>
      </c>
      <c r="K13" s="15">
        <v>176</v>
      </c>
    </row>
    <row r="14" spans="1:11" ht="16.5" customHeight="1" x14ac:dyDescent="0.25">
      <c r="A14" s="43" t="s">
        <v>30</v>
      </c>
      <c r="B14" s="165">
        <v>495</v>
      </c>
      <c r="C14" s="15">
        <v>479</v>
      </c>
      <c r="D14" s="16">
        <v>63</v>
      </c>
      <c r="E14" s="16">
        <v>55</v>
      </c>
      <c r="F14" s="15">
        <v>17</v>
      </c>
      <c r="G14" s="16">
        <v>35</v>
      </c>
      <c r="H14" s="16">
        <v>435</v>
      </c>
      <c r="I14" s="16">
        <v>318</v>
      </c>
      <c r="J14" s="15">
        <v>313</v>
      </c>
      <c r="K14" s="15">
        <v>268</v>
      </c>
    </row>
    <row r="15" spans="1:11" ht="16.5" customHeight="1" x14ac:dyDescent="0.25">
      <c r="A15" s="43" t="s">
        <v>31</v>
      </c>
      <c r="B15" s="165">
        <v>702</v>
      </c>
      <c r="C15" s="15">
        <v>591</v>
      </c>
      <c r="D15" s="16">
        <v>126</v>
      </c>
      <c r="E15" s="16">
        <v>116</v>
      </c>
      <c r="F15" s="15">
        <v>45</v>
      </c>
      <c r="G15" s="16">
        <v>28</v>
      </c>
      <c r="H15" s="16">
        <v>545</v>
      </c>
      <c r="I15" s="16">
        <v>448</v>
      </c>
      <c r="J15" s="15">
        <v>384</v>
      </c>
      <c r="K15" s="15">
        <v>323</v>
      </c>
    </row>
    <row r="16" spans="1:11" ht="16.5" customHeight="1" x14ac:dyDescent="0.25">
      <c r="A16" s="43" t="s">
        <v>32</v>
      </c>
      <c r="B16" s="165">
        <v>588</v>
      </c>
      <c r="C16" s="15">
        <v>524</v>
      </c>
      <c r="D16" s="16">
        <v>84</v>
      </c>
      <c r="E16" s="16">
        <v>72</v>
      </c>
      <c r="F16" s="15">
        <v>51</v>
      </c>
      <c r="G16" s="16">
        <v>19</v>
      </c>
      <c r="H16" s="16">
        <v>473</v>
      </c>
      <c r="I16" s="16">
        <v>357</v>
      </c>
      <c r="J16" s="15">
        <v>329</v>
      </c>
      <c r="K16" s="15">
        <v>285</v>
      </c>
    </row>
    <row r="17" spans="1:11" ht="16.5" customHeight="1" x14ac:dyDescent="0.25">
      <c r="A17" s="43" t="s">
        <v>33</v>
      </c>
      <c r="B17" s="165">
        <v>252</v>
      </c>
      <c r="C17" s="15">
        <v>244</v>
      </c>
      <c r="D17" s="16">
        <v>27</v>
      </c>
      <c r="E17" s="16">
        <v>26</v>
      </c>
      <c r="F17" s="15">
        <v>0</v>
      </c>
      <c r="G17" s="16">
        <v>7</v>
      </c>
      <c r="H17" s="16">
        <v>230</v>
      </c>
      <c r="I17" s="16">
        <v>165</v>
      </c>
      <c r="J17" s="15">
        <v>159</v>
      </c>
      <c r="K17" s="15">
        <v>115</v>
      </c>
    </row>
    <row r="18" spans="1:11" ht="16.5" customHeight="1" x14ac:dyDescent="0.25">
      <c r="A18" s="43" t="s">
        <v>34</v>
      </c>
      <c r="B18" s="165">
        <v>304</v>
      </c>
      <c r="C18" s="15">
        <v>283</v>
      </c>
      <c r="D18" s="16">
        <v>45</v>
      </c>
      <c r="E18" s="16">
        <v>40</v>
      </c>
      <c r="F18" s="15">
        <v>27</v>
      </c>
      <c r="G18" s="16">
        <v>3</v>
      </c>
      <c r="H18" s="16">
        <v>280</v>
      </c>
      <c r="I18" s="16">
        <v>189</v>
      </c>
      <c r="J18" s="15">
        <v>185</v>
      </c>
      <c r="K18" s="15">
        <v>163</v>
      </c>
    </row>
    <row r="19" spans="1:11" ht="16.5" customHeight="1" x14ac:dyDescent="0.25">
      <c r="A19" s="43" t="s">
        <v>35</v>
      </c>
      <c r="B19" s="165">
        <v>805</v>
      </c>
      <c r="C19" s="15">
        <v>782</v>
      </c>
      <c r="D19" s="16">
        <v>75</v>
      </c>
      <c r="E19" s="16">
        <v>60</v>
      </c>
      <c r="F19" s="15">
        <v>1</v>
      </c>
      <c r="G19" s="16">
        <v>41</v>
      </c>
      <c r="H19" s="16">
        <v>666</v>
      </c>
      <c r="I19" s="16">
        <v>604</v>
      </c>
      <c r="J19" s="15">
        <v>601</v>
      </c>
      <c r="K19" s="15">
        <v>548</v>
      </c>
    </row>
    <row r="20" spans="1:11" ht="16.5" customHeight="1" x14ac:dyDescent="0.25">
      <c r="A20" s="43" t="s">
        <v>36</v>
      </c>
      <c r="B20" s="165">
        <v>365</v>
      </c>
      <c r="C20" s="15">
        <v>353</v>
      </c>
      <c r="D20" s="16">
        <v>64</v>
      </c>
      <c r="E20" s="16">
        <v>58</v>
      </c>
      <c r="F20" s="15">
        <v>2</v>
      </c>
      <c r="G20" s="16">
        <v>0</v>
      </c>
      <c r="H20" s="16">
        <v>310</v>
      </c>
      <c r="I20" s="16">
        <v>243</v>
      </c>
      <c r="J20" s="15">
        <v>238</v>
      </c>
      <c r="K20" s="15">
        <v>226</v>
      </c>
    </row>
    <row r="21" spans="1:11" ht="16.5" customHeight="1" x14ac:dyDescent="0.25">
      <c r="A21" s="43" t="s">
        <v>37</v>
      </c>
      <c r="B21" s="165">
        <v>536</v>
      </c>
      <c r="C21" s="15">
        <v>504</v>
      </c>
      <c r="D21" s="16">
        <v>104</v>
      </c>
      <c r="E21" s="16">
        <v>98</v>
      </c>
      <c r="F21" s="15">
        <v>0</v>
      </c>
      <c r="G21" s="16">
        <v>3</v>
      </c>
      <c r="H21" s="16">
        <v>450</v>
      </c>
      <c r="I21" s="16">
        <v>331</v>
      </c>
      <c r="J21" s="15">
        <v>314</v>
      </c>
      <c r="K21" s="15">
        <v>276</v>
      </c>
    </row>
    <row r="22" spans="1:11" ht="16.5" customHeight="1" x14ac:dyDescent="0.25">
      <c r="A22" s="43" t="s">
        <v>38</v>
      </c>
      <c r="B22" s="165">
        <v>561</v>
      </c>
      <c r="C22" s="15">
        <v>552</v>
      </c>
      <c r="D22" s="16">
        <v>43</v>
      </c>
      <c r="E22" s="16">
        <v>39</v>
      </c>
      <c r="F22" s="15">
        <v>6</v>
      </c>
      <c r="G22" s="16">
        <v>0</v>
      </c>
      <c r="H22" s="16">
        <v>392</v>
      </c>
      <c r="I22" s="16">
        <v>405</v>
      </c>
      <c r="J22" s="15">
        <v>400</v>
      </c>
      <c r="K22" s="15">
        <v>345</v>
      </c>
    </row>
    <row r="23" spans="1:11" ht="16.5" customHeight="1" x14ac:dyDescent="0.25">
      <c r="A23" s="43" t="s">
        <v>39</v>
      </c>
      <c r="B23" s="165">
        <v>543</v>
      </c>
      <c r="C23" s="15">
        <v>429</v>
      </c>
      <c r="D23" s="16">
        <v>96</v>
      </c>
      <c r="E23" s="16">
        <v>71</v>
      </c>
      <c r="F23" s="15">
        <v>24</v>
      </c>
      <c r="G23" s="16">
        <v>0</v>
      </c>
      <c r="H23" s="16">
        <v>385</v>
      </c>
      <c r="I23" s="16">
        <v>318</v>
      </c>
      <c r="J23" s="15">
        <v>263</v>
      </c>
      <c r="K23" s="15">
        <v>241</v>
      </c>
    </row>
    <row r="24" spans="1:11" ht="16.5" customHeight="1" x14ac:dyDescent="0.25">
      <c r="A24" s="43" t="s">
        <v>40</v>
      </c>
      <c r="B24" s="165">
        <v>459</v>
      </c>
      <c r="C24" s="15">
        <v>452</v>
      </c>
      <c r="D24" s="16">
        <v>47</v>
      </c>
      <c r="E24" s="16">
        <v>43</v>
      </c>
      <c r="F24" s="15">
        <v>25</v>
      </c>
      <c r="G24" s="16">
        <v>0</v>
      </c>
      <c r="H24" s="16">
        <v>416</v>
      </c>
      <c r="I24" s="16">
        <v>303</v>
      </c>
      <c r="J24" s="15">
        <v>302</v>
      </c>
      <c r="K24" s="15">
        <v>282</v>
      </c>
    </row>
    <row r="25" spans="1:11" ht="16.5" customHeight="1" x14ac:dyDescent="0.25">
      <c r="A25" s="43" t="s">
        <v>41</v>
      </c>
      <c r="B25" s="165">
        <v>542</v>
      </c>
      <c r="C25" s="15">
        <v>516</v>
      </c>
      <c r="D25" s="16">
        <v>46</v>
      </c>
      <c r="E25" s="16">
        <v>45</v>
      </c>
      <c r="F25" s="15">
        <v>16</v>
      </c>
      <c r="G25" s="16">
        <v>3</v>
      </c>
      <c r="H25" s="16">
        <v>441</v>
      </c>
      <c r="I25" s="16">
        <v>390</v>
      </c>
      <c r="J25" s="15">
        <v>370</v>
      </c>
      <c r="K25" s="15">
        <v>286</v>
      </c>
    </row>
    <row r="26" spans="1:11" ht="16.5" customHeight="1" x14ac:dyDescent="0.25">
      <c r="A26" s="43" t="s">
        <v>42</v>
      </c>
      <c r="B26" s="165">
        <v>309</v>
      </c>
      <c r="C26" s="15">
        <v>287</v>
      </c>
      <c r="D26" s="16">
        <v>41</v>
      </c>
      <c r="E26" s="16">
        <v>40</v>
      </c>
      <c r="F26" s="15">
        <v>10</v>
      </c>
      <c r="G26" s="16">
        <v>1</v>
      </c>
      <c r="H26" s="16">
        <v>230</v>
      </c>
      <c r="I26" s="16">
        <v>207</v>
      </c>
      <c r="J26" s="15">
        <v>193</v>
      </c>
      <c r="K26" s="15">
        <v>181</v>
      </c>
    </row>
    <row r="27" spans="1:11" ht="16.5" customHeight="1" x14ac:dyDescent="0.25">
      <c r="A27" s="43" t="s">
        <v>43</v>
      </c>
      <c r="B27" s="165">
        <v>164</v>
      </c>
      <c r="C27" s="15">
        <v>157</v>
      </c>
      <c r="D27" s="16">
        <v>48</v>
      </c>
      <c r="E27" s="16">
        <v>47</v>
      </c>
      <c r="F27" s="15">
        <v>4</v>
      </c>
      <c r="G27" s="16">
        <v>0</v>
      </c>
      <c r="H27" s="16">
        <v>155</v>
      </c>
      <c r="I27" s="16">
        <v>81</v>
      </c>
      <c r="J27" s="15">
        <v>75</v>
      </c>
      <c r="K27" s="15">
        <v>72</v>
      </c>
    </row>
    <row r="28" spans="1:11" ht="16.5" customHeight="1" x14ac:dyDescent="0.25">
      <c r="A28" s="43" t="s">
        <v>44</v>
      </c>
      <c r="B28" s="165">
        <v>333</v>
      </c>
      <c r="C28" s="15">
        <v>309</v>
      </c>
      <c r="D28" s="16">
        <v>52</v>
      </c>
      <c r="E28" s="16">
        <v>35</v>
      </c>
      <c r="F28" s="15">
        <v>6</v>
      </c>
      <c r="G28" s="16">
        <v>0</v>
      </c>
      <c r="H28" s="16">
        <v>282</v>
      </c>
      <c r="I28" s="16">
        <v>224</v>
      </c>
      <c r="J28" s="15">
        <v>217</v>
      </c>
      <c r="K28" s="15">
        <v>184</v>
      </c>
    </row>
    <row r="29" spans="1:11" ht="16.5" customHeight="1" x14ac:dyDescent="0.25">
      <c r="A29" s="43" t="s">
        <v>45</v>
      </c>
      <c r="B29" s="165">
        <v>446</v>
      </c>
      <c r="C29" s="15">
        <v>442</v>
      </c>
      <c r="D29" s="16">
        <v>57</v>
      </c>
      <c r="E29" s="16">
        <v>54</v>
      </c>
      <c r="F29" s="15">
        <v>90</v>
      </c>
      <c r="G29" s="16">
        <v>2</v>
      </c>
      <c r="H29" s="16">
        <v>424</v>
      </c>
      <c r="I29" s="16">
        <v>293</v>
      </c>
      <c r="J29" s="15">
        <v>292</v>
      </c>
      <c r="K29" s="15">
        <v>251</v>
      </c>
    </row>
    <row r="30" spans="1:11" ht="16.5" customHeight="1" x14ac:dyDescent="0.25">
      <c r="A30" s="43" t="s">
        <v>46</v>
      </c>
      <c r="B30" s="165">
        <v>3048</v>
      </c>
      <c r="C30" s="15">
        <v>2657</v>
      </c>
      <c r="D30" s="16">
        <v>194</v>
      </c>
      <c r="E30" s="16">
        <v>188</v>
      </c>
      <c r="F30" s="15">
        <v>40</v>
      </c>
      <c r="G30" s="16">
        <v>14</v>
      </c>
      <c r="H30" s="16">
        <v>1995</v>
      </c>
      <c r="I30" s="16">
        <v>1916</v>
      </c>
      <c r="J30" s="15">
        <v>1724</v>
      </c>
      <c r="K30" s="15">
        <v>1547</v>
      </c>
    </row>
    <row r="31" spans="1:11" ht="16.5" customHeight="1" x14ac:dyDescent="0.25">
      <c r="A31" s="43" t="s">
        <v>47</v>
      </c>
      <c r="B31" s="166">
        <v>2340</v>
      </c>
      <c r="C31" s="15">
        <v>2033</v>
      </c>
      <c r="D31" s="16">
        <v>151</v>
      </c>
      <c r="E31" s="16">
        <v>149</v>
      </c>
      <c r="F31" s="15">
        <v>15</v>
      </c>
      <c r="G31" s="16">
        <v>0</v>
      </c>
      <c r="H31" s="16">
        <v>1784</v>
      </c>
      <c r="I31" s="16">
        <v>1390</v>
      </c>
      <c r="J31" s="15">
        <v>1215</v>
      </c>
      <c r="K31" s="15">
        <v>1100</v>
      </c>
    </row>
    <row r="32" spans="1:11" ht="16.5" customHeight="1" x14ac:dyDescent="0.25">
      <c r="A32" s="43" t="s">
        <v>48</v>
      </c>
      <c r="B32" s="167">
        <v>1106</v>
      </c>
      <c r="C32" s="15">
        <v>1060</v>
      </c>
      <c r="D32" s="16">
        <v>99</v>
      </c>
      <c r="E32" s="16">
        <v>99</v>
      </c>
      <c r="F32" s="15">
        <v>15</v>
      </c>
      <c r="G32" s="16">
        <v>0</v>
      </c>
      <c r="H32" s="16">
        <v>935</v>
      </c>
      <c r="I32" s="16">
        <v>776</v>
      </c>
      <c r="J32" s="15">
        <v>755</v>
      </c>
      <c r="K32" s="15">
        <v>670</v>
      </c>
    </row>
    <row r="33" spans="1:11" ht="15" customHeight="1" x14ac:dyDescent="0.25">
      <c r="A33" s="43" t="s">
        <v>49</v>
      </c>
      <c r="B33" s="167">
        <v>718</v>
      </c>
      <c r="C33" s="15">
        <v>682</v>
      </c>
      <c r="D33" s="16">
        <v>67</v>
      </c>
      <c r="E33" s="16">
        <v>67</v>
      </c>
      <c r="F33" s="15">
        <v>0</v>
      </c>
      <c r="G33" s="16">
        <v>2</v>
      </c>
      <c r="H33" s="16">
        <v>659</v>
      </c>
      <c r="I33" s="16">
        <v>411</v>
      </c>
      <c r="J33" s="15">
        <v>389</v>
      </c>
      <c r="K33" s="15">
        <v>373</v>
      </c>
    </row>
    <row r="34" spans="1:11" x14ac:dyDescent="0.25">
      <c r="A34" s="42" t="s">
        <v>50</v>
      </c>
      <c r="B34" s="168">
        <v>198</v>
      </c>
      <c r="C34" s="44">
        <v>131</v>
      </c>
      <c r="D34" s="44">
        <v>31</v>
      </c>
      <c r="E34" s="16">
        <v>19</v>
      </c>
      <c r="F34" s="44">
        <v>4</v>
      </c>
      <c r="G34" s="44">
        <v>0</v>
      </c>
      <c r="H34" s="15">
        <v>115</v>
      </c>
      <c r="I34" s="15">
        <v>114</v>
      </c>
      <c r="J34" s="44">
        <v>77</v>
      </c>
      <c r="K34" s="44">
        <v>66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A4" sqref="A4:A6"/>
    </sheetView>
  </sheetViews>
  <sheetFormatPr defaultRowHeight="15.75" x14ac:dyDescent="0.25"/>
  <cols>
    <col min="1" max="1" width="33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9.285156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9.285156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9.285156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9.285156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9.285156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9.285156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9.285156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9.285156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9.285156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9.285156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9.285156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9.285156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9.285156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9.285156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9.285156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9.285156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9.285156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9.285156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9.285156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9.285156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9.285156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9.285156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9.285156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9.285156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9.285156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9.285156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9.285156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9.285156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9.285156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9.285156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9.285156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9.285156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9.285156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9.285156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9.285156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9.285156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9.285156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9.285156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9.285156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9.285156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9.285156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9.285156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9.285156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9.285156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9.285156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9.285156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9.285156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9.285156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9.285156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9.285156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9.285156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9.285156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9.285156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9.285156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9.285156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9.285156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9.285156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9.285156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9.285156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9.285156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9.285156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9.285156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9.285156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79" customFormat="1" ht="20.100000000000001" customHeight="1" x14ac:dyDescent="0.3">
      <c r="A1" s="300" t="s">
        <v>105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79" customFormat="1" ht="20.100000000000001" customHeight="1" x14ac:dyDescent="0.3">
      <c r="A2" s="300" t="s">
        <v>125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1.45" customHeight="1" x14ac:dyDescent="0.25">
      <c r="C3" s="21"/>
      <c r="D3" s="21"/>
      <c r="E3" s="21"/>
      <c r="G3" s="21"/>
      <c r="H3" s="21"/>
      <c r="I3" s="21"/>
      <c r="J3" s="30"/>
      <c r="K3" s="181" t="s">
        <v>5</v>
      </c>
    </row>
    <row r="4" spans="1:11" s="47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48" customFormat="1" ht="25.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48" customFormat="1" ht="39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1" customFormat="1" ht="12" customHeight="1" x14ac:dyDescent="0.2">
      <c r="A7" s="50" t="s">
        <v>3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>
        <v>10</v>
      </c>
    </row>
    <row r="8" spans="1:11" s="52" customFormat="1" ht="19.5" customHeight="1" x14ac:dyDescent="0.25">
      <c r="A8" s="41" t="s">
        <v>24</v>
      </c>
      <c r="B8" s="164">
        <f t="shared" ref="B8:K8" si="0">SUM(B9:B34)</f>
        <v>15981</v>
      </c>
      <c r="C8" s="14">
        <f t="shared" si="0"/>
        <v>14395</v>
      </c>
      <c r="D8" s="14">
        <f t="shared" si="0"/>
        <v>4894</v>
      </c>
      <c r="E8" s="14">
        <f t="shared" si="0"/>
        <v>4662</v>
      </c>
      <c r="F8" s="14">
        <f t="shared" si="0"/>
        <v>1872</v>
      </c>
      <c r="G8" s="14">
        <f t="shared" si="0"/>
        <v>291</v>
      </c>
      <c r="H8" s="14">
        <f t="shared" si="0"/>
        <v>12515</v>
      </c>
      <c r="I8" s="14">
        <f t="shared" si="0"/>
        <v>7773</v>
      </c>
      <c r="J8" s="14">
        <f t="shared" si="0"/>
        <v>6982</v>
      </c>
      <c r="K8" s="14">
        <f t="shared" si="0"/>
        <v>6477</v>
      </c>
    </row>
    <row r="9" spans="1:11" ht="18" customHeight="1" x14ac:dyDescent="0.25">
      <c r="A9" s="43" t="s">
        <v>25</v>
      </c>
      <c r="B9" s="165">
        <v>566</v>
      </c>
      <c r="C9" s="15">
        <v>549</v>
      </c>
      <c r="D9" s="16">
        <v>240</v>
      </c>
      <c r="E9" s="16">
        <v>240</v>
      </c>
      <c r="F9" s="15">
        <v>155</v>
      </c>
      <c r="G9" s="16">
        <v>62</v>
      </c>
      <c r="H9" s="16">
        <v>543</v>
      </c>
      <c r="I9" s="16">
        <v>221</v>
      </c>
      <c r="J9" s="15">
        <v>218</v>
      </c>
      <c r="K9" s="15">
        <v>193</v>
      </c>
    </row>
    <row r="10" spans="1:11" ht="18" customHeight="1" x14ac:dyDescent="0.25">
      <c r="A10" s="43" t="s">
        <v>26</v>
      </c>
      <c r="B10" s="165">
        <v>653</v>
      </c>
      <c r="C10" s="15">
        <v>564</v>
      </c>
      <c r="D10" s="16">
        <v>153</v>
      </c>
      <c r="E10" s="16">
        <v>141</v>
      </c>
      <c r="F10" s="15">
        <v>79</v>
      </c>
      <c r="G10" s="16">
        <v>18</v>
      </c>
      <c r="H10" s="16">
        <v>541</v>
      </c>
      <c r="I10" s="16">
        <v>395</v>
      </c>
      <c r="J10" s="15">
        <v>340</v>
      </c>
      <c r="K10" s="15">
        <v>305</v>
      </c>
    </row>
    <row r="11" spans="1:11" ht="18" customHeight="1" x14ac:dyDescent="0.25">
      <c r="A11" s="43" t="s">
        <v>27</v>
      </c>
      <c r="B11" s="165">
        <v>809</v>
      </c>
      <c r="C11" s="15">
        <v>721</v>
      </c>
      <c r="D11" s="16">
        <v>304</v>
      </c>
      <c r="E11" s="16">
        <v>298</v>
      </c>
      <c r="F11" s="15">
        <v>167</v>
      </c>
      <c r="G11" s="16">
        <v>0</v>
      </c>
      <c r="H11" s="16">
        <v>388</v>
      </c>
      <c r="I11" s="16">
        <v>369</v>
      </c>
      <c r="J11" s="15">
        <v>309</v>
      </c>
      <c r="K11" s="15">
        <v>278</v>
      </c>
    </row>
    <row r="12" spans="1:11" ht="18" customHeight="1" x14ac:dyDescent="0.25">
      <c r="A12" s="43" t="s">
        <v>28</v>
      </c>
      <c r="B12" s="165">
        <v>243</v>
      </c>
      <c r="C12" s="15">
        <v>219</v>
      </c>
      <c r="D12" s="16">
        <v>63</v>
      </c>
      <c r="E12" s="16">
        <v>59</v>
      </c>
      <c r="F12" s="15">
        <v>43</v>
      </c>
      <c r="G12" s="16">
        <v>17</v>
      </c>
      <c r="H12" s="16">
        <v>212</v>
      </c>
      <c r="I12" s="16">
        <v>124</v>
      </c>
      <c r="J12" s="15">
        <v>108</v>
      </c>
      <c r="K12" s="15">
        <v>94</v>
      </c>
    </row>
    <row r="13" spans="1:11" ht="18" customHeight="1" x14ac:dyDescent="0.25">
      <c r="A13" s="43" t="s">
        <v>29</v>
      </c>
      <c r="B13" s="165">
        <v>342</v>
      </c>
      <c r="C13" s="15">
        <v>311</v>
      </c>
      <c r="D13" s="16">
        <v>158</v>
      </c>
      <c r="E13" s="16">
        <v>140</v>
      </c>
      <c r="F13" s="15">
        <v>71</v>
      </c>
      <c r="G13" s="16">
        <v>7</v>
      </c>
      <c r="H13" s="16">
        <v>289</v>
      </c>
      <c r="I13" s="16">
        <v>123</v>
      </c>
      <c r="J13" s="15">
        <v>117</v>
      </c>
      <c r="K13" s="15">
        <v>105</v>
      </c>
    </row>
    <row r="14" spans="1:11" ht="18" customHeight="1" x14ac:dyDescent="0.25">
      <c r="A14" s="43" t="s">
        <v>30</v>
      </c>
      <c r="B14" s="165">
        <v>506</v>
      </c>
      <c r="C14" s="15">
        <v>482</v>
      </c>
      <c r="D14" s="16">
        <v>185</v>
      </c>
      <c r="E14" s="16">
        <v>177</v>
      </c>
      <c r="F14" s="15">
        <v>74</v>
      </c>
      <c r="G14" s="16">
        <v>29</v>
      </c>
      <c r="H14" s="16">
        <v>447</v>
      </c>
      <c r="I14" s="16">
        <v>237</v>
      </c>
      <c r="J14" s="15">
        <v>228</v>
      </c>
      <c r="K14" s="15">
        <v>197</v>
      </c>
    </row>
    <row r="15" spans="1:11" ht="18" customHeight="1" x14ac:dyDescent="0.25">
      <c r="A15" s="43" t="s">
        <v>31</v>
      </c>
      <c r="B15" s="165">
        <v>620</v>
      </c>
      <c r="C15" s="15">
        <v>524</v>
      </c>
      <c r="D15" s="16">
        <v>203</v>
      </c>
      <c r="E15" s="16">
        <v>191</v>
      </c>
      <c r="F15" s="15">
        <v>87</v>
      </c>
      <c r="G15" s="16">
        <v>3</v>
      </c>
      <c r="H15" s="16">
        <v>496</v>
      </c>
      <c r="I15" s="16">
        <v>327</v>
      </c>
      <c r="J15" s="15">
        <v>267</v>
      </c>
      <c r="K15" s="15">
        <v>249</v>
      </c>
    </row>
    <row r="16" spans="1:11" ht="18" customHeight="1" x14ac:dyDescent="0.25">
      <c r="A16" s="43" t="s">
        <v>32</v>
      </c>
      <c r="B16" s="165">
        <v>872</v>
      </c>
      <c r="C16" s="15">
        <v>814</v>
      </c>
      <c r="D16" s="16">
        <v>352</v>
      </c>
      <c r="E16" s="16">
        <v>348</v>
      </c>
      <c r="F16" s="15">
        <v>195</v>
      </c>
      <c r="G16" s="16">
        <v>20</v>
      </c>
      <c r="H16" s="16">
        <v>762</v>
      </c>
      <c r="I16" s="16">
        <v>377</v>
      </c>
      <c r="J16" s="15">
        <v>342</v>
      </c>
      <c r="K16" s="15">
        <v>306</v>
      </c>
    </row>
    <row r="17" spans="1:11" ht="18" customHeight="1" x14ac:dyDescent="0.25">
      <c r="A17" s="43" t="s">
        <v>33</v>
      </c>
      <c r="B17" s="165">
        <v>282</v>
      </c>
      <c r="C17" s="15">
        <v>263</v>
      </c>
      <c r="D17" s="16">
        <v>126</v>
      </c>
      <c r="E17" s="16">
        <v>120</v>
      </c>
      <c r="F17" s="15">
        <v>10</v>
      </c>
      <c r="G17" s="16">
        <v>2</v>
      </c>
      <c r="H17" s="16">
        <v>255</v>
      </c>
      <c r="I17" s="16">
        <v>109</v>
      </c>
      <c r="J17" s="15">
        <v>99</v>
      </c>
      <c r="K17" s="15">
        <v>90</v>
      </c>
    </row>
    <row r="18" spans="1:11" ht="18" customHeight="1" x14ac:dyDescent="0.25">
      <c r="A18" s="43" t="s">
        <v>34</v>
      </c>
      <c r="B18" s="165">
        <v>193</v>
      </c>
      <c r="C18" s="15">
        <v>173</v>
      </c>
      <c r="D18" s="16">
        <v>68</v>
      </c>
      <c r="E18" s="16">
        <v>55</v>
      </c>
      <c r="F18" s="15">
        <v>56</v>
      </c>
      <c r="G18" s="16">
        <v>0</v>
      </c>
      <c r="H18" s="16">
        <v>173</v>
      </c>
      <c r="I18" s="16">
        <v>97</v>
      </c>
      <c r="J18" s="15">
        <v>93</v>
      </c>
      <c r="K18" s="15">
        <v>86</v>
      </c>
    </row>
    <row r="19" spans="1:11" ht="18" customHeight="1" x14ac:dyDescent="0.25">
      <c r="A19" s="43" t="s">
        <v>35</v>
      </c>
      <c r="B19" s="165">
        <v>502</v>
      </c>
      <c r="C19" s="15">
        <v>449</v>
      </c>
      <c r="D19" s="16">
        <v>85</v>
      </c>
      <c r="E19" s="16">
        <v>61</v>
      </c>
      <c r="F19" s="15">
        <v>34</v>
      </c>
      <c r="G19" s="16">
        <v>18</v>
      </c>
      <c r="H19" s="16">
        <v>370</v>
      </c>
      <c r="I19" s="16">
        <v>314</v>
      </c>
      <c r="J19" s="15">
        <v>306</v>
      </c>
      <c r="K19" s="15">
        <v>284</v>
      </c>
    </row>
    <row r="20" spans="1:11" ht="18" customHeight="1" x14ac:dyDescent="0.25">
      <c r="A20" s="43" t="s">
        <v>36</v>
      </c>
      <c r="B20" s="165">
        <v>582</v>
      </c>
      <c r="C20" s="15">
        <v>568</v>
      </c>
      <c r="D20" s="16">
        <v>421</v>
      </c>
      <c r="E20" s="16">
        <v>415</v>
      </c>
      <c r="F20" s="15">
        <v>77</v>
      </c>
      <c r="G20" s="16">
        <v>0</v>
      </c>
      <c r="H20" s="16">
        <v>444</v>
      </c>
      <c r="I20" s="16">
        <v>135</v>
      </c>
      <c r="J20" s="15">
        <v>130</v>
      </c>
      <c r="K20" s="15">
        <v>123</v>
      </c>
    </row>
    <row r="21" spans="1:11" ht="18" customHeight="1" x14ac:dyDescent="0.25">
      <c r="A21" s="43" t="s">
        <v>37</v>
      </c>
      <c r="B21" s="165">
        <v>895</v>
      </c>
      <c r="C21" s="15">
        <v>851</v>
      </c>
      <c r="D21" s="16">
        <v>579</v>
      </c>
      <c r="E21" s="16">
        <v>565</v>
      </c>
      <c r="F21" s="15">
        <v>99</v>
      </c>
      <c r="G21" s="16">
        <v>9</v>
      </c>
      <c r="H21" s="16">
        <v>808</v>
      </c>
      <c r="I21" s="16">
        <v>203</v>
      </c>
      <c r="J21" s="15">
        <v>188</v>
      </c>
      <c r="K21" s="15">
        <v>175</v>
      </c>
    </row>
    <row r="22" spans="1:11" ht="18" customHeight="1" x14ac:dyDescent="0.25">
      <c r="A22" s="43" t="s">
        <v>38</v>
      </c>
      <c r="B22" s="165">
        <v>642</v>
      </c>
      <c r="C22" s="15">
        <v>627</v>
      </c>
      <c r="D22" s="16">
        <v>161</v>
      </c>
      <c r="E22" s="16">
        <v>157</v>
      </c>
      <c r="F22" s="15">
        <v>28</v>
      </c>
      <c r="G22" s="16">
        <v>0</v>
      </c>
      <c r="H22" s="16">
        <v>427</v>
      </c>
      <c r="I22" s="16">
        <v>367</v>
      </c>
      <c r="J22" s="15">
        <v>357</v>
      </c>
      <c r="K22" s="15">
        <v>337</v>
      </c>
    </row>
    <row r="23" spans="1:11" ht="18" customHeight="1" x14ac:dyDescent="0.25">
      <c r="A23" s="43" t="s">
        <v>39</v>
      </c>
      <c r="B23" s="165">
        <v>495</v>
      </c>
      <c r="C23" s="15">
        <v>376</v>
      </c>
      <c r="D23" s="16">
        <v>170</v>
      </c>
      <c r="E23" s="16">
        <v>144</v>
      </c>
      <c r="F23" s="15">
        <v>81</v>
      </c>
      <c r="G23" s="16">
        <v>2</v>
      </c>
      <c r="H23" s="16">
        <v>351</v>
      </c>
      <c r="I23" s="16">
        <v>216</v>
      </c>
      <c r="J23" s="15">
        <v>153</v>
      </c>
      <c r="K23" s="15">
        <v>145</v>
      </c>
    </row>
    <row r="24" spans="1:11" ht="18" customHeight="1" x14ac:dyDescent="0.25">
      <c r="A24" s="43" t="s">
        <v>40</v>
      </c>
      <c r="B24" s="165">
        <v>533</v>
      </c>
      <c r="C24" s="15">
        <v>521</v>
      </c>
      <c r="D24" s="16">
        <v>177</v>
      </c>
      <c r="E24" s="16">
        <v>174</v>
      </c>
      <c r="F24" s="15">
        <v>91</v>
      </c>
      <c r="G24" s="16">
        <v>0</v>
      </c>
      <c r="H24" s="16">
        <v>495</v>
      </c>
      <c r="I24" s="16">
        <v>243</v>
      </c>
      <c r="J24" s="15">
        <v>240</v>
      </c>
      <c r="K24" s="15">
        <v>233</v>
      </c>
    </row>
    <row r="25" spans="1:11" ht="18" customHeight="1" x14ac:dyDescent="0.25">
      <c r="A25" s="43" t="s">
        <v>41</v>
      </c>
      <c r="B25" s="165">
        <v>755</v>
      </c>
      <c r="C25" s="15">
        <v>723</v>
      </c>
      <c r="D25" s="16">
        <v>300</v>
      </c>
      <c r="E25" s="16">
        <v>289</v>
      </c>
      <c r="F25" s="15">
        <v>95</v>
      </c>
      <c r="G25" s="16">
        <v>18</v>
      </c>
      <c r="H25" s="16">
        <v>630</v>
      </c>
      <c r="I25" s="16">
        <v>302</v>
      </c>
      <c r="J25" s="15">
        <v>280</v>
      </c>
      <c r="K25" s="15">
        <v>256</v>
      </c>
    </row>
    <row r="26" spans="1:11" ht="18" customHeight="1" x14ac:dyDescent="0.25">
      <c r="A26" s="43" t="s">
        <v>42</v>
      </c>
      <c r="B26" s="165">
        <v>360</v>
      </c>
      <c r="C26" s="15">
        <v>330</v>
      </c>
      <c r="D26" s="16">
        <v>104</v>
      </c>
      <c r="E26" s="16">
        <v>101</v>
      </c>
      <c r="F26" s="15">
        <v>17</v>
      </c>
      <c r="G26" s="16">
        <v>4</v>
      </c>
      <c r="H26" s="16">
        <v>272</v>
      </c>
      <c r="I26" s="16">
        <v>148</v>
      </c>
      <c r="J26" s="15">
        <v>137</v>
      </c>
      <c r="K26" s="15">
        <v>135</v>
      </c>
    </row>
    <row r="27" spans="1:11" ht="18" customHeight="1" x14ac:dyDescent="0.25">
      <c r="A27" s="43" t="s">
        <v>43</v>
      </c>
      <c r="B27" s="165">
        <v>204</v>
      </c>
      <c r="C27" s="15">
        <v>192</v>
      </c>
      <c r="D27" s="16">
        <v>90</v>
      </c>
      <c r="E27" s="16">
        <v>90</v>
      </c>
      <c r="F27" s="15">
        <v>57</v>
      </c>
      <c r="G27" s="16">
        <v>0</v>
      </c>
      <c r="H27" s="16">
        <v>190</v>
      </c>
      <c r="I27" s="16">
        <v>85</v>
      </c>
      <c r="J27" s="15">
        <v>75</v>
      </c>
      <c r="K27" s="15">
        <v>75</v>
      </c>
    </row>
    <row r="28" spans="1:11" ht="18" customHeight="1" x14ac:dyDescent="0.25">
      <c r="A28" s="43" t="s">
        <v>44</v>
      </c>
      <c r="B28" s="165">
        <v>487</v>
      </c>
      <c r="C28" s="15">
        <v>470</v>
      </c>
      <c r="D28" s="16">
        <v>159</v>
      </c>
      <c r="E28" s="16">
        <v>150</v>
      </c>
      <c r="F28" s="15">
        <v>30</v>
      </c>
      <c r="G28" s="16">
        <v>0</v>
      </c>
      <c r="H28" s="16">
        <v>438</v>
      </c>
      <c r="I28" s="16">
        <v>279</v>
      </c>
      <c r="J28" s="15">
        <v>272</v>
      </c>
      <c r="K28" s="15">
        <v>245</v>
      </c>
    </row>
    <row r="29" spans="1:11" ht="18" customHeight="1" x14ac:dyDescent="0.25">
      <c r="A29" s="43" t="s">
        <v>45</v>
      </c>
      <c r="B29" s="165">
        <v>466</v>
      </c>
      <c r="C29" s="15">
        <v>452</v>
      </c>
      <c r="D29" s="16">
        <v>186</v>
      </c>
      <c r="E29" s="16">
        <v>179</v>
      </c>
      <c r="F29" s="15">
        <v>218</v>
      </c>
      <c r="G29" s="16">
        <v>0</v>
      </c>
      <c r="H29" s="16">
        <v>427</v>
      </c>
      <c r="I29" s="16">
        <v>172</v>
      </c>
      <c r="J29" s="15">
        <v>169</v>
      </c>
      <c r="K29" s="15">
        <v>155</v>
      </c>
    </row>
    <row r="30" spans="1:11" ht="18" customHeight="1" x14ac:dyDescent="0.25">
      <c r="A30" s="43" t="s">
        <v>46</v>
      </c>
      <c r="B30" s="165">
        <v>2002</v>
      </c>
      <c r="C30" s="15">
        <v>1715</v>
      </c>
      <c r="D30" s="16">
        <v>153</v>
      </c>
      <c r="E30" s="16">
        <v>144</v>
      </c>
      <c r="F30" s="15">
        <v>70</v>
      </c>
      <c r="G30" s="16">
        <v>6</v>
      </c>
      <c r="H30" s="16">
        <v>1323</v>
      </c>
      <c r="I30" s="16">
        <v>1207</v>
      </c>
      <c r="J30" s="15">
        <v>1083</v>
      </c>
      <c r="K30" s="15">
        <v>1028</v>
      </c>
    </row>
    <row r="31" spans="1:11" ht="18" customHeight="1" x14ac:dyDescent="0.25">
      <c r="A31" s="43" t="s">
        <v>47</v>
      </c>
      <c r="B31" s="166">
        <v>1597</v>
      </c>
      <c r="C31" s="15">
        <v>1304</v>
      </c>
      <c r="D31" s="16">
        <v>167</v>
      </c>
      <c r="E31" s="16">
        <v>163</v>
      </c>
      <c r="F31" s="15">
        <v>0</v>
      </c>
      <c r="G31" s="16">
        <v>0</v>
      </c>
      <c r="H31" s="16">
        <v>1129</v>
      </c>
      <c r="I31" s="16">
        <v>983</v>
      </c>
      <c r="J31" s="15">
        <v>806</v>
      </c>
      <c r="K31" s="15">
        <v>759</v>
      </c>
    </row>
    <row r="32" spans="1:11" ht="18" customHeight="1" x14ac:dyDescent="0.25">
      <c r="A32" s="43" t="s">
        <v>48</v>
      </c>
      <c r="B32" s="167">
        <v>628</v>
      </c>
      <c r="C32" s="15">
        <v>569</v>
      </c>
      <c r="D32" s="16">
        <v>104</v>
      </c>
      <c r="E32" s="16">
        <v>104</v>
      </c>
      <c r="F32" s="15">
        <v>38</v>
      </c>
      <c r="G32" s="16">
        <v>0</v>
      </c>
      <c r="H32" s="16">
        <v>521</v>
      </c>
      <c r="I32" s="16">
        <v>383</v>
      </c>
      <c r="J32" s="15">
        <v>357</v>
      </c>
      <c r="K32" s="15">
        <v>329</v>
      </c>
    </row>
    <row r="33" spans="1:11" ht="18" customHeight="1" x14ac:dyDescent="0.25">
      <c r="A33" s="43" t="s">
        <v>49</v>
      </c>
      <c r="B33" s="167">
        <v>589</v>
      </c>
      <c r="C33" s="15">
        <v>540</v>
      </c>
      <c r="D33" s="16">
        <v>155</v>
      </c>
      <c r="E33" s="16">
        <v>149</v>
      </c>
      <c r="F33" s="15">
        <v>0</v>
      </c>
      <c r="G33" s="16">
        <v>76</v>
      </c>
      <c r="H33" s="16">
        <v>505</v>
      </c>
      <c r="I33" s="16">
        <v>274</v>
      </c>
      <c r="J33" s="15">
        <v>250</v>
      </c>
      <c r="K33" s="15">
        <v>239</v>
      </c>
    </row>
    <row r="34" spans="1:11" x14ac:dyDescent="0.25">
      <c r="A34" s="42" t="s">
        <v>50</v>
      </c>
      <c r="B34" s="168">
        <v>158</v>
      </c>
      <c r="C34" s="44">
        <v>88</v>
      </c>
      <c r="D34" s="44">
        <v>31</v>
      </c>
      <c r="E34" s="16">
        <v>8</v>
      </c>
      <c r="F34" s="44">
        <v>0</v>
      </c>
      <c r="G34" s="44">
        <v>0</v>
      </c>
      <c r="H34" s="15">
        <v>79</v>
      </c>
      <c r="I34" s="15">
        <v>83</v>
      </c>
      <c r="J34" s="44">
        <v>58</v>
      </c>
      <c r="K34" s="44">
        <v>56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topLeftCell="A7" zoomScale="120" zoomScaleNormal="120" zoomScaleSheetLayoutView="80" workbookViewId="0">
      <selection activeCell="E10" sqref="E10"/>
    </sheetView>
  </sheetViews>
  <sheetFormatPr defaultColWidth="8" defaultRowHeight="12.75" x14ac:dyDescent="0.2"/>
  <cols>
    <col min="1" max="1" width="57.42578125" style="68" customWidth="1"/>
    <col min="2" max="3" width="13.7109375" style="99" customWidth="1"/>
    <col min="4" max="4" width="8.7109375" style="68" customWidth="1"/>
    <col min="5" max="5" width="12.140625" style="68" customWidth="1"/>
    <col min="6" max="7" width="13.7109375" style="68" customWidth="1"/>
    <col min="8" max="8" width="8.85546875" style="68" customWidth="1"/>
    <col min="9" max="10" width="10.85546875" style="68" customWidth="1"/>
    <col min="11" max="11" width="11.28515625" style="68" customWidth="1"/>
    <col min="12" max="12" width="11.7109375" style="68" customWidth="1"/>
    <col min="13" max="16384" width="8" style="68"/>
  </cols>
  <sheetData>
    <row r="1" spans="1:19" ht="27" customHeight="1" x14ac:dyDescent="0.2">
      <c r="A1" s="212" t="s">
        <v>62</v>
      </c>
      <c r="B1" s="212"/>
      <c r="C1" s="212"/>
      <c r="D1" s="212"/>
      <c r="E1" s="212"/>
      <c r="F1" s="212"/>
      <c r="G1" s="212"/>
      <c r="H1" s="212"/>
      <c r="I1" s="212"/>
      <c r="J1" s="67"/>
    </row>
    <row r="2" spans="1:19" ht="23.25" customHeight="1" x14ac:dyDescent="0.2">
      <c r="A2" s="307" t="s">
        <v>17</v>
      </c>
      <c r="B2" s="212"/>
      <c r="C2" s="212"/>
      <c r="D2" s="212"/>
      <c r="E2" s="212"/>
      <c r="F2" s="212"/>
      <c r="G2" s="212"/>
      <c r="H2" s="212"/>
      <c r="I2" s="212"/>
      <c r="J2" s="67"/>
    </row>
    <row r="3" spans="1:19" ht="13.5" customHeight="1" x14ac:dyDescent="0.2">
      <c r="A3" s="308"/>
      <c r="B3" s="308"/>
      <c r="C3" s="308"/>
      <c r="D3" s="308"/>
      <c r="E3" s="308"/>
    </row>
    <row r="4" spans="1:19" s="70" customFormat="1" ht="30.75" customHeight="1" x14ac:dyDescent="0.25">
      <c r="A4" s="217" t="s">
        <v>0</v>
      </c>
      <c r="B4" s="310" t="s">
        <v>18</v>
      </c>
      <c r="C4" s="311"/>
      <c r="D4" s="311"/>
      <c r="E4" s="312"/>
      <c r="F4" s="310" t="s">
        <v>19</v>
      </c>
      <c r="G4" s="311"/>
      <c r="H4" s="311"/>
      <c r="I4" s="312"/>
      <c r="J4" s="69"/>
    </row>
    <row r="5" spans="1:19" s="70" customFormat="1" ht="23.25" customHeight="1" x14ac:dyDescent="0.25">
      <c r="A5" s="309"/>
      <c r="B5" s="213" t="s">
        <v>113</v>
      </c>
      <c r="C5" s="213" t="s">
        <v>114</v>
      </c>
      <c r="D5" s="305" t="s">
        <v>1</v>
      </c>
      <c r="E5" s="306"/>
      <c r="F5" s="213" t="s">
        <v>113</v>
      </c>
      <c r="G5" s="213" t="s">
        <v>114</v>
      </c>
      <c r="H5" s="305" t="s">
        <v>1</v>
      </c>
      <c r="I5" s="306"/>
      <c r="J5" s="71"/>
    </row>
    <row r="6" spans="1:19" s="70" customFormat="1" ht="36.75" customHeight="1" x14ac:dyDescent="0.25">
      <c r="A6" s="218"/>
      <c r="B6" s="214"/>
      <c r="C6" s="214"/>
      <c r="D6" s="72" t="s">
        <v>2</v>
      </c>
      <c r="E6" s="73" t="s">
        <v>63</v>
      </c>
      <c r="F6" s="214"/>
      <c r="G6" s="214"/>
      <c r="H6" s="72" t="s">
        <v>2</v>
      </c>
      <c r="I6" s="73" t="s">
        <v>63</v>
      </c>
      <c r="J6" s="74"/>
    </row>
    <row r="7" spans="1:19" s="77" customFormat="1" ht="15.75" customHeight="1" x14ac:dyDescent="0.25">
      <c r="A7" s="75" t="s">
        <v>3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6"/>
    </row>
    <row r="8" spans="1:19" s="77" customFormat="1" ht="30" customHeight="1" x14ac:dyDescent="0.25">
      <c r="A8" s="7" t="s">
        <v>108</v>
      </c>
      <c r="B8" s="172" t="s">
        <v>87</v>
      </c>
      <c r="C8" s="172">
        <f>'15'!B8</f>
        <v>17222</v>
      </c>
      <c r="D8" s="8" t="s">
        <v>87</v>
      </c>
      <c r="E8" s="110" t="s">
        <v>87</v>
      </c>
      <c r="F8" s="172" t="s">
        <v>87</v>
      </c>
      <c r="G8" s="172">
        <f>'16'!B8</f>
        <v>16372</v>
      </c>
      <c r="H8" s="8" t="s">
        <v>87</v>
      </c>
      <c r="I8" s="110" t="s">
        <v>87</v>
      </c>
      <c r="K8" s="190"/>
    </row>
    <row r="9" spans="1:19" s="70" customFormat="1" ht="37.9" customHeight="1" x14ac:dyDescent="0.25">
      <c r="A9" s="78" t="s">
        <v>53</v>
      </c>
      <c r="B9" s="66">
        <f>'15'!C8</f>
        <v>21925</v>
      </c>
      <c r="C9" s="66">
        <f>'15'!D8</f>
        <v>15082</v>
      </c>
      <c r="D9" s="79">
        <f t="shared" ref="D9:D13" si="0">C9/B9*100</f>
        <v>68.789053591790193</v>
      </c>
      <c r="E9" s="80">
        <f t="shared" ref="E9:E13" si="1">C9-B9</f>
        <v>-6843</v>
      </c>
      <c r="F9" s="66">
        <f>'16'!C8</f>
        <v>20803</v>
      </c>
      <c r="G9" s="66">
        <f>'16'!D8</f>
        <v>15358</v>
      </c>
      <c r="H9" s="79">
        <f t="shared" ref="H9:H13" si="2">G9/F9*100</f>
        <v>73.825890496562991</v>
      </c>
      <c r="I9" s="80">
        <f t="shared" ref="I9:I13" si="3">G9-F9</f>
        <v>-5445</v>
      </c>
      <c r="J9" s="81"/>
      <c r="K9" s="190"/>
      <c r="L9" s="82"/>
      <c r="M9" s="84"/>
      <c r="R9" s="83"/>
      <c r="S9" s="83"/>
    </row>
    <row r="10" spans="1:19" s="70" customFormat="1" ht="45" customHeight="1" x14ac:dyDescent="0.25">
      <c r="A10" s="85" t="s">
        <v>81</v>
      </c>
      <c r="B10" s="66">
        <f>'15'!F8</f>
        <v>4033</v>
      </c>
      <c r="C10" s="66">
        <f>'15'!G8</f>
        <v>2156</v>
      </c>
      <c r="D10" s="79">
        <f t="shared" si="0"/>
        <v>53.45896355070667</v>
      </c>
      <c r="E10" s="80">
        <f t="shared" si="1"/>
        <v>-1877</v>
      </c>
      <c r="F10" s="66">
        <f>'16'!F8</f>
        <v>7372</v>
      </c>
      <c r="G10" s="66">
        <f>'16'!G8</f>
        <v>4653</v>
      </c>
      <c r="H10" s="79">
        <f t="shared" si="2"/>
        <v>63.117200217037436</v>
      </c>
      <c r="I10" s="80">
        <f t="shared" si="3"/>
        <v>-2719</v>
      </c>
      <c r="J10" s="81"/>
      <c r="K10" s="190"/>
      <c r="L10" s="82"/>
      <c r="M10" s="84"/>
      <c r="R10" s="83"/>
      <c r="S10" s="83"/>
    </row>
    <row r="11" spans="1:19" s="70" customFormat="1" ht="37.9" customHeight="1" x14ac:dyDescent="0.25">
      <c r="A11" s="78" t="s">
        <v>54</v>
      </c>
      <c r="B11" s="66">
        <f>'15'!I8</f>
        <v>534</v>
      </c>
      <c r="C11" s="66">
        <f>'15'!J8</f>
        <v>384</v>
      </c>
      <c r="D11" s="79">
        <f t="shared" si="0"/>
        <v>71.910112359550567</v>
      </c>
      <c r="E11" s="80">
        <f t="shared" si="1"/>
        <v>-150</v>
      </c>
      <c r="F11" s="66">
        <f>'16'!I8</f>
        <v>2394</v>
      </c>
      <c r="G11" s="66">
        <f>'16'!J8</f>
        <v>2041</v>
      </c>
      <c r="H11" s="79">
        <f t="shared" si="2"/>
        <v>85.254803675856309</v>
      </c>
      <c r="I11" s="80">
        <f t="shared" si="3"/>
        <v>-353</v>
      </c>
      <c r="J11" s="81"/>
      <c r="K11" s="190"/>
      <c r="L11" s="82"/>
      <c r="M11" s="84"/>
      <c r="R11" s="83"/>
      <c r="S11" s="83"/>
    </row>
    <row r="12" spans="1:19" s="70" customFormat="1" ht="45.75" customHeight="1" x14ac:dyDescent="0.25">
      <c r="A12" s="78" t="s">
        <v>55</v>
      </c>
      <c r="B12" s="66">
        <f>'15'!L8</f>
        <v>185</v>
      </c>
      <c r="C12" s="66">
        <f>'15'!M8</f>
        <v>125</v>
      </c>
      <c r="D12" s="79">
        <f t="shared" si="0"/>
        <v>67.567567567567565</v>
      </c>
      <c r="E12" s="80">
        <f t="shared" si="1"/>
        <v>-60</v>
      </c>
      <c r="F12" s="66">
        <f>'16'!L8</f>
        <v>502</v>
      </c>
      <c r="G12" s="66">
        <f>'16'!M8</f>
        <v>372</v>
      </c>
      <c r="H12" s="79">
        <f t="shared" si="2"/>
        <v>74.103585657370516</v>
      </c>
      <c r="I12" s="80">
        <f t="shared" si="3"/>
        <v>-130</v>
      </c>
      <c r="J12" s="81"/>
      <c r="K12" s="190"/>
      <c r="L12" s="82"/>
      <c r="M12" s="84"/>
      <c r="R12" s="83"/>
      <c r="S12" s="83"/>
    </row>
    <row r="13" spans="1:19" s="70" customFormat="1" ht="49.5" customHeight="1" x14ac:dyDescent="0.25">
      <c r="A13" s="78" t="s">
        <v>56</v>
      </c>
      <c r="B13" s="66">
        <f>'15'!O8</f>
        <v>13860</v>
      </c>
      <c r="C13" s="66">
        <f>'15'!P8</f>
        <v>12799</v>
      </c>
      <c r="D13" s="79">
        <f t="shared" si="0"/>
        <v>92.344877344877347</v>
      </c>
      <c r="E13" s="80">
        <f t="shared" si="1"/>
        <v>-1061</v>
      </c>
      <c r="F13" s="66">
        <f>'16'!O8</f>
        <v>14141</v>
      </c>
      <c r="G13" s="66">
        <f>'16'!P8</f>
        <v>13457</v>
      </c>
      <c r="H13" s="79">
        <f t="shared" si="2"/>
        <v>95.163001202178066</v>
      </c>
      <c r="I13" s="80">
        <f t="shared" si="3"/>
        <v>-684</v>
      </c>
      <c r="J13" s="81"/>
      <c r="K13" s="190"/>
      <c r="L13" s="82"/>
      <c r="M13" s="84"/>
      <c r="R13" s="83"/>
      <c r="S13" s="83"/>
    </row>
    <row r="14" spans="1:19" s="70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86"/>
      <c r="K14" s="190"/>
      <c r="L14" s="82"/>
      <c r="M14" s="84"/>
    </row>
    <row r="15" spans="1:19" s="70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86"/>
      <c r="K15" s="190"/>
      <c r="L15" s="82"/>
      <c r="M15" s="84"/>
    </row>
    <row r="16" spans="1:19" s="70" customFormat="1" ht="20.25" customHeight="1" x14ac:dyDescent="0.25">
      <c r="A16" s="217" t="s">
        <v>0</v>
      </c>
      <c r="B16" s="223" t="s">
        <v>126</v>
      </c>
      <c r="C16" s="223" t="s">
        <v>116</v>
      </c>
      <c r="D16" s="305" t="s">
        <v>1</v>
      </c>
      <c r="E16" s="306"/>
      <c r="F16" s="223" t="s">
        <v>115</v>
      </c>
      <c r="G16" s="223" t="s">
        <v>116</v>
      </c>
      <c r="H16" s="305" t="s">
        <v>1</v>
      </c>
      <c r="I16" s="306"/>
      <c r="J16" s="71"/>
      <c r="K16" s="190"/>
      <c r="L16" s="82"/>
      <c r="M16" s="84"/>
    </row>
    <row r="17" spans="1:13" ht="35.25" customHeight="1" x14ac:dyDescent="0.3">
      <c r="A17" s="218"/>
      <c r="B17" s="223"/>
      <c r="C17" s="223"/>
      <c r="D17" s="87" t="s">
        <v>2</v>
      </c>
      <c r="E17" s="73" t="s">
        <v>64</v>
      </c>
      <c r="F17" s="223"/>
      <c r="G17" s="223"/>
      <c r="H17" s="87" t="s">
        <v>2</v>
      </c>
      <c r="I17" s="73" t="s">
        <v>64</v>
      </c>
      <c r="J17" s="74"/>
      <c r="K17" s="190"/>
      <c r="L17" s="88"/>
      <c r="M17" s="89"/>
    </row>
    <row r="18" spans="1:13" ht="30" customHeight="1" x14ac:dyDescent="0.2">
      <c r="A18" s="174" t="s">
        <v>89</v>
      </c>
      <c r="B18" s="173" t="s">
        <v>87</v>
      </c>
      <c r="C18" s="90">
        <f>'15'!R8</f>
        <v>10788</v>
      </c>
      <c r="D18" s="8" t="s">
        <v>87</v>
      </c>
      <c r="E18" s="110" t="s">
        <v>87</v>
      </c>
      <c r="F18" s="173" t="s">
        <v>87</v>
      </c>
      <c r="G18" s="90">
        <f>'16'!R8</f>
        <v>8279</v>
      </c>
      <c r="H18" s="8" t="s">
        <v>87</v>
      </c>
      <c r="I18" s="110" t="s">
        <v>87</v>
      </c>
      <c r="K18" s="190"/>
    </row>
    <row r="19" spans="1:13" ht="31.5" customHeight="1" x14ac:dyDescent="0.3">
      <c r="A19" s="97" t="s">
        <v>57</v>
      </c>
      <c r="B19" s="90">
        <f>'15'!S8</f>
        <v>12093</v>
      </c>
      <c r="C19" s="90">
        <f>'15'!T8</f>
        <v>9641</v>
      </c>
      <c r="D19" s="91">
        <f t="shared" ref="D19:D20" si="4">C19/B19*100</f>
        <v>79.723807161167613</v>
      </c>
      <c r="E19" s="92">
        <f t="shared" ref="E19:E20" si="5">C19-B19</f>
        <v>-2452</v>
      </c>
      <c r="F19" s="93">
        <f>'16'!S8</f>
        <v>9723</v>
      </c>
      <c r="G19" s="93">
        <f>'16'!T8</f>
        <v>7830</v>
      </c>
      <c r="H19" s="94">
        <f t="shared" ref="H19:H20" si="6">G19/F19*100</f>
        <v>80.530700401110764</v>
      </c>
      <c r="I19" s="95">
        <f t="shared" ref="I19:I20" si="7">G19-F19</f>
        <v>-1893</v>
      </c>
      <c r="J19" s="96"/>
      <c r="K19" s="190"/>
      <c r="L19" s="88"/>
      <c r="M19" s="89"/>
    </row>
    <row r="20" spans="1:13" ht="38.25" customHeight="1" x14ac:dyDescent="0.3">
      <c r="A20" s="97" t="s">
        <v>58</v>
      </c>
      <c r="B20" s="90">
        <f>'15'!V8</f>
        <v>10944</v>
      </c>
      <c r="C20" s="90">
        <f>'15'!W8</f>
        <v>8697</v>
      </c>
      <c r="D20" s="91">
        <f t="shared" si="4"/>
        <v>79.468201754385973</v>
      </c>
      <c r="E20" s="92">
        <f t="shared" si="5"/>
        <v>-2247</v>
      </c>
      <c r="F20" s="93">
        <f>'16'!V8</f>
        <v>8711</v>
      </c>
      <c r="G20" s="93">
        <f>'16'!W8</f>
        <v>6972</v>
      </c>
      <c r="H20" s="94">
        <f t="shared" si="6"/>
        <v>80.036735162438305</v>
      </c>
      <c r="I20" s="95">
        <f t="shared" si="7"/>
        <v>-1739</v>
      </c>
      <c r="J20" s="98"/>
      <c r="K20" s="190"/>
      <c r="L20" s="88"/>
      <c r="M20" s="89"/>
    </row>
    <row r="21" spans="1:13" ht="20.25" customHeight="1" x14ac:dyDescent="0.3">
      <c r="A21" s="237" t="s">
        <v>111</v>
      </c>
      <c r="B21" s="237"/>
      <c r="C21" s="237"/>
      <c r="D21" s="237"/>
      <c r="E21" s="237"/>
      <c r="F21" s="237"/>
      <c r="G21" s="237"/>
      <c r="H21" s="237"/>
      <c r="I21" s="237"/>
      <c r="K21" s="88"/>
      <c r="L21" s="88"/>
      <c r="M21" s="89"/>
    </row>
    <row r="22" spans="1:13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K22" s="99"/>
    </row>
    <row r="23" spans="1:13" x14ac:dyDescent="0.2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13" x14ac:dyDescent="0.2">
      <c r="A24" s="170"/>
      <c r="B24" s="170"/>
      <c r="C24" s="170"/>
      <c r="D24" s="170"/>
      <c r="E24" s="170"/>
      <c r="F24" s="170"/>
      <c r="G24" s="170"/>
      <c r="H24" s="170"/>
      <c r="I24" s="170"/>
    </row>
    <row r="25" spans="1:13" x14ac:dyDescent="0.2">
      <c r="A25" s="170"/>
      <c r="B25" s="170"/>
      <c r="C25" s="170"/>
      <c r="D25" s="170"/>
    </row>
    <row r="28" spans="1:13" x14ac:dyDescent="0.2">
      <c r="A28" s="169"/>
    </row>
  </sheetData>
  <mergeCells count="21"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tabSelected="1" zoomScaleNormal="100" zoomScaleSheetLayoutView="90" workbookViewId="0">
      <selection activeCell="A4" sqref="A4"/>
    </sheetView>
  </sheetViews>
  <sheetFormatPr defaultColWidth="9.140625" defaultRowHeight="15.75" x14ac:dyDescent="0.25"/>
  <cols>
    <col min="1" max="1" width="29" style="65" customWidth="1"/>
    <col min="2" max="2" width="13.5703125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 x14ac:dyDescent="0.2">
      <c r="A1" s="315" t="s">
        <v>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5" customFormat="1" ht="20.45" customHeight="1" x14ac:dyDescent="0.2">
      <c r="A2" s="315" t="s">
        <v>127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5" customFormat="1" ht="1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251" t="s">
        <v>5</v>
      </c>
      <c r="W3" s="251"/>
      <c r="X3" s="251"/>
    </row>
    <row r="4" spans="1:28" s="59" customFormat="1" ht="21.6" customHeight="1" x14ac:dyDescent="0.2">
      <c r="A4" s="58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94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1" customFormat="1" ht="52.5" customHeight="1" x14ac:dyDescent="0.2">
      <c r="A5" s="60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3" customFormat="1" ht="25.15" customHeight="1" x14ac:dyDescent="0.2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22.5" customHeight="1" x14ac:dyDescent="0.25">
      <c r="A8" s="41" t="s">
        <v>24</v>
      </c>
      <c r="B8" s="28">
        <f>SUM(B9:B34)</f>
        <v>17222</v>
      </c>
      <c r="C8" s="28">
        <f>SUM(C9:C34)</f>
        <v>21925</v>
      </c>
      <c r="D8" s="28">
        <f>SUM(D9:D34)</f>
        <v>15082</v>
      </c>
      <c r="E8" s="36">
        <f>D8/C8*100</f>
        <v>68.789053591790193</v>
      </c>
      <c r="F8" s="28">
        <f>SUM(F9:F34)</f>
        <v>4033</v>
      </c>
      <c r="G8" s="28">
        <f>SUM(G9:G34)</f>
        <v>2156</v>
      </c>
      <c r="H8" s="36">
        <f>G8/F8*100</f>
        <v>53.45896355070667</v>
      </c>
      <c r="I8" s="28">
        <f>SUM(I9:I34)</f>
        <v>534</v>
      </c>
      <c r="J8" s="28">
        <f>SUM(J9:J34)</f>
        <v>384</v>
      </c>
      <c r="K8" s="36">
        <f>J8/I8*100</f>
        <v>71.910112359550567</v>
      </c>
      <c r="L8" s="28">
        <f>SUM(L9:L34)</f>
        <v>185</v>
      </c>
      <c r="M8" s="28">
        <f>SUM(M9:M34)</f>
        <v>125</v>
      </c>
      <c r="N8" s="36">
        <f>M8/L8*100</f>
        <v>67.567567567567565</v>
      </c>
      <c r="O8" s="28">
        <f>SUM(O9:O34)</f>
        <v>13860</v>
      </c>
      <c r="P8" s="28">
        <f>SUM(P9:P34)</f>
        <v>12799</v>
      </c>
      <c r="Q8" s="36">
        <f>P8/O8*100</f>
        <v>92.344877344877347</v>
      </c>
      <c r="R8" s="28">
        <f>SUM(R9:R34)</f>
        <v>10788</v>
      </c>
      <c r="S8" s="28">
        <f>SUM(S9:S34)</f>
        <v>12093</v>
      </c>
      <c r="T8" s="28">
        <f>SUM(T9:T34)</f>
        <v>9641</v>
      </c>
      <c r="U8" s="36">
        <f>T8/S8*100</f>
        <v>79.723807161167613</v>
      </c>
      <c r="V8" s="28">
        <f>SUM(V9:V34)</f>
        <v>10944</v>
      </c>
      <c r="W8" s="28">
        <f>SUM(W9:W34)</f>
        <v>8697</v>
      </c>
      <c r="X8" s="36">
        <f>W8/V8*100</f>
        <v>79.468201754385973</v>
      </c>
      <c r="Y8" s="34"/>
      <c r="Z8" s="34"/>
      <c r="AA8" s="34"/>
      <c r="AB8" s="34"/>
    </row>
    <row r="9" spans="1:28" ht="16.149999999999999" customHeight="1" x14ac:dyDescent="0.25">
      <c r="A9" s="43" t="s">
        <v>25</v>
      </c>
      <c r="B9" s="205">
        <v>353</v>
      </c>
      <c r="C9" s="205">
        <v>401</v>
      </c>
      <c r="D9" s="205">
        <v>331</v>
      </c>
      <c r="E9" s="35">
        <f t="shared" ref="E9:E34" si="0">D9/C9*100</f>
        <v>82.543640897755608</v>
      </c>
      <c r="F9" s="205">
        <v>76</v>
      </c>
      <c r="G9" s="205">
        <v>59</v>
      </c>
      <c r="H9" s="35">
        <f t="shared" ref="H9:H34" si="1">G9/F9*100</f>
        <v>77.631578947368425</v>
      </c>
      <c r="I9" s="205">
        <v>11</v>
      </c>
      <c r="J9" s="205">
        <v>15</v>
      </c>
      <c r="K9" s="35">
        <f t="shared" ref="K9:K34" si="2">J9/I9*100</f>
        <v>136.36363636363635</v>
      </c>
      <c r="L9" s="205">
        <v>4</v>
      </c>
      <c r="M9" s="205">
        <v>4</v>
      </c>
      <c r="N9" s="35">
        <f>M9/L9*100</f>
        <v>100</v>
      </c>
      <c r="O9" s="205">
        <v>373</v>
      </c>
      <c r="P9" s="205">
        <v>321</v>
      </c>
      <c r="Q9" s="35">
        <f t="shared" ref="Q9:Q34" si="3">P9/O9*100</f>
        <v>86.058981233243969</v>
      </c>
      <c r="R9" s="205">
        <v>209</v>
      </c>
      <c r="S9" s="205">
        <v>257</v>
      </c>
      <c r="T9" s="205">
        <v>207</v>
      </c>
      <c r="U9" s="35">
        <f t="shared" ref="U9:U34" si="4">T9/S9*100</f>
        <v>80.54474708171206</v>
      </c>
      <c r="V9" s="205">
        <v>219</v>
      </c>
      <c r="W9" s="205">
        <v>166</v>
      </c>
      <c r="X9" s="35">
        <f t="shared" ref="X9:X34" si="5">W9/V9*100</f>
        <v>75.799086757990864</v>
      </c>
      <c r="Y9" s="29"/>
      <c r="Z9" s="29"/>
      <c r="AA9" s="29"/>
      <c r="AB9" s="29"/>
    </row>
    <row r="10" spans="1:28" ht="16.149999999999999" customHeight="1" x14ac:dyDescent="0.25">
      <c r="A10" s="43" t="s">
        <v>26</v>
      </c>
      <c r="B10" s="205">
        <v>743</v>
      </c>
      <c r="C10" s="205">
        <v>1013</v>
      </c>
      <c r="D10" s="205">
        <v>642</v>
      </c>
      <c r="E10" s="35">
        <f t="shared" si="0"/>
        <v>63.376110562685092</v>
      </c>
      <c r="F10" s="205">
        <v>154</v>
      </c>
      <c r="G10" s="205">
        <v>68</v>
      </c>
      <c r="H10" s="35">
        <f t="shared" si="1"/>
        <v>44.155844155844157</v>
      </c>
      <c r="I10" s="205">
        <v>49</v>
      </c>
      <c r="J10" s="205">
        <v>34</v>
      </c>
      <c r="K10" s="35">
        <f t="shared" si="2"/>
        <v>69.387755102040813</v>
      </c>
      <c r="L10" s="205">
        <v>15</v>
      </c>
      <c r="M10" s="205">
        <v>1</v>
      </c>
      <c r="N10" s="35">
        <f>M10/L10*100</f>
        <v>6.666666666666667</v>
      </c>
      <c r="O10" s="205">
        <v>843</v>
      </c>
      <c r="P10" s="205">
        <v>597</v>
      </c>
      <c r="Q10" s="35">
        <f t="shared" si="3"/>
        <v>70.818505338078296</v>
      </c>
      <c r="R10" s="205">
        <v>521</v>
      </c>
      <c r="S10" s="205">
        <v>586</v>
      </c>
      <c r="T10" s="205">
        <v>453</v>
      </c>
      <c r="U10" s="35">
        <f t="shared" si="4"/>
        <v>77.303754266211598</v>
      </c>
      <c r="V10" s="205">
        <v>451</v>
      </c>
      <c r="W10" s="205">
        <v>361</v>
      </c>
      <c r="X10" s="35">
        <f t="shared" si="5"/>
        <v>80.044345898004437</v>
      </c>
      <c r="Y10" s="29"/>
      <c r="Z10" s="29"/>
      <c r="AA10" s="29"/>
      <c r="AB10" s="29"/>
    </row>
    <row r="11" spans="1:28" ht="16.149999999999999" customHeight="1" x14ac:dyDescent="0.25">
      <c r="A11" s="43" t="s">
        <v>27</v>
      </c>
      <c r="B11" s="205">
        <v>595</v>
      </c>
      <c r="C11" s="205">
        <v>731</v>
      </c>
      <c r="D11" s="205">
        <v>507</v>
      </c>
      <c r="E11" s="35">
        <f t="shared" si="0"/>
        <v>69.357045143638857</v>
      </c>
      <c r="F11" s="205">
        <v>148</v>
      </c>
      <c r="G11" s="205">
        <v>83</v>
      </c>
      <c r="H11" s="35">
        <f t="shared" si="1"/>
        <v>56.081081081081088</v>
      </c>
      <c r="I11" s="205">
        <v>12</v>
      </c>
      <c r="J11" s="205">
        <v>24</v>
      </c>
      <c r="K11" s="35">
        <f t="shared" si="2"/>
        <v>200</v>
      </c>
      <c r="L11" s="205">
        <v>0</v>
      </c>
      <c r="M11" s="205">
        <v>0</v>
      </c>
      <c r="N11" s="35" t="s">
        <v>68</v>
      </c>
      <c r="O11" s="205">
        <v>141</v>
      </c>
      <c r="P11" s="205">
        <v>232</v>
      </c>
      <c r="Q11" s="35">
        <f t="shared" si="3"/>
        <v>164.53900709219857</v>
      </c>
      <c r="R11" s="205">
        <v>370</v>
      </c>
      <c r="S11" s="205">
        <v>438</v>
      </c>
      <c r="T11" s="205">
        <v>310</v>
      </c>
      <c r="U11" s="35">
        <f t="shared" si="4"/>
        <v>70.776255707762559</v>
      </c>
      <c r="V11" s="205">
        <v>411</v>
      </c>
      <c r="W11" s="205">
        <v>282</v>
      </c>
      <c r="X11" s="35">
        <f t="shared" si="5"/>
        <v>68.613138686131393</v>
      </c>
      <c r="Y11" s="29"/>
      <c r="Z11" s="29"/>
      <c r="AA11" s="29"/>
      <c r="AB11" s="29"/>
    </row>
    <row r="12" spans="1:28" ht="16.149999999999999" customHeight="1" x14ac:dyDescent="0.25">
      <c r="A12" s="43" t="s">
        <v>28</v>
      </c>
      <c r="B12" s="205">
        <v>248</v>
      </c>
      <c r="C12" s="205">
        <v>275</v>
      </c>
      <c r="D12" s="205">
        <v>224</v>
      </c>
      <c r="E12" s="35">
        <f t="shared" si="0"/>
        <v>81.454545454545453</v>
      </c>
      <c r="F12" s="205">
        <v>91</v>
      </c>
      <c r="G12" s="205">
        <v>32</v>
      </c>
      <c r="H12" s="35">
        <f t="shared" si="1"/>
        <v>35.164835164835168</v>
      </c>
      <c r="I12" s="205">
        <v>18</v>
      </c>
      <c r="J12" s="205">
        <v>9</v>
      </c>
      <c r="K12" s="35">
        <f t="shared" si="2"/>
        <v>50</v>
      </c>
      <c r="L12" s="205">
        <v>15</v>
      </c>
      <c r="M12" s="205">
        <v>12</v>
      </c>
      <c r="N12" s="35">
        <f>M12/L12*100</f>
        <v>80</v>
      </c>
      <c r="O12" s="205">
        <v>214</v>
      </c>
      <c r="P12" s="205">
        <v>210</v>
      </c>
      <c r="Q12" s="35">
        <f t="shared" si="3"/>
        <v>98.130841121495322</v>
      </c>
      <c r="R12" s="205">
        <v>158</v>
      </c>
      <c r="S12" s="205">
        <v>151</v>
      </c>
      <c r="T12" s="205">
        <v>143</v>
      </c>
      <c r="U12" s="35">
        <f t="shared" si="4"/>
        <v>94.701986754966882</v>
      </c>
      <c r="V12" s="205">
        <v>137</v>
      </c>
      <c r="W12" s="205">
        <v>118</v>
      </c>
      <c r="X12" s="35">
        <f t="shared" si="5"/>
        <v>86.131386861313857</v>
      </c>
      <c r="Y12" s="29"/>
      <c r="Z12" s="29"/>
      <c r="AA12" s="29"/>
      <c r="AB12" s="29"/>
    </row>
    <row r="13" spans="1:28" ht="16.149999999999999" customHeight="1" x14ac:dyDescent="0.25">
      <c r="A13" s="43" t="s">
        <v>29</v>
      </c>
      <c r="B13" s="205">
        <v>314</v>
      </c>
      <c r="C13" s="205">
        <v>380</v>
      </c>
      <c r="D13" s="205">
        <v>286</v>
      </c>
      <c r="E13" s="35">
        <f t="shared" si="0"/>
        <v>75.26315789473685</v>
      </c>
      <c r="F13" s="205">
        <v>93</v>
      </c>
      <c r="G13" s="205">
        <v>78</v>
      </c>
      <c r="H13" s="35">
        <f t="shared" si="1"/>
        <v>83.870967741935488</v>
      </c>
      <c r="I13" s="205">
        <v>32</v>
      </c>
      <c r="J13" s="205">
        <v>24</v>
      </c>
      <c r="K13" s="35">
        <f t="shared" si="2"/>
        <v>75</v>
      </c>
      <c r="L13" s="205">
        <v>14</v>
      </c>
      <c r="M13" s="205">
        <v>3</v>
      </c>
      <c r="N13" s="35">
        <f>M13/L13*100</f>
        <v>21.428571428571427</v>
      </c>
      <c r="O13" s="205">
        <v>274</v>
      </c>
      <c r="P13" s="205">
        <v>257</v>
      </c>
      <c r="Q13" s="35">
        <f t="shared" si="3"/>
        <v>93.795620437956202</v>
      </c>
      <c r="R13" s="205">
        <v>174</v>
      </c>
      <c r="S13" s="205">
        <v>220</v>
      </c>
      <c r="T13" s="205">
        <v>168</v>
      </c>
      <c r="U13" s="35">
        <f t="shared" si="4"/>
        <v>76.363636363636374</v>
      </c>
      <c r="V13" s="205">
        <v>207</v>
      </c>
      <c r="W13" s="205">
        <v>153</v>
      </c>
      <c r="X13" s="35">
        <f t="shared" si="5"/>
        <v>73.91304347826086</v>
      </c>
      <c r="Y13" s="29"/>
      <c r="Z13" s="29"/>
      <c r="AA13" s="29"/>
      <c r="AB13" s="29"/>
    </row>
    <row r="14" spans="1:28" ht="16.149999999999999" customHeight="1" x14ac:dyDescent="0.25">
      <c r="A14" s="43" t="s">
        <v>30</v>
      </c>
      <c r="B14" s="205">
        <v>423</v>
      </c>
      <c r="C14" s="205">
        <v>469</v>
      </c>
      <c r="D14" s="205">
        <v>404</v>
      </c>
      <c r="E14" s="35">
        <f t="shared" si="0"/>
        <v>86.140724946695087</v>
      </c>
      <c r="F14" s="205">
        <v>72</v>
      </c>
      <c r="G14" s="205">
        <v>58</v>
      </c>
      <c r="H14" s="35">
        <f t="shared" si="1"/>
        <v>80.555555555555557</v>
      </c>
      <c r="I14" s="205">
        <v>9</v>
      </c>
      <c r="J14" s="205">
        <v>7</v>
      </c>
      <c r="K14" s="35">
        <f t="shared" si="2"/>
        <v>77.777777777777786</v>
      </c>
      <c r="L14" s="205">
        <v>7</v>
      </c>
      <c r="M14" s="205">
        <v>24</v>
      </c>
      <c r="N14" s="35">
        <f>M14/L14*100</f>
        <v>342.85714285714283</v>
      </c>
      <c r="O14" s="205">
        <v>297</v>
      </c>
      <c r="P14" s="205">
        <v>372</v>
      </c>
      <c r="Q14" s="35">
        <f t="shared" si="3"/>
        <v>125.25252525252526</v>
      </c>
      <c r="R14" s="205">
        <v>274</v>
      </c>
      <c r="S14" s="205">
        <v>277</v>
      </c>
      <c r="T14" s="205">
        <v>265</v>
      </c>
      <c r="U14" s="35">
        <f t="shared" si="4"/>
        <v>95.667870036101093</v>
      </c>
      <c r="V14" s="205">
        <v>252</v>
      </c>
      <c r="W14" s="205">
        <v>226</v>
      </c>
      <c r="X14" s="35">
        <f t="shared" si="5"/>
        <v>89.682539682539684</v>
      </c>
      <c r="Y14" s="29"/>
      <c r="Z14" s="29"/>
      <c r="AA14" s="29"/>
      <c r="AB14" s="29"/>
    </row>
    <row r="15" spans="1:28" ht="16.149999999999999" customHeight="1" x14ac:dyDescent="0.25">
      <c r="A15" s="43" t="s">
        <v>31</v>
      </c>
      <c r="B15" s="205">
        <v>571</v>
      </c>
      <c r="C15" s="205">
        <v>631</v>
      </c>
      <c r="D15" s="205">
        <v>432</v>
      </c>
      <c r="E15" s="35">
        <f t="shared" si="0"/>
        <v>68.462757527733757</v>
      </c>
      <c r="F15" s="205">
        <v>209</v>
      </c>
      <c r="G15" s="205">
        <v>105</v>
      </c>
      <c r="H15" s="35">
        <f t="shared" si="1"/>
        <v>50.239234449760758</v>
      </c>
      <c r="I15" s="205">
        <v>22</v>
      </c>
      <c r="J15" s="205">
        <v>15</v>
      </c>
      <c r="K15" s="35">
        <f t="shared" si="2"/>
        <v>68.181818181818173</v>
      </c>
      <c r="L15" s="205">
        <v>0</v>
      </c>
      <c r="M15" s="205">
        <v>1</v>
      </c>
      <c r="N15" s="35" t="s">
        <v>68</v>
      </c>
      <c r="O15" s="205">
        <v>437</v>
      </c>
      <c r="P15" s="205">
        <v>402</v>
      </c>
      <c r="Q15" s="35">
        <f t="shared" si="3"/>
        <v>91.990846681922207</v>
      </c>
      <c r="R15" s="205">
        <v>359</v>
      </c>
      <c r="S15" s="205">
        <v>331</v>
      </c>
      <c r="T15" s="205">
        <v>272</v>
      </c>
      <c r="U15" s="35">
        <f t="shared" si="4"/>
        <v>82.175226586102724</v>
      </c>
      <c r="V15" s="205">
        <v>287</v>
      </c>
      <c r="W15" s="205">
        <v>235</v>
      </c>
      <c r="X15" s="35">
        <f t="shared" si="5"/>
        <v>81.881533101045306</v>
      </c>
      <c r="Y15" s="29"/>
      <c r="Z15" s="29"/>
      <c r="AA15" s="29"/>
      <c r="AB15" s="29"/>
    </row>
    <row r="16" spans="1:28" ht="16.149999999999999" customHeight="1" x14ac:dyDescent="0.25">
      <c r="A16" s="43" t="s">
        <v>32</v>
      </c>
      <c r="B16" s="205">
        <v>580</v>
      </c>
      <c r="C16" s="205">
        <v>645</v>
      </c>
      <c r="D16" s="205">
        <v>502</v>
      </c>
      <c r="E16" s="35">
        <f t="shared" si="0"/>
        <v>77.829457364341081</v>
      </c>
      <c r="F16" s="205">
        <v>256</v>
      </c>
      <c r="G16" s="205">
        <v>101</v>
      </c>
      <c r="H16" s="35">
        <f t="shared" si="1"/>
        <v>39.453125</v>
      </c>
      <c r="I16" s="205">
        <v>24</v>
      </c>
      <c r="J16" s="205">
        <v>28</v>
      </c>
      <c r="K16" s="35">
        <f t="shared" si="2"/>
        <v>116.66666666666667</v>
      </c>
      <c r="L16" s="205">
        <v>1</v>
      </c>
      <c r="M16" s="205">
        <v>0</v>
      </c>
      <c r="N16" s="35">
        <f>M16/L16*100</f>
        <v>0</v>
      </c>
      <c r="O16" s="205">
        <v>416</v>
      </c>
      <c r="P16" s="205">
        <v>445</v>
      </c>
      <c r="Q16" s="35">
        <f t="shared" si="3"/>
        <v>106.97115384615385</v>
      </c>
      <c r="R16" s="205">
        <v>336</v>
      </c>
      <c r="S16" s="205">
        <v>327</v>
      </c>
      <c r="T16" s="205">
        <v>294</v>
      </c>
      <c r="U16" s="35">
        <f t="shared" si="4"/>
        <v>89.908256880733944</v>
      </c>
      <c r="V16" s="205">
        <v>292</v>
      </c>
      <c r="W16" s="205">
        <v>254</v>
      </c>
      <c r="X16" s="35">
        <f t="shared" si="5"/>
        <v>86.986301369863014</v>
      </c>
      <c r="Y16" s="29"/>
      <c r="Z16" s="29"/>
      <c r="AA16" s="29"/>
      <c r="AB16" s="29"/>
    </row>
    <row r="17" spans="1:28" ht="16.149999999999999" customHeight="1" x14ac:dyDescent="0.25">
      <c r="A17" s="43" t="s">
        <v>33</v>
      </c>
      <c r="B17" s="205">
        <v>190</v>
      </c>
      <c r="C17" s="205">
        <v>248</v>
      </c>
      <c r="D17" s="205">
        <v>173</v>
      </c>
      <c r="E17" s="35">
        <f t="shared" si="0"/>
        <v>69.758064516129039</v>
      </c>
      <c r="F17" s="205">
        <v>41</v>
      </c>
      <c r="G17" s="205">
        <v>20</v>
      </c>
      <c r="H17" s="35">
        <f t="shared" si="1"/>
        <v>48.780487804878049</v>
      </c>
      <c r="I17" s="205">
        <v>2</v>
      </c>
      <c r="J17" s="205">
        <v>0</v>
      </c>
      <c r="K17" s="35">
        <f t="shared" si="2"/>
        <v>0</v>
      </c>
      <c r="L17" s="205">
        <v>3</v>
      </c>
      <c r="M17" s="205">
        <v>1</v>
      </c>
      <c r="N17" s="35">
        <f>M17/L17*100</f>
        <v>33.333333333333329</v>
      </c>
      <c r="O17" s="205">
        <v>148</v>
      </c>
      <c r="P17" s="205">
        <v>165</v>
      </c>
      <c r="Q17" s="35">
        <f t="shared" si="3"/>
        <v>111.48648648648648</v>
      </c>
      <c r="R17" s="205">
        <v>125</v>
      </c>
      <c r="S17" s="205">
        <v>136</v>
      </c>
      <c r="T17" s="205">
        <v>114</v>
      </c>
      <c r="U17" s="35">
        <f t="shared" si="4"/>
        <v>83.82352941176471</v>
      </c>
      <c r="V17" s="205">
        <v>121</v>
      </c>
      <c r="W17" s="205">
        <v>95</v>
      </c>
      <c r="X17" s="35">
        <f t="shared" si="5"/>
        <v>78.512396694214885</v>
      </c>
      <c r="Y17" s="29"/>
      <c r="Z17" s="29"/>
      <c r="AA17" s="29"/>
      <c r="AB17" s="29"/>
    </row>
    <row r="18" spans="1:28" ht="16.149999999999999" customHeight="1" x14ac:dyDescent="0.25">
      <c r="A18" s="43" t="s">
        <v>34</v>
      </c>
      <c r="B18" s="205">
        <v>316</v>
      </c>
      <c r="C18" s="205">
        <v>365</v>
      </c>
      <c r="D18" s="205">
        <v>289</v>
      </c>
      <c r="E18" s="35">
        <f t="shared" si="0"/>
        <v>79.178082191780817</v>
      </c>
      <c r="F18" s="205">
        <v>130</v>
      </c>
      <c r="G18" s="205">
        <v>65</v>
      </c>
      <c r="H18" s="35">
        <f t="shared" si="1"/>
        <v>50</v>
      </c>
      <c r="I18" s="205">
        <v>60</v>
      </c>
      <c r="J18" s="205">
        <v>49</v>
      </c>
      <c r="K18" s="35">
        <f t="shared" si="2"/>
        <v>81.666666666666671</v>
      </c>
      <c r="L18" s="205">
        <v>0</v>
      </c>
      <c r="M18" s="205">
        <v>1</v>
      </c>
      <c r="N18" s="35" t="s">
        <v>68</v>
      </c>
      <c r="O18" s="205">
        <v>365</v>
      </c>
      <c r="P18" s="205">
        <v>287</v>
      </c>
      <c r="Q18" s="35">
        <f t="shared" si="3"/>
        <v>78.630136986301366</v>
      </c>
      <c r="R18" s="205">
        <v>189</v>
      </c>
      <c r="S18" s="205">
        <v>185</v>
      </c>
      <c r="T18" s="205">
        <v>183</v>
      </c>
      <c r="U18" s="35">
        <f t="shared" si="4"/>
        <v>98.918918918918919</v>
      </c>
      <c r="V18" s="205">
        <v>170</v>
      </c>
      <c r="W18" s="205">
        <v>160</v>
      </c>
      <c r="X18" s="35">
        <f t="shared" si="5"/>
        <v>94.117647058823522</v>
      </c>
      <c r="Y18" s="29"/>
      <c r="Z18" s="29"/>
      <c r="AA18" s="29"/>
      <c r="AB18" s="29"/>
    </row>
    <row r="19" spans="1:28" ht="16.149999999999999" customHeight="1" x14ac:dyDescent="0.25">
      <c r="A19" s="43" t="s">
        <v>35</v>
      </c>
      <c r="B19" s="205">
        <v>716</v>
      </c>
      <c r="C19" s="205">
        <v>621</v>
      </c>
      <c r="D19" s="205">
        <v>680</v>
      </c>
      <c r="E19" s="35">
        <f t="shared" si="0"/>
        <v>109.50080515297907</v>
      </c>
      <c r="F19" s="205">
        <v>122</v>
      </c>
      <c r="G19" s="205">
        <v>63</v>
      </c>
      <c r="H19" s="35">
        <f t="shared" si="1"/>
        <v>51.639344262295083</v>
      </c>
      <c r="I19" s="205">
        <v>22</v>
      </c>
      <c r="J19" s="205">
        <v>15</v>
      </c>
      <c r="K19" s="35">
        <f t="shared" si="2"/>
        <v>68.181818181818173</v>
      </c>
      <c r="L19" s="205">
        <v>6</v>
      </c>
      <c r="M19" s="205">
        <v>0</v>
      </c>
      <c r="N19" s="35">
        <f>M19/L19*100</f>
        <v>0</v>
      </c>
      <c r="O19" s="205">
        <v>352</v>
      </c>
      <c r="P19" s="205">
        <v>578</v>
      </c>
      <c r="Q19" s="35">
        <f t="shared" si="3"/>
        <v>164.20454545454547</v>
      </c>
      <c r="R19" s="205">
        <v>537</v>
      </c>
      <c r="S19" s="205">
        <v>360</v>
      </c>
      <c r="T19" s="205">
        <v>531</v>
      </c>
      <c r="U19" s="35">
        <f t="shared" si="4"/>
        <v>147.5</v>
      </c>
      <c r="V19" s="205">
        <v>327</v>
      </c>
      <c r="W19" s="205">
        <v>500</v>
      </c>
      <c r="X19" s="35">
        <f t="shared" si="5"/>
        <v>152.90519877675843</v>
      </c>
      <c r="Y19" s="29"/>
      <c r="Z19" s="29"/>
      <c r="AA19" s="29"/>
      <c r="AB19" s="29"/>
    </row>
    <row r="20" spans="1:28" ht="16.149999999999999" customHeight="1" x14ac:dyDescent="0.25">
      <c r="A20" s="43" t="s">
        <v>36</v>
      </c>
      <c r="B20" s="205">
        <v>172</v>
      </c>
      <c r="C20" s="205">
        <v>192</v>
      </c>
      <c r="D20" s="205">
        <v>163</v>
      </c>
      <c r="E20" s="35">
        <f t="shared" si="0"/>
        <v>84.895833333333343</v>
      </c>
      <c r="F20" s="205">
        <v>83</v>
      </c>
      <c r="G20" s="205">
        <v>102</v>
      </c>
      <c r="H20" s="35">
        <f t="shared" si="1"/>
        <v>122.89156626506023</v>
      </c>
      <c r="I20" s="205">
        <v>8</v>
      </c>
      <c r="J20" s="205">
        <v>2</v>
      </c>
      <c r="K20" s="35">
        <f t="shared" si="2"/>
        <v>25</v>
      </c>
      <c r="L20" s="205">
        <v>0</v>
      </c>
      <c r="M20" s="205">
        <v>0</v>
      </c>
      <c r="N20" s="35" t="s">
        <v>68</v>
      </c>
      <c r="O20" s="205">
        <v>58</v>
      </c>
      <c r="P20" s="205">
        <v>132</v>
      </c>
      <c r="Q20" s="35">
        <f t="shared" si="3"/>
        <v>227.58620689655174</v>
      </c>
      <c r="R20" s="205">
        <v>91</v>
      </c>
      <c r="S20" s="205">
        <v>95</v>
      </c>
      <c r="T20" s="205">
        <v>84</v>
      </c>
      <c r="U20" s="35">
        <f t="shared" si="4"/>
        <v>88.421052631578945</v>
      </c>
      <c r="V20" s="205">
        <v>91</v>
      </c>
      <c r="W20" s="205">
        <v>81</v>
      </c>
      <c r="X20" s="35">
        <f t="shared" si="5"/>
        <v>89.010989010989007</v>
      </c>
      <c r="Y20" s="29"/>
      <c r="Z20" s="29"/>
      <c r="AA20" s="29"/>
      <c r="AB20" s="29"/>
    </row>
    <row r="21" spans="1:28" ht="16.149999999999999" customHeight="1" x14ac:dyDescent="0.25">
      <c r="A21" s="43" t="s">
        <v>37</v>
      </c>
      <c r="B21" s="205">
        <v>235</v>
      </c>
      <c r="C21" s="205">
        <v>290</v>
      </c>
      <c r="D21" s="205">
        <v>206</v>
      </c>
      <c r="E21" s="35">
        <f t="shared" si="0"/>
        <v>71.034482758620683</v>
      </c>
      <c r="F21" s="205">
        <v>68</v>
      </c>
      <c r="G21" s="205">
        <v>90</v>
      </c>
      <c r="H21" s="35">
        <f t="shared" si="1"/>
        <v>132.35294117647058</v>
      </c>
      <c r="I21" s="205">
        <v>7</v>
      </c>
      <c r="J21" s="205">
        <v>4</v>
      </c>
      <c r="K21" s="35">
        <f t="shared" si="2"/>
        <v>57.142857142857139</v>
      </c>
      <c r="L21" s="205">
        <v>0</v>
      </c>
      <c r="M21" s="205">
        <v>2</v>
      </c>
      <c r="N21" s="35" t="s">
        <v>68</v>
      </c>
      <c r="O21" s="205">
        <v>276</v>
      </c>
      <c r="P21" s="205">
        <v>177</v>
      </c>
      <c r="Q21" s="35">
        <f t="shared" si="3"/>
        <v>64.130434782608688</v>
      </c>
      <c r="R21" s="205">
        <v>123</v>
      </c>
      <c r="S21" s="205">
        <v>155</v>
      </c>
      <c r="T21" s="205">
        <v>112</v>
      </c>
      <c r="U21" s="35">
        <f t="shared" si="4"/>
        <v>72.258064516129025</v>
      </c>
      <c r="V21" s="205">
        <v>151</v>
      </c>
      <c r="W21" s="205">
        <v>100</v>
      </c>
      <c r="X21" s="35">
        <f t="shared" si="5"/>
        <v>66.225165562913915</v>
      </c>
      <c r="Y21" s="29"/>
      <c r="Z21" s="29"/>
      <c r="AA21" s="29"/>
      <c r="AB21" s="29"/>
    </row>
    <row r="22" spans="1:28" ht="16.149999999999999" customHeight="1" x14ac:dyDescent="0.25">
      <c r="A22" s="43" t="s">
        <v>38</v>
      </c>
      <c r="B22" s="205">
        <v>319</v>
      </c>
      <c r="C22" s="205">
        <v>394</v>
      </c>
      <c r="D22" s="205">
        <v>312</v>
      </c>
      <c r="E22" s="35">
        <f t="shared" si="0"/>
        <v>79.187817258883257</v>
      </c>
      <c r="F22" s="205">
        <v>91</v>
      </c>
      <c r="G22" s="205">
        <v>50</v>
      </c>
      <c r="H22" s="35">
        <f t="shared" si="1"/>
        <v>54.945054945054949</v>
      </c>
      <c r="I22" s="205">
        <v>4</v>
      </c>
      <c r="J22" s="205">
        <v>4</v>
      </c>
      <c r="K22" s="35">
        <f t="shared" si="2"/>
        <v>100</v>
      </c>
      <c r="L22" s="205">
        <v>3</v>
      </c>
      <c r="M22" s="205">
        <v>0</v>
      </c>
      <c r="N22" s="35">
        <f>M22/L22*100</f>
        <v>0</v>
      </c>
      <c r="O22" s="205">
        <v>307</v>
      </c>
      <c r="P22" s="205">
        <v>235</v>
      </c>
      <c r="Q22" s="35">
        <f t="shared" si="3"/>
        <v>76.54723127035831</v>
      </c>
      <c r="R22" s="205">
        <v>230</v>
      </c>
      <c r="S22" s="205">
        <v>274</v>
      </c>
      <c r="T22" s="205">
        <v>226</v>
      </c>
      <c r="U22" s="35">
        <f t="shared" si="4"/>
        <v>82.481751824817522</v>
      </c>
      <c r="V22" s="205">
        <v>247</v>
      </c>
      <c r="W22" s="205">
        <v>201</v>
      </c>
      <c r="X22" s="35">
        <f t="shared" si="5"/>
        <v>81.376518218623488</v>
      </c>
      <c r="Y22" s="29"/>
      <c r="Z22" s="29"/>
      <c r="AA22" s="29"/>
      <c r="AB22" s="29"/>
    </row>
    <row r="23" spans="1:28" ht="16.149999999999999" customHeight="1" x14ac:dyDescent="0.25">
      <c r="A23" s="43" t="s">
        <v>39</v>
      </c>
      <c r="B23" s="205">
        <v>558</v>
      </c>
      <c r="C23" s="205">
        <v>466</v>
      </c>
      <c r="D23" s="205">
        <v>409</v>
      </c>
      <c r="E23" s="35">
        <f t="shared" si="0"/>
        <v>87.768240343347642</v>
      </c>
      <c r="F23" s="205">
        <v>170</v>
      </c>
      <c r="G23" s="205">
        <v>110</v>
      </c>
      <c r="H23" s="35">
        <f t="shared" si="1"/>
        <v>64.705882352941174</v>
      </c>
      <c r="I23" s="205">
        <v>13</v>
      </c>
      <c r="J23" s="205">
        <v>24</v>
      </c>
      <c r="K23" s="35">
        <f t="shared" si="2"/>
        <v>184.61538461538461</v>
      </c>
      <c r="L23" s="205">
        <v>1</v>
      </c>
      <c r="M23" s="205">
        <v>1</v>
      </c>
      <c r="N23" s="35">
        <f>M23/L23*100</f>
        <v>100</v>
      </c>
      <c r="O23" s="205">
        <v>363</v>
      </c>
      <c r="P23" s="205">
        <v>366</v>
      </c>
      <c r="Q23" s="35">
        <f t="shared" si="3"/>
        <v>100.82644628099173</v>
      </c>
      <c r="R23" s="205">
        <v>310</v>
      </c>
      <c r="S23" s="205">
        <v>252</v>
      </c>
      <c r="T23" s="205">
        <v>230</v>
      </c>
      <c r="U23" s="35">
        <f t="shared" si="4"/>
        <v>91.269841269841265</v>
      </c>
      <c r="V23" s="205">
        <v>233</v>
      </c>
      <c r="W23" s="205">
        <v>221</v>
      </c>
      <c r="X23" s="35">
        <f t="shared" si="5"/>
        <v>94.849785407725321</v>
      </c>
      <c r="Y23" s="29"/>
      <c r="Z23" s="29"/>
      <c r="AA23" s="29"/>
      <c r="AB23" s="29"/>
    </row>
    <row r="24" spans="1:28" ht="16.149999999999999" customHeight="1" x14ac:dyDescent="0.25">
      <c r="A24" s="43" t="s">
        <v>40</v>
      </c>
      <c r="B24" s="205">
        <v>377</v>
      </c>
      <c r="C24" s="205">
        <v>346</v>
      </c>
      <c r="D24" s="205">
        <v>366</v>
      </c>
      <c r="E24" s="35">
        <f t="shared" si="0"/>
        <v>105.78034682080926</v>
      </c>
      <c r="F24" s="205">
        <v>108</v>
      </c>
      <c r="G24" s="205">
        <v>48</v>
      </c>
      <c r="H24" s="35">
        <f t="shared" si="1"/>
        <v>44.444444444444443</v>
      </c>
      <c r="I24" s="205">
        <v>26</v>
      </c>
      <c r="J24" s="205">
        <v>6</v>
      </c>
      <c r="K24" s="35">
        <f t="shared" si="2"/>
        <v>23.076923076923077</v>
      </c>
      <c r="L24" s="205">
        <v>0</v>
      </c>
      <c r="M24" s="205">
        <v>0</v>
      </c>
      <c r="N24" s="35" t="s">
        <v>68</v>
      </c>
      <c r="O24" s="205">
        <v>334</v>
      </c>
      <c r="P24" s="205">
        <v>331</v>
      </c>
      <c r="Q24" s="35">
        <f t="shared" si="3"/>
        <v>99.101796407185631</v>
      </c>
      <c r="R24" s="205">
        <v>231</v>
      </c>
      <c r="S24" s="205">
        <v>179</v>
      </c>
      <c r="T24" s="205">
        <v>228</v>
      </c>
      <c r="U24" s="35">
        <f t="shared" si="4"/>
        <v>127.37430167597765</v>
      </c>
      <c r="V24" s="205">
        <v>171</v>
      </c>
      <c r="W24" s="205">
        <v>219</v>
      </c>
      <c r="X24" s="35">
        <f t="shared" si="5"/>
        <v>128.07017543859649</v>
      </c>
      <c r="Y24" s="29"/>
      <c r="Z24" s="29"/>
      <c r="AA24" s="29"/>
      <c r="AB24" s="29"/>
    </row>
    <row r="25" spans="1:28" ht="16.149999999999999" customHeight="1" x14ac:dyDescent="0.25">
      <c r="A25" s="43" t="s">
        <v>41</v>
      </c>
      <c r="B25" s="205">
        <v>350</v>
      </c>
      <c r="C25" s="205">
        <v>447</v>
      </c>
      <c r="D25" s="205">
        <v>324</v>
      </c>
      <c r="E25" s="35">
        <f t="shared" si="0"/>
        <v>72.483221476510067</v>
      </c>
      <c r="F25" s="205">
        <v>107</v>
      </c>
      <c r="G25" s="205">
        <v>56</v>
      </c>
      <c r="H25" s="35">
        <f t="shared" si="1"/>
        <v>52.336448598130836</v>
      </c>
      <c r="I25" s="205">
        <v>22</v>
      </c>
      <c r="J25" s="205">
        <v>15</v>
      </c>
      <c r="K25" s="35">
        <f t="shared" si="2"/>
        <v>68.181818181818173</v>
      </c>
      <c r="L25" s="205">
        <v>5</v>
      </c>
      <c r="M25" s="205">
        <v>3</v>
      </c>
      <c r="N25" s="35">
        <f>M25/L25*100</f>
        <v>60</v>
      </c>
      <c r="O25" s="205">
        <v>279</v>
      </c>
      <c r="P25" s="205">
        <v>277</v>
      </c>
      <c r="Q25" s="35">
        <f t="shared" si="3"/>
        <v>99.283154121863802</v>
      </c>
      <c r="R25" s="205">
        <v>229</v>
      </c>
      <c r="S25" s="205">
        <v>260</v>
      </c>
      <c r="T25" s="205">
        <v>211</v>
      </c>
      <c r="U25" s="35">
        <f t="shared" si="4"/>
        <v>81.15384615384616</v>
      </c>
      <c r="V25" s="205">
        <v>234</v>
      </c>
      <c r="W25" s="205">
        <v>183</v>
      </c>
      <c r="X25" s="35">
        <f t="shared" si="5"/>
        <v>78.205128205128204</v>
      </c>
      <c r="Y25" s="29"/>
      <c r="Z25" s="29"/>
      <c r="AA25" s="29"/>
      <c r="AB25" s="29"/>
    </row>
    <row r="26" spans="1:28" ht="16.149999999999999" customHeight="1" x14ac:dyDescent="0.25">
      <c r="A26" s="43" t="s">
        <v>42</v>
      </c>
      <c r="B26" s="205">
        <v>323</v>
      </c>
      <c r="C26" s="205">
        <v>431</v>
      </c>
      <c r="D26" s="205">
        <v>295</v>
      </c>
      <c r="E26" s="35">
        <f t="shared" si="0"/>
        <v>68.44547563805105</v>
      </c>
      <c r="F26" s="205">
        <v>127</v>
      </c>
      <c r="G26" s="205">
        <v>53</v>
      </c>
      <c r="H26" s="35">
        <f t="shared" si="1"/>
        <v>41.732283464566926</v>
      </c>
      <c r="I26" s="205">
        <v>0</v>
      </c>
      <c r="J26" s="205">
        <v>14</v>
      </c>
      <c r="K26" s="35" t="s">
        <v>68</v>
      </c>
      <c r="L26" s="205">
        <v>1</v>
      </c>
      <c r="M26" s="205">
        <v>5</v>
      </c>
      <c r="N26" s="35">
        <f>M26/L26*100</f>
        <v>500</v>
      </c>
      <c r="O26" s="205">
        <v>210</v>
      </c>
      <c r="P26" s="205">
        <v>234</v>
      </c>
      <c r="Q26" s="35">
        <f t="shared" si="3"/>
        <v>111.42857142857143</v>
      </c>
      <c r="R26" s="205">
        <v>189</v>
      </c>
      <c r="S26" s="205">
        <v>207</v>
      </c>
      <c r="T26" s="205">
        <v>171</v>
      </c>
      <c r="U26" s="35">
        <f t="shared" si="4"/>
        <v>82.608695652173907</v>
      </c>
      <c r="V26" s="205">
        <v>190</v>
      </c>
      <c r="W26" s="205">
        <v>164</v>
      </c>
      <c r="X26" s="35">
        <f t="shared" si="5"/>
        <v>86.31578947368422</v>
      </c>
      <c r="Y26" s="29"/>
      <c r="Z26" s="29"/>
      <c r="AA26" s="29"/>
      <c r="AB26" s="29"/>
    </row>
    <row r="27" spans="1:28" ht="16.149999999999999" customHeight="1" x14ac:dyDescent="0.25">
      <c r="A27" s="43" t="s">
        <v>43</v>
      </c>
      <c r="B27" s="205">
        <v>106</v>
      </c>
      <c r="C27" s="205">
        <v>139</v>
      </c>
      <c r="D27" s="205">
        <v>94</v>
      </c>
      <c r="E27" s="35">
        <f t="shared" si="0"/>
        <v>67.625899280575538</v>
      </c>
      <c r="F27" s="205">
        <v>44</v>
      </c>
      <c r="G27" s="205">
        <v>31</v>
      </c>
      <c r="H27" s="35">
        <f t="shared" si="1"/>
        <v>70.454545454545453</v>
      </c>
      <c r="I27" s="205">
        <v>24</v>
      </c>
      <c r="J27" s="205">
        <v>9</v>
      </c>
      <c r="K27" s="35">
        <f t="shared" si="2"/>
        <v>37.5</v>
      </c>
      <c r="L27" s="205">
        <v>1</v>
      </c>
      <c r="M27" s="205">
        <v>0</v>
      </c>
      <c r="N27" s="35">
        <f>M27/L27*100</f>
        <v>0</v>
      </c>
      <c r="O27" s="205">
        <v>139</v>
      </c>
      <c r="P27" s="205">
        <v>94</v>
      </c>
      <c r="Q27" s="35">
        <f t="shared" si="3"/>
        <v>67.625899280575538</v>
      </c>
      <c r="R27" s="205">
        <v>56</v>
      </c>
      <c r="S27" s="205">
        <v>63</v>
      </c>
      <c r="T27" s="205">
        <v>45</v>
      </c>
      <c r="U27" s="35">
        <f t="shared" si="4"/>
        <v>71.428571428571431</v>
      </c>
      <c r="V27" s="205">
        <v>61</v>
      </c>
      <c r="W27" s="205">
        <v>45</v>
      </c>
      <c r="X27" s="35">
        <f t="shared" si="5"/>
        <v>73.770491803278688</v>
      </c>
      <c r="Y27" s="29"/>
      <c r="Z27" s="29"/>
      <c r="AA27" s="29"/>
      <c r="AB27" s="29"/>
    </row>
    <row r="28" spans="1:28" ht="16.149999999999999" customHeight="1" x14ac:dyDescent="0.25">
      <c r="A28" s="43" t="s">
        <v>44</v>
      </c>
      <c r="B28" s="205">
        <v>371</v>
      </c>
      <c r="C28" s="205">
        <v>380</v>
      </c>
      <c r="D28" s="205">
        <v>347</v>
      </c>
      <c r="E28" s="35">
        <f t="shared" si="0"/>
        <v>91.315789473684205</v>
      </c>
      <c r="F28" s="205">
        <v>141</v>
      </c>
      <c r="G28" s="205">
        <v>92</v>
      </c>
      <c r="H28" s="35">
        <f t="shared" si="1"/>
        <v>65.248226950354621</v>
      </c>
      <c r="I28" s="205">
        <v>1</v>
      </c>
      <c r="J28" s="205">
        <v>6</v>
      </c>
      <c r="K28" s="35">
        <f t="shared" si="2"/>
        <v>600</v>
      </c>
      <c r="L28" s="205">
        <v>0</v>
      </c>
      <c r="M28" s="205">
        <v>0</v>
      </c>
      <c r="N28" s="35" t="s">
        <v>68</v>
      </c>
      <c r="O28" s="205">
        <v>353</v>
      </c>
      <c r="P28" s="205">
        <v>320</v>
      </c>
      <c r="Q28" s="35">
        <f t="shared" si="3"/>
        <v>90.6515580736544</v>
      </c>
      <c r="R28" s="205">
        <v>254</v>
      </c>
      <c r="S28" s="205">
        <v>191</v>
      </c>
      <c r="T28" s="205">
        <v>245</v>
      </c>
      <c r="U28" s="35">
        <f t="shared" si="4"/>
        <v>128.27225130890051</v>
      </c>
      <c r="V28" s="205">
        <v>168</v>
      </c>
      <c r="W28" s="205">
        <v>220</v>
      </c>
      <c r="X28" s="35">
        <f t="shared" si="5"/>
        <v>130.95238095238096</v>
      </c>
      <c r="Y28" s="29"/>
      <c r="Z28" s="29"/>
      <c r="AA28" s="29"/>
      <c r="AB28" s="29"/>
    </row>
    <row r="29" spans="1:28" ht="16.149999999999999" customHeight="1" x14ac:dyDescent="0.25">
      <c r="A29" s="43" t="s">
        <v>45</v>
      </c>
      <c r="B29" s="205">
        <v>34</v>
      </c>
      <c r="C29" s="205">
        <v>32</v>
      </c>
      <c r="D29" s="205">
        <v>34</v>
      </c>
      <c r="E29" s="35">
        <f t="shared" si="0"/>
        <v>106.25</v>
      </c>
      <c r="F29" s="205">
        <v>10</v>
      </c>
      <c r="G29" s="205">
        <v>6</v>
      </c>
      <c r="H29" s="35">
        <f t="shared" si="1"/>
        <v>60</v>
      </c>
      <c r="I29" s="205">
        <v>3</v>
      </c>
      <c r="J29" s="205">
        <v>2</v>
      </c>
      <c r="K29" s="35">
        <f t="shared" si="2"/>
        <v>66.666666666666657</v>
      </c>
      <c r="L29" s="205">
        <v>2</v>
      </c>
      <c r="M29" s="205">
        <v>0</v>
      </c>
      <c r="N29" s="35">
        <f>M29/L29*100</f>
        <v>0</v>
      </c>
      <c r="O29" s="205">
        <v>22</v>
      </c>
      <c r="P29" s="205">
        <v>34</v>
      </c>
      <c r="Q29" s="35">
        <f t="shared" si="3"/>
        <v>154.54545454545453</v>
      </c>
      <c r="R29" s="205">
        <v>30</v>
      </c>
      <c r="S29" s="205">
        <v>17</v>
      </c>
      <c r="T29" s="205">
        <v>30</v>
      </c>
      <c r="U29" s="35">
        <f t="shared" si="4"/>
        <v>176.47058823529412</v>
      </c>
      <c r="V29" s="205">
        <v>13</v>
      </c>
      <c r="W29" s="205">
        <v>26</v>
      </c>
      <c r="X29" s="35">
        <f t="shared" si="5"/>
        <v>200</v>
      </c>
      <c r="Y29" s="29"/>
      <c r="Z29" s="29"/>
      <c r="AA29" s="29"/>
      <c r="AB29" s="29"/>
    </row>
    <row r="30" spans="1:28" ht="16.149999999999999" customHeight="1" x14ac:dyDescent="0.25">
      <c r="A30" s="43" t="s">
        <v>46</v>
      </c>
      <c r="B30" s="205">
        <v>3912</v>
      </c>
      <c r="C30" s="205">
        <v>5151</v>
      </c>
      <c r="D30" s="205">
        <v>3385</v>
      </c>
      <c r="E30" s="35">
        <f t="shared" si="0"/>
        <v>65.715395068918653</v>
      </c>
      <c r="F30" s="205">
        <v>631</v>
      </c>
      <c r="G30" s="205">
        <v>257</v>
      </c>
      <c r="H30" s="35">
        <f t="shared" si="1"/>
        <v>40.729001584786054</v>
      </c>
      <c r="I30" s="205">
        <v>64</v>
      </c>
      <c r="J30" s="205">
        <v>52</v>
      </c>
      <c r="K30" s="35">
        <f t="shared" si="2"/>
        <v>81.25</v>
      </c>
      <c r="L30" s="205">
        <v>38</v>
      </c>
      <c r="M30" s="205">
        <v>17</v>
      </c>
      <c r="N30" s="35">
        <f>M30/L30*100</f>
        <v>44.736842105263158</v>
      </c>
      <c r="O30" s="205">
        <v>2422</v>
      </c>
      <c r="P30" s="205">
        <v>2567</v>
      </c>
      <c r="Q30" s="35">
        <f t="shared" si="3"/>
        <v>105.9867877786953</v>
      </c>
      <c r="R30" s="205">
        <v>2451</v>
      </c>
      <c r="S30" s="205">
        <v>2782</v>
      </c>
      <c r="T30" s="205">
        <v>2192</v>
      </c>
      <c r="U30" s="35">
        <f t="shared" si="4"/>
        <v>78.792235801581597</v>
      </c>
      <c r="V30" s="205">
        <v>2503</v>
      </c>
      <c r="W30" s="205">
        <v>2004</v>
      </c>
      <c r="X30" s="35">
        <f t="shared" si="5"/>
        <v>80.063923292049537</v>
      </c>
      <c r="Y30" s="29"/>
      <c r="Z30" s="29"/>
      <c r="AA30" s="29"/>
      <c r="AB30" s="29"/>
    </row>
    <row r="31" spans="1:28" ht="16.149999999999999" customHeight="1" x14ac:dyDescent="0.25">
      <c r="A31" s="43" t="s">
        <v>47</v>
      </c>
      <c r="B31" s="205">
        <v>3219</v>
      </c>
      <c r="C31" s="205">
        <v>5042</v>
      </c>
      <c r="D31" s="205">
        <v>2722</v>
      </c>
      <c r="E31" s="35">
        <f t="shared" si="0"/>
        <v>53.986513288377623</v>
      </c>
      <c r="F31" s="205">
        <v>577</v>
      </c>
      <c r="G31" s="205">
        <v>268</v>
      </c>
      <c r="H31" s="35">
        <f t="shared" si="1"/>
        <v>46.447140381282495</v>
      </c>
      <c r="I31" s="205">
        <v>18</v>
      </c>
      <c r="J31" s="205">
        <v>11</v>
      </c>
      <c r="K31" s="35">
        <f t="shared" si="2"/>
        <v>61.111111111111114</v>
      </c>
      <c r="L31" s="205">
        <v>0</v>
      </c>
      <c r="M31" s="205">
        <v>0</v>
      </c>
      <c r="N31" s="35" t="s">
        <v>68</v>
      </c>
      <c r="O31" s="205">
        <v>2746</v>
      </c>
      <c r="P31" s="205">
        <v>2380</v>
      </c>
      <c r="Q31" s="35">
        <f t="shared" si="3"/>
        <v>86.671522214129652</v>
      </c>
      <c r="R31" s="205">
        <v>1953</v>
      </c>
      <c r="S31" s="205">
        <v>2712</v>
      </c>
      <c r="T31" s="205">
        <v>1658</v>
      </c>
      <c r="U31" s="35">
        <f t="shared" si="4"/>
        <v>61.135693215339238</v>
      </c>
      <c r="V31" s="205">
        <v>2544</v>
      </c>
      <c r="W31" s="205">
        <v>1522</v>
      </c>
      <c r="X31" s="35">
        <f t="shared" si="5"/>
        <v>59.827044025157228</v>
      </c>
      <c r="Y31" s="29"/>
      <c r="Z31" s="29"/>
      <c r="AA31" s="29"/>
      <c r="AB31" s="29"/>
    </row>
    <row r="32" spans="1:28" ht="16.149999999999999" customHeight="1" x14ac:dyDescent="0.25">
      <c r="A32" s="43" t="s">
        <v>48</v>
      </c>
      <c r="B32" s="205">
        <v>1099</v>
      </c>
      <c r="C32" s="205">
        <v>1377</v>
      </c>
      <c r="D32" s="205">
        <v>1024</v>
      </c>
      <c r="E32" s="35">
        <f t="shared" si="0"/>
        <v>74.364560639070447</v>
      </c>
      <c r="F32" s="205">
        <v>181</v>
      </c>
      <c r="G32" s="205">
        <v>145</v>
      </c>
      <c r="H32" s="35">
        <f t="shared" si="1"/>
        <v>80.110497237569049</v>
      </c>
      <c r="I32" s="205">
        <v>43</v>
      </c>
      <c r="J32" s="205">
        <v>11</v>
      </c>
      <c r="K32" s="35">
        <f t="shared" si="2"/>
        <v>25.581395348837212</v>
      </c>
      <c r="L32" s="205">
        <v>10</v>
      </c>
      <c r="M32" s="205">
        <v>0</v>
      </c>
      <c r="N32" s="35">
        <f>M32/L32*100</f>
        <v>0</v>
      </c>
      <c r="O32" s="205">
        <v>1152</v>
      </c>
      <c r="P32" s="205">
        <v>906</v>
      </c>
      <c r="Q32" s="35">
        <f t="shared" si="3"/>
        <v>78.645833333333343</v>
      </c>
      <c r="R32" s="205">
        <v>740</v>
      </c>
      <c r="S32" s="205">
        <v>832</v>
      </c>
      <c r="T32" s="205">
        <v>704</v>
      </c>
      <c r="U32" s="35">
        <f t="shared" si="4"/>
        <v>84.615384615384613</v>
      </c>
      <c r="V32" s="205">
        <v>713</v>
      </c>
      <c r="W32" s="205">
        <v>627</v>
      </c>
      <c r="X32" s="35">
        <f t="shared" si="5"/>
        <v>87.938288920056095</v>
      </c>
      <c r="Y32" s="29"/>
      <c r="Z32" s="29"/>
      <c r="AA32" s="29"/>
      <c r="AB32" s="29"/>
    </row>
    <row r="33" spans="1:28" ht="16.149999999999999" customHeight="1" x14ac:dyDescent="0.25">
      <c r="A33" s="43" t="s">
        <v>49</v>
      </c>
      <c r="B33" s="205">
        <v>786</v>
      </c>
      <c r="C33" s="205">
        <v>1096</v>
      </c>
      <c r="D33" s="205">
        <v>731</v>
      </c>
      <c r="E33" s="35">
        <f t="shared" si="0"/>
        <v>66.697080291970806</v>
      </c>
      <c r="F33" s="205">
        <v>238</v>
      </c>
      <c r="G33" s="205">
        <v>65</v>
      </c>
      <c r="H33" s="35">
        <f t="shared" si="1"/>
        <v>27.310924369747898</v>
      </c>
      <c r="I33" s="205">
        <v>36</v>
      </c>
      <c r="J33" s="205">
        <v>0</v>
      </c>
      <c r="K33" s="35">
        <f t="shared" si="2"/>
        <v>0</v>
      </c>
      <c r="L33" s="205">
        <v>56</v>
      </c>
      <c r="M33" s="205">
        <v>50</v>
      </c>
      <c r="N33" s="35">
        <f t="shared" ref="N33:N34" si="6">M33/L33*100</f>
        <v>89.285714285714292</v>
      </c>
      <c r="O33" s="205">
        <v>1046</v>
      </c>
      <c r="P33" s="205">
        <v>703</v>
      </c>
      <c r="Q33" s="35">
        <f t="shared" si="3"/>
        <v>67.208413001912049</v>
      </c>
      <c r="R33" s="205">
        <v>469</v>
      </c>
      <c r="S33" s="205">
        <v>611</v>
      </c>
      <c r="T33" s="205">
        <v>439</v>
      </c>
      <c r="U33" s="35">
        <f t="shared" si="4"/>
        <v>71.849427168576113</v>
      </c>
      <c r="V33" s="205">
        <v>565</v>
      </c>
      <c r="W33" s="205">
        <v>418</v>
      </c>
      <c r="X33" s="35">
        <f t="shared" si="5"/>
        <v>73.982300884955748</v>
      </c>
      <c r="Y33" s="29"/>
      <c r="Z33" s="29"/>
      <c r="AA33" s="29"/>
      <c r="AB33" s="29"/>
    </row>
    <row r="34" spans="1:28" ht="16.149999999999999" customHeight="1" x14ac:dyDescent="0.25">
      <c r="A34" s="42" t="s">
        <v>50</v>
      </c>
      <c r="B34" s="205">
        <v>312</v>
      </c>
      <c r="C34" s="205">
        <v>363</v>
      </c>
      <c r="D34" s="205">
        <v>200</v>
      </c>
      <c r="E34" s="35">
        <f t="shared" si="0"/>
        <v>55.096418732782368</v>
      </c>
      <c r="F34" s="205">
        <v>65</v>
      </c>
      <c r="G34" s="205">
        <v>51</v>
      </c>
      <c r="H34" s="35">
        <f t="shared" si="1"/>
        <v>78.461538461538467</v>
      </c>
      <c r="I34" s="205">
        <v>4</v>
      </c>
      <c r="J34" s="205">
        <v>4</v>
      </c>
      <c r="K34" s="35">
        <f t="shared" si="2"/>
        <v>100</v>
      </c>
      <c r="L34" s="205">
        <v>3</v>
      </c>
      <c r="M34" s="205">
        <v>0</v>
      </c>
      <c r="N34" s="35">
        <f t="shared" si="6"/>
        <v>0</v>
      </c>
      <c r="O34" s="205">
        <v>293</v>
      </c>
      <c r="P34" s="205">
        <v>177</v>
      </c>
      <c r="Q34" s="35">
        <f t="shared" si="3"/>
        <v>60.409556313993171</v>
      </c>
      <c r="R34" s="205">
        <v>180</v>
      </c>
      <c r="S34" s="205">
        <v>195</v>
      </c>
      <c r="T34" s="205">
        <v>126</v>
      </c>
      <c r="U34" s="35">
        <f t="shared" si="4"/>
        <v>64.615384615384613</v>
      </c>
      <c r="V34" s="205">
        <v>186</v>
      </c>
      <c r="W34" s="205">
        <v>116</v>
      </c>
      <c r="X34" s="35">
        <f t="shared" si="5"/>
        <v>62.365591397849464</v>
      </c>
    </row>
    <row r="35" spans="1:28" ht="15.75" customHeight="1" x14ac:dyDescent="0.25"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8" x14ac:dyDescent="0.25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8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8" x14ac:dyDescent="0.25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topLeftCell="A4" zoomScaleNormal="100" zoomScaleSheetLayoutView="85" workbookViewId="0">
      <selection activeCell="L27" sqref="L27"/>
    </sheetView>
  </sheetViews>
  <sheetFormatPr defaultColWidth="9.140625" defaultRowHeight="15.75" x14ac:dyDescent="0.25"/>
  <cols>
    <col min="1" max="1" width="29.85546875" style="65" customWidth="1"/>
    <col min="2" max="2" width="13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 x14ac:dyDescent="0.2">
      <c r="A1" s="315" t="s">
        <v>66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5" customFormat="1" ht="20.45" customHeight="1" x14ac:dyDescent="0.2">
      <c r="A2" s="315" t="s">
        <v>128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5" customFormat="1" ht="1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251" t="s">
        <v>5</v>
      </c>
      <c r="W3" s="251"/>
      <c r="X3" s="251"/>
    </row>
    <row r="4" spans="1:28" s="59" customFormat="1" ht="21.6" customHeight="1" x14ac:dyDescent="0.2">
      <c r="A4" s="58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93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1" customFormat="1" ht="36.75" customHeight="1" x14ac:dyDescent="0.2">
      <c r="A5" s="60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3" customFormat="1" ht="25.15" customHeight="1" x14ac:dyDescent="0.2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17.25" customHeight="1" x14ac:dyDescent="0.25">
      <c r="A8" s="41" t="s">
        <v>24</v>
      </c>
      <c r="B8" s="28">
        <f>SUM(B9:B34)</f>
        <v>16372</v>
      </c>
      <c r="C8" s="28">
        <f>SUM(C9:C34)</f>
        <v>20803</v>
      </c>
      <c r="D8" s="28">
        <f>SUM(D9:D34)</f>
        <v>15358</v>
      </c>
      <c r="E8" s="36">
        <f>D8/C8*100</f>
        <v>73.825890496562991</v>
      </c>
      <c r="F8" s="28">
        <f>SUM(F9:F34)</f>
        <v>7372</v>
      </c>
      <c r="G8" s="28">
        <f>SUM(G9:G34)</f>
        <v>4653</v>
      </c>
      <c r="H8" s="36">
        <f>G8/F8*100</f>
        <v>63.117200217037436</v>
      </c>
      <c r="I8" s="28">
        <f>SUM(I9:I34)</f>
        <v>2394</v>
      </c>
      <c r="J8" s="28">
        <f>SUM(J9:J34)</f>
        <v>2041</v>
      </c>
      <c r="K8" s="36">
        <f>J8/I8*100</f>
        <v>85.254803675856309</v>
      </c>
      <c r="L8" s="28">
        <f>SUM(L9:L34)</f>
        <v>502</v>
      </c>
      <c r="M8" s="28">
        <f>SUM(M9:M34)</f>
        <v>372</v>
      </c>
      <c r="N8" s="36">
        <f>M8/L8*100</f>
        <v>74.103585657370516</v>
      </c>
      <c r="O8" s="28">
        <f>SUM(O9:O34)</f>
        <v>14141</v>
      </c>
      <c r="P8" s="28">
        <f>SUM(P9:P34)</f>
        <v>13457</v>
      </c>
      <c r="Q8" s="36">
        <f>P8/O8*100</f>
        <v>95.163001202178066</v>
      </c>
      <c r="R8" s="28">
        <f>SUM(R9:R34)</f>
        <v>8279</v>
      </c>
      <c r="S8" s="28">
        <f>SUM(S9:S34)</f>
        <v>9723</v>
      </c>
      <c r="T8" s="28">
        <f>SUM(T9:T34)</f>
        <v>7830</v>
      </c>
      <c r="U8" s="36">
        <f>T8/S8*100</f>
        <v>80.530700401110764</v>
      </c>
      <c r="V8" s="28">
        <f>SUM(V9:V34)</f>
        <v>8711</v>
      </c>
      <c r="W8" s="28">
        <f>SUM(W9:W34)</f>
        <v>6972</v>
      </c>
      <c r="X8" s="36">
        <f>W8/V8*100</f>
        <v>80.036735162438305</v>
      </c>
      <c r="Y8" s="34"/>
      <c r="Z8" s="34"/>
      <c r="AA8" s="34"/>
      <c r="AB8" s="34"/>
    </row>
    <row r="9" spans="1:28" ht="18" customHeight="1" x14ac:dyDescent="0.25">
      <c r="A9" s="43" t="s">
        <v>25</v>
      </c>
      <c r="B9" s="205">
        <v>716</v>
      </c>
      <c r="C9" s="205">
        <v>826</v>
      </c>
      <c r="D9" s="205">
        <v>703</v>
      </c>
      <c r="E9" s="35">
        <f t="shared" ref="E9:E34" si="0">D9/C9*100</f>
        <v>85.108958837772391</v>
      </c>
      <c r="F9" s="206">
        <v>336</v>
      </c>
      <c r="G9" s="206">
        <v>232</v>
      </c>
      <c r="H9" s="35">
        <f t="shared" ref="H9:H34" si="1">G9/F9*100</f>
        <v>69.047619047619051</v>
      </c>
      <c r="I9" s="205">
        <v>199</v>
      </c>
      <c r="J9" s="205">
        <v>145</v>
      </c>
      <c r="K9" s="35">
        <f t="shared" ref="K9:K33" si="2">J9/I9*100</f>
        <v>72.8643216080402</v>
      </c>
      <c r="L9" s="206">
        <v>66</v>
      </c>
      <c r="M9" s="206">
        <v>61</v>
      </c>
      <c r="N9" s="35">
        <f t="shared" ref="N9:N33" si="3">M9/L9*100</f>
        <v>92.424242424242422</v>
      </c>
      <c r="O9" s="206">
        <v>768</v>
      </c>
      <c r="P9" s="206">
        <v>692</v>
      </c>
      <c r="Q9" s="35">
        <f t="shared" ref="Q9:Q34" si="4">P9/O9*100</f>
        <v>90.104166666666657</v>
      </c>
      <c r="R9" s="206">
        <v>339</v>
      </c>
      <c r="S9" s="205">
        <v>361</v>
      </c>
      <c r="T9" s="205">
        <v>338</v>
      </c>
      <c r="U9" s="35">
        <f t="shared" ref="U9:U34" si="5">T9/S9*100</f>
        <v>93.628808864265935</v>
      </c>
      <c r="V9" s="206">
        <v>308</v>
      </c>
      <c r="W9" s="206">
        <v>286</v>
      </c>
      <c r="X9" s="35">
        <f t="shared" ref="X9:X34" si="6">W9/V9*100</f>
        <v>92.857142857142861</v>
      </c>
      <c r="Y9" s="29"/>
      <c r="Z9" s="29"/>
      <c r="AA9" s="29"/>
      <c r="AB9" s="29"/>
    </row>
    <row r="10" spans="1:28" ht="18" customHeight="1" x14ac:dyDescent="0.25">
      <c r="A10" s="43" t="s">
        <v>26</v>
      </c>
      <c r="B10" s="205">
        <v>921</v>
      </c>
      <c r="C10" s="205">
        <v>1279</v>
      </c>
      <c r="D10" s="205">
        <v>847</v>
      </c>
      <c r="E10" s="35">
        <f t="shared" si="0"/>
        <v>66.223612197028928</v>
      </c>
      <c r="F10" s="206">
        <v>287</v>
      </c>
      <c r="G10" s="206">
        <v>178</v>
      </c>
      <c r="H10" s="35">
        <f t="shared" si="1"/>
        <v>62.020905923344948</v>
      </c>
      <c r="I10" s="205">
        <v>145</v>
      </c>
      <c r="J10" s="205">
        <v>111</v>
      </c>
      <c r="K10" s="35">
        <f t="shared" si="2"/>
        <v>76.551724137931032</v>
      </c>
      <c r="L10" s="206">
        <v>62</v>
      </c>
      <c r="M10" s="206">
        <v>50</v>
      </c>
      <c r="N10" s="35">
        <f t="shared" si="3"/>
        <v>80.645161290322577</v>
      </c>
      <c r="O10" s="206">
        <v>1050</v>
      </c>
      <c r="P10" s="206">
        <v>805</v>
      </c>
      <c r="Q10" s="35">
        <f t="shared" si="4"/>
        <v>76.666666666666671</v>
      </c>
      <c r="R10" s="206">
        <v>592</v>
      </c>
      <c r="S10" s="205">
        <v>665</v>
      </c>
      <c r="T10" s="205">
        <v>554</v>
      </c>
      <c r="U10" s="35">
        <f t="shared" si="5"/>
        <v>83.308270676691734</v>
      </c>
      <c r="V10" s="206">
        <v>535</v>
      </c>
      <c r="W10" s="206">
        <v>443</v>
      </c>
      <c r="X10" s="35">
        <f t="shared" si="6"/>
        <v>82.803738317757009</v>
      </c>
      <c r="Y10" s="29"/>
      <c r="Z10" s="29"/>
      <c r="AA10" s="29"/>
      <c r="AB10" s="29"/>
    </row>
    <row r="11" spans="1:28" ht="18" customHeight="1" x14ac:dyDescent="0.25">
      <c r="A11" s="43" t="s">
        <v>27</v>
      </c>
      <c r="B11" s="205">
        <v>882</v>
      </c>
      <c r="C11" s="205">
        <v>1119</v>
      </c>
      <c r="D11" s="205">
        <v>793</v>
      </c>
      <c r="E11" s="35">
        <f t="shared" si="0"/>
        <v>70.866845397676485</v>
      </c>
      <c r="F11" s="206">
        <v>453</v>
      </c>
      <c r="G11" s="206">
        <v>329</v>
      </c>
      <c r="H11" s="35">
        <f t="shared" si="1"/>
        <v>72.626931567328924</v>
      </c>
      <c r="I11" s="205">
        <v>204</v>
      </c>
      <c r="J11" s="205">
        <v>192</v>
      </c>
      <c r="K11" s="35">
        <f t="shared" si="2"/>
        <v>94.117647058823522</v>
      </c>
      <c r="L11" s="206">
        <v>0</v>
      </c>
      <c r="M11" s="206">
        <v>0</v>
      </c>
      <c r="N11" s="35" t="s">
        <v>68</v>
      </c>
      <c r="O11" s="206">
        <v>166</v>
      </c>
      <c r="P11" s="206">
        <v>417</v>
      </c>
      <c r="Q11" s="35">
        <f t="shared" si="4"/>
        <v>251.20481927710844</v>
      </c>
      <c r="R11" s="206">
        <v>402</v>
      </c>
      <c r="S11" s="205">
        <v>447</v>
      </c>
      <c r="T11" s="205">
        <v>347</v>
      </c>
      <c r="U11" s="35">
        <f t="shared" si="5"/>
        <v>77.628635346756141</v>
      </c>
      <c r="V11" s="206">
        <v>407</v>
      </c>
      <c r="W11" s="206">
        <v>311</v>
      </c>
      <c r="X11" s="35">
        <f t="shared" si="6"/>
        <v>76.412776412776424</v>
      </c>
      <c r="Y11" s="29"/>
      <c r="Z11" s="29"/>
      <c r="AA11" s="29"/>
      <c r="AB11" s="29"/>
    </row>
    <row r="12" spans="1:28" ht="18" customHeight="1" x14ac:dyDescent="0.25">
      <c r="A12" s="43" t="s">
        <v>28</v>
      </c>
      <c r="B12" s="205">
        <v>257</v>
      </c>
      <c r="C12" s="205">
        <v>315</v>
      </c>
      <c r="D12" s="205">
        <v>240</v>
      </c>
      <c r="E12" s="35">
        <f t="shared" si="0"/>
        <v>76.19047619047619</v>
      </c>
      <c r="F12" s="206">
        <v>152</v>
      </c>
      <c r="G12" s="206">
        <v>63</v>
      </c>
      <c r="H12" s="35">
        <f t="shared" si="1"/>
        <v>41.44736842105263</v>
      </c>
      <c r="I12" s="205">
        <v>38</v>
      </c>
      <c r="J12" s="205">
        <v>51</v>
      </c>
      <c r="K12" s="35">
        <f t="shared" si="2"/>
        <v>134.21052631578948</v>
      </c>
      <c r="L12" s="206">
        <v>9</v>
      </c>
      <c r="M12" s="206">
        <v>11</v>
      </c>
      <c r="N12" s="35">
        <f t="shared" si="3"/>
        <v>122.22222222222223</v>
      </c>
      <c r="O12" s="206">
        <v>250</v>
      </c>
      <c r="P12" s="206">
        <v>237</v>
      </c>
      <c r="Q12" s="35">
        <f t="shared" si="4"/>
        <v>94.8</v>
      </c>
      <c r="R12" s="206">
        <v>134</v>
      </c>
      <c r="S12" s="205">
        <v>170</v>
      </c>
      <c r="T12" s="205">
        <v>123</v>
      </c>
      <c r="U12" s="35">
        <f t="shared" si="5"/>
        <v>72.35294117647058</v>
      </c>
      <c r="V12" s="206">
        <v>162</v>
      </c>
      <c r="W12" s="206">
        <v>117</v>
      </c>
      <c r="X12" s="35">
        <f t="shared" si="6"/>
        <v>72.222222222222214</v>
      </c>
      <c r="Y12" s="29"/>
      <c r="Z12" s="29"/>
      <c r="AA12" s="29"/>
      <c r="AB12" s="29"/>
    </row>
    <row r="13" spans="1:28" ht="18" customHeight="1" x14ac:dyDescent="0.25">
      <c r="A13" s="43" t="s">
        <v>29</v>
      </c>
      <c r="B13" s="205">
        <v>383</v>
      </c>
      <c r="C13" s="205">
        <v>525</v>
      </c>
      <c r="D13" s="205">
        <v>369</v>
      </c>
      <c r="E13" s="35">
        <f t="shared" si="0"/>
        <v>70.285714285714278</v>
      </c>
      <c r="F13" s="206">
        <v>243</v>
      </c>
      <c r="G13" s="206">
        <v>151</v>
      </c>
      <c r="H13" s="35">
        <f t="shared" si="1"/>
        <v>62.139917695473244</v>
      </c>
      <c r="I13" s="205">
        <v>69</v>
      </c>
      <c r="J13" s="205">
        <v>65</v>
      </c>
      <c r="K13" s="35">
        <f t="shared" si="2"/>
        <v>94.20289855072464</v>
      </c>
      <c r="L13" s="206">
        <v>25</v>
      </c>
      <c r="M13" s="206">
        <v>10</v>
      </c>
      <c r="N13" s="35">
        <f t="shared" si="3"/>
        <v>40</v>
      </c>
      <c r="O13" s="206">
        <v>424</v>
      </c>
      <c r="P13" s="206">
        <v>344</v>
      </c>
      <c r="Q13" s="35">
        <f t="shared" si="4"/>
        <v>81.132075471698116</v>
      </c>
      <c r="R13" s="206">
        <v>144</v>
      </c>
      <c r="S13" s="205">
        <v>206</v>
      </c>
      <c r="T13" s="205">
        <v>143</v>
      </c>
      <c r="U13" s="35">
        <f t="shared" si="5"/>
        <v>69.417475728155338</v>
      </c>
      <c r="V13" s="206">
        <v>191</v>
      </c>
      <c r="W13" s="206">
        <v>128</v>
      </c>
      <c r="X13" s="35">
        <f t="shared" si="6"/>
        <v>67.015706806282722</v>
      </c>
      <c r="Y13" s="29"/>
      <c r="Z13" s="29"/>
      <c r="AA13" s="29"/>
      <c r="AB13" s="29"/>
    </row>
    <row r="14" spans="1:28" ht="18" customHeight="1" x14ac:dyDescent="0.25">
      <c r="A14" s="43" t="s">
        <v>30</v>
      </c>
      <c r="B14" s="205">
        <v>578</v>
      </c>
      <c r="C14" s="205">
        <v>748</v>
      </c>
      <c r="D14" s="205">
        <v>557</v>
      </c>
      <c r="E14" s="35">
        <f t="shared" si="0"/>
        <v>74.465240641711233</v>
      </c>
      <c r="F14" s="206">
        <v>282</v>
      </c>
      <c r="G14" s="206">
        <v>190</v>
      </c>
      <c r="H14" s="35">
        <f t="shared" si="1"/>
        <v>67.37588652482269</v>
      </c>
      <c r="I14" s="205">
        <v>112</v>
      </c>
      <c r="J14" s="205">
        <v>84</v>
      </c>
      <c r="K14" s="35">
        <f t="shared" si="2"/>
        <v>75</v>
      </c>
      <c r="L14" s="206">
        <v>21</v>
      </c>
      <c r="M14" s="206">
        <v>40</v>
      </c>
      <c r="N14" s="35">
        <f t="shared" si="3"/>
        <v>190.47619047619045</v>
      </c>
      <c r="O14" s="206">
        <v>481</v>
      </c>
      <c r="P14" s="206">
        <v>510</v>
      </c>
      <c r="Q14" s="35">
        <f t="shared" si="4"/>
        <v>106.02910602910602</v>
      </c>
      <c r="R14" s="206">
        <v>281</v>
      </c>
      <c r="S14" s="205">
        <v>336</v>
      </c>
      <c r="T14" s="205">
        <v>276</v>
      </c>
      <c r="U14" s="35">
        <f t="shared" si="5"/>
        <v>82.142857142857139</v>
      </c>
      <c r="V14" s="206">
        <v>316</v>
      </c>
      <c r="W14" s="206">
        <v>239</v>
      </c>
      <c r="X14" s="35">
        <f t="shared" si="6"/>
        <v>75.632911392405063</v>
      </c>
      <c r="Y14" s="29"/>
      <c r="Z14" s="29"/>
      <c r="AA14" s="29"/>
      <c r="AB14" s="29"/>
    </row>
    <row r="15" spans="1:28" ht="18" customHeight="1" x14ac:dyDescent="0.25">
      <c r="A15" s="43" t="s">
        <v>31</v>
      </c>
      <c r="B15" s="205">
        <v>751</v>
      </c>
      <c r="C15" s="205">
        <v>934</v>
      </c>
      <c r="D15" s="205">
        <v>683</v>
      </c>
      <c r="E15" s="35">
        <f t="shared" si="0"/>
        <v>73.126338329764451</v>
      </c>
      <c r="F15" s="206">
        <v>446</v>
      </c>
      <c r="G15" s="206">
        <v>224</v>
      </c>
      <c r="H15" s="35">
        <f t="shared" si="1"/>
        <v>50.224215246636774</v>
      </c>
      <c r="I15" s="205">
        <v>117</v>
      </c>
      <c r="J15" s="205">
        <v>117</v>
      </c>
      <c r="K15" s="35">
        <f t="shared" si="2"/>
        <v>100</v>
      </c>
      <c r="L15" s="206">
        <v>35</v>
      </c>
      <c r="M15" s="206">
        <v>30</v>
      </c>
      <c r="N15" s="35">
        <f t="shared" si="3"/>
        <v>85.714285714285708</v>
      </c>
      <c r="O15" s="206">
        <v>665</v>
      </c>
      <c r="P15" s="206">
        <v>639</v>
      </c>
      <c r="Q15" s="35">
        <f t="shared" si="4"/>
        <v>96.090225563909769</v>
      </c>
      <c r="R15" s="206">
        <v>416</v>
      </c>
      <c r="S15" s="205">
        <v>367</v>
      </c>
      <c r="T15" s="205">
        <v>379</v>
      </c>
      <c r="U15" s="35">
        <f t="shared" si="5"/>
        <v>103.26975476839237</v>
      </c>
      <c r="V15" s="206">
        <v>310</v>
      </c>
      <c r="W15" s="206">
        <v>337</v>
      </c>
      <c r="X15" s="35">
        <f t="shared" si="6"/>
        <v>108.70967741935485</v>
      </c>
      <c r="Y15" s="29"/>
      <c r="Z15" s="29"/>
      <c r="AA15" s="29"/>
      <c r="AB15" s="29"/>
    </row>
    <row r="16" spans="1:28" ht="18" customHeight="1" x14ac:dyDescent="0.25">
      <c r="A16" s="43" t="s">
        <v>32</v>
      </c>
      <c r="B16" s="205">
        <v>880</v>
      </c>
      <c r="C16" s="205">
        <v>1082</v>
      </c>
      <c r="D16" s="205">
        <v>836</v>
      </c>
      <c r="E16" s="35">
        <f t="shared" si="0"/>
        <v>77.264325323475049</v>
      </c>
      <c r="F16" s="206">
        <v>577</v>
      </c>
      <c r="G16" s="206">
        <v>335</v>
      </c>
      <c r="H16" s="35">
        <f t="shared" si="1"/>
        <v>58.058925476603122</v>
      </c>
      <c r="I16" s="205">
        <v>231</v>
      </c>
      <c r="J16" s="205">
        <v>218</v>
      </c>
      <c r="K16" s="35">
        <f t="shared" si="2"/>
        <v>94.372294372294377</v>
      </c>
      <c r="L16" s="206">
        <v>38</v>
      </c>
      <c r="M16" s="206">
        <v>39</v>
      </c>
      <c r="N16" s="35">
        <f t="shared" si="3"/>
        <v>102.63157894736842</v>
      </c>
      <c r="O16" s="206">
        <v>757</v>
      </c>
      <c r="P16" s="206">
        <v>790</v>
      </c>
      <c r="Q16" s="35">
        <f t="shared" si="4"/>
        <v>104.35931307793925</v>
      </c>
      <c r="R16" s="206">
        <v>398</v>
      </c>
      <c r="S16" s="205">
        <v>420</v>
      </c>
      <c r="T16" s="205">
        <v>377</v>
      </c>
      <c r="U16" s="35">
        <f t="shared" si="5"/>
        <v>89.761904761904759</v>
      </c>
      <c r="V16" s="206">
        <v>373</v>
      </c>
      <c r="W16" s="206">
        <v>337</v>
      </c>
      <c r="X16" s="35">
        <f t="shared" si="6"/>
        <v>90.348525469168905</v>
      </c>
      <c r="Y16" s="29"/>
      <c r="Z16" s="29"/>
      <c r="AA16" s="29"/>
      <c r="AB16" s="29"/>
    </row>
    <row r="17" spans="1:28" ht="18" customHeight="1" x14ac:dyDescent="0.25">
      <c r="A17" s="43" t="s">
        <v>33</v>
      </c>
      <c r="B17" s="205">
        <v>344</v>
      </c>
      <c r="C17" s="205">
        <v>428</v>
      </c>
      <c r="D17" s="205">
        <v>334</v>
      </c>
      <c r="E17" s="35">
        <f t="shared" si="0"/>
        <v>78.037383177570092</v>
      </c>
      <c r="F17" s="206">
        <v>208</v>
      </c>
      <c r="G17" s="206">
        <v>133</v>
      </c>
      <c r="H17" s="35">
        <f t="shared" si="1"/>
        <v>63.942307692307686</v>
      </c>
      <c r="I17" s="205">
        <v>18</v>
      </c>
      <c r="J17" s="205">
        <v>10</v>
      </c>
      <c r="K17" s="35">
        <f t="shared" si="2"/>
        <v>55.555555555555557</v>
      </c>
      <c r="L17" s="206">
        <v>11</v>
      </c>
      <c r="M17" s="206">
        <v>8</v>
      </c>
      <c r="N17" s="35">
        <f t="shared" si="3"/>
        <v>72.727272727272734</v>
      </c>
      <c r="O17" s="206">
        <v>241</v>
      </c>
      <c r="P17" s="206">
        <v>320</v>
      </c>
      <c r="Q17" s="35">
        <f t="shared" si="4"/>
        <v>132.78008298755185</v>
      </c>
      <c r="R17" s="206">
        <v>149</v>
      </c>
      <c r="S17" s="205">
        <v>157</v>
      </c>
      <c r="T17" s="205">
        <v>144</v>
      </c>
      <c r="U17" s="35">
        <f t="shared" si="5"/>
        <v>91.719745222929944</v>
      </c>
      <c r="V17" s="206">
        <v>137</v>
      </c>
      <c r="W17" s="206">
        <v>110</v>
      </c>
      <c r="X17" s="35">
        <f t="shared" si="6"/>
        <v>80.291970802919707</v>
      </c>
      <c r="Y17" s="29"/>
      <c r="Z17" s="29"/>
      <c r="AA17" s="29"/>
      <c r="AB17" s="29"/>
    </row>
    <row r="18" spans="1:28" ht="18" customHeight="1" x14ac:dyDescent="0.25">
      <c r="A18" s="43" t="s">
        <v>34</v>
      </c>
      <c r="B18" s="205">
        <v>181</v>
      </c>
      <c r="C18" s="205">
        <v>216</v>
      </c>
      <c r="D18" s="205">
        <v>167</v>
      </c>
      <c r="E18" s="35">
        <f t="shared" si="0"/>
        <v>77.31481481481481</v>
      </c>
      <c r="F18" s="206">
        <v>97</v>
      </c>
      <c r="G18" s="206">
        <v>48</v>
      </c>
      <c r="H18" s="35">
        <f t="shared" si="1"/>
        <v>49.484536082474229</v>
      </c>
      <c r="I18" s="205">
        <v>58</v>
      </c>
      <c r="J18" s="205">
        <v>34</v>
      </c>
      <c r="K18" s="35">
        <f t="shared" si="2"/>
        <v>58.620689655172406</v>
      </c>
      <c r="L18" s="206">
        <v>2</v>
      </c>
      <c r="M18" s="206">
        <v>2</v>
      </c>
      <c r="N18" s="35">
        <f t="shared" si="3"/>
        <v>100</v>
      </c>
      <c r="O18" s="206">
        <v>216</v>
      </c>
      <c r="P18" s="206">
        <v>166</v>
      </c>
      <c r="Q18" s="35">
        <f t="shared" si="4"/>
        <v>76.851851851851848</v>
      </c>
      <c r="R18" s="206">
        <v>97</v>
      </c>
      <c r="S18" s="205">
        <v>104</v>
      </c>
      <c r="T18" s="205">
        <v>95</v>
      </c>
      <c r="U18" s="35">
        <f t="shared" si="5"/>
        <v>91.34615384615384</v>
      </c>
      <c r="V18" s="206">
        <v>94</v>
      </c>
      <c r="W18" s="206">
        <v>89</v>
      </c>
      <c r="X18" s="35">
        <f t="shared" si="6"/>
        <v>94.680851063829792</v>
      </c>
      <c r="Y18" s="29"/>
      <c r="Z18" s="29"/>
      <c r="AA18" s="29"/>
      <c r="AB18" s="29"/>
    </row>
    <row r="19" spans="1:28" ht="18" customHeight="1" x14ac:dyDescent="0.25">
      <c r="A19" s="43" t="s">
        <v>35</v>
      </c>
      <c r="B19" s="205">
        <v>591</v>
      </c>
      <c r="C19" s="205">
        <v>682</v>
      </c>
      <c r="D19" s="205">
        <v>551</v>
      </c>
      <c r="E19" s="35">
        <f t="shared" si="0"/>
        <v>80.791788856304976</v>
      </c>
      <c r="F19" s="206">
        <v>122</v>
      </c>
      <c r="G19" s="206">
        <v>97</v>
      </c>
      <c r="H19" s="35">
        <f t="shared" si="1"/>
        <v>79.508196721311478</v>
      </c>
      <c r="I19" s="205">
        <v>25</v>
      </c>
      <c r="J19" s="205">
        <v>20</v>
      </c>
      <c r="K19" s="35">
        <f t="shared" si="2"/>
        <v>80</v>
      </c>
      <c r="L19" s="206">
        <v>70</v>
      </c>
      <c r="M19" s="206">
        <v>59</v>
      </c>
      <c r="N19" s="35">
        <f t="shared" si="3"/>
        <v>84.285714285714292</v>
      </c>
      <c r="O19" s="206">
        <v>385</v>
      </c>
      <c r="P19" s="206">
        <v>458</v>
      </c>
      <c r="Q19" s="35">
        <f t="shared" si="4"/>
        <v>118.96103896103895</v>
      </c>
      <c r="R19" s="206">
        <v>381</v>
      </c>
      <c r="S19" s="205">
        <v>407</v>
      </c>
      <c r="T19" s="205">
        <v>376</v>
      </c>
      <c r="U19" s="35">
        <f t="shared" si="5"/>
        <v>92.383292383292385</v>
      </c>
      <c r="V19" s="206">
        <v>331</v>
      </c>
      <c r="W19" s="206">
        <v>332</v>
      </c>
      <c r="X19" s="35">
        <f t="shared" si="6"/>
        <v>100.30211480362539</v>
      </c>
      <c r="Y19" s="29"/>
      <c r="Z19" s="29"/>
      <c r="AA19" s="29"/>
      <c r="AB19" s="29"/>
    </row>
    <row r="20" spans="1:28" ht="18" customHeight="1" x14ac:dyDescent="0.25">
      <c r="A20" s="43" t="s">
        <v>36</v>
      </c>
      <c r="B20" s="205">
        <v>775</v>
      </c>
      <c r="C20" s="205">
        <v>983</v>
      </c>
      <c r="D20" s="205">
        <v>758</v>
      </c>
      <c r="E20" s="35">
        <f t="shared" si="0"/>
        <v>77.110885045778232</v>
      </c>
      <c r="F20" s="206">
        <v>535</v>
      </c>
      <c r="G20" s="206">
        <v>383</v>
      </c>
      <c r="H20" s="35">
        <f t="shared" si="1"/>
        <v>71.588785046728972</v>
      </c>
      <c r="I20" s="205">
        <v>22</v>
      </c>
      <c r="J20" s="205">
        <v>77</v>
      </c>
      <c r="K20" s="35">
        <f t="shared" si="2"/>
        <v>350</v>
      </c>
      <c r="L20" s="206">
        <v>1</v>
      </c>
      <c r="M20" s="206">
        <v>0</v>
      </c>
      <c r="N20" s="35">
        <f t="shared" si="3"/>
        <v>0</v>
      </c>
      <c r="O20" s="206">
        <v>240</v>
      </c>
      <c r="P20" s="206">
        <v>622</v>
      </c>
      <c r="Q20" s="35">
        <f t="shared" si="4"/>
        <v>259.16666666666669</v>
      </c>
      <c r="R20" s="206">
        <v>287</v>
      </c>
      <c r="S20" s="205">
        <v>355</v>
      </c>
      <c r="T20" s="205">
        <v>284</v>
      </c>
      <c r="U20" s="35">
        <f t="shared" si="5"/>
        <v>80</v>
      </c>
      <c r="V20" s="206">
        <v>336</v>
      </c>
      <c r="W20" s="206">
        <v>268</v>
      </c>
      <c r="X20" s="35">
        <f t="shared" si="6"/>
        <v>79.761904761904773</v>
      </c>
      <c r="Y20" s="29"/>
      <c r="Z20" s="29"/>
      <c r="AA20" s="29"/>
      <c r="AB20" s="29"/>
    </row>
    <row r="21" spans="1:28" ht="18" customHeight="1" x14ac:dyDescent="0.25">
      <c r="A21" s="43" t="s">
        <v>37</v>
      </c>
      <c r="B21" s="205">
        <v>1196</v>
      </c>
      <c r="C21" s="205">
        <v>1430</v>
      </c>
      <c r="D21" s="205">
        <v>1149</v>
      </c>
      <c r="E21" s="35">
        <f t="shared" si="0"/>
        <v>80.349650349650346</v>
      </c>
      <c r="F21" s="206">
        <v>745</v>
      </c>
      <c r="G21" s="206">
        <v>593</v>
      </c>
      <c r="H21" s="35">
        <f t="shared" si="1"/>
        <v>79.597315436241615</v>
      </c>
      <c r="I21" s="205">
        <v>205</v>
      </c>
      <c r="J21" s="205">
        <v>95</v>
      </c>
      <c r="K21" s="35">
        <f t="shared" si="2"/>
        <v>46.341463414634148</v>
      </c>
      <c r="L21" s="206">
        <v>14</v>
      </c>
      <c r="M21" s="206">
        <v>10</v>
      </c>
      <c r="N21" s="35">
        <f t="shared" si="3"/>
        <v>71.428571428571431</v>
      </c>
      <c r="O21" s="206">
        <v>1405</v>
      </c>
      <c r="P21" s="206">
        <v>1081</v>
      </c>
      <c r="Q21" s="35">
        <f t="shared" si="4"/>
        <v>76.939501779359432</v>
      </c>
      <c r="R21" s="206">
        <v>411</v>
      </c>
      <c r="S21" s="205">
        <v>527</v>
      </c>
      <c r="T21" s="205">
        <v>390</v>
      </c>
      <c r="U21" s="35">
        <f t="shared" si="5"/>
        <v>74.003795066413659</v>
      </c>
      <c r="V21" s="206">
        <v>509</v>
      </c>
      <c r="W21" s="206">
        <v>351</v>
      </c>
      <c r="X21" s="35">
        <f t="shared" si="6"/>
        <v>68.958742632612967</v>
      </c>
      <c r="Y21" s="29"/>
      <c r="Z21" s="29"/>
      <c r="AA21" s="29"/>
      <c r="AB21" s="29"/>
    </row>
    <row r="22" spans="1:28" ht="18" customHeight="1" x14ac:dyDescent="0.25">
      <c r="A22" s="43" t="s">
        <v>38</v>
      </c>
      <c r="B22" s="205">
        <v>884</v>
      </c>
      <c r="C22" s="205">
        <v>1114</v>
      </c>
      <c r="D22" s="205">
        <v>867</v>
      </c>
      <c r="E22" s="35">
        <f t="shared" si="0"/>
        <v>77.827648114901265</v>
      </c>
      <c r="F22" s="206">
        <v>236</v>
      </c>
      <c r="G22" s="206">
        <v>154</v>
      </c>
      <c r="H22" s="35">
        <f t="shared" si="1"/>
        <v>65.254237288135599</v>
      </c>
      <c r="I22" s="205">
        <v>0</v>
      </c>
      <c r="J22" s="205">
        <v>30</v>
      </c>
      <c r="K22" s="35" t="s">
        <v>68</v>
      </c>
      <c r="L22" s="206">
        <v>0</v>
      </c>
      <c r="M22" s="206">
        <v>0</v>
      </c>
      <c r="N22" s="35" t="s">
        <v>68</v>
      </c>
      <c r="O22" s="206">
        <v>849</v>
      </c>
      <c r="P22" s="206">
        <v>584</v>
      </c>
      <c r="Q22" s="35">
        <f t="shared" si="4"/>
        <v>68.786808009422856</v>
      </c>
      <c r="R22" s="206">
        <v>542</v>
      </c>
      <c r="S22" s="205">
        <v>670</v>
      </c>
      <c r="T22" s="205">
        <v>531</v>
      </c>
      <c r="U22" s="35">
        <f t="shared" si="5"/>
        <v>79.25373134328359</v>
      </c>
      <c r="V22" s="206">
        <v>611</v>
      </c>
      <c r="W22" s="206">
        <v>481</v>
      </c>
      <c r="X22" s="35">
        <f t="shared" si="6"/>
        <v>78.723404255319153</v>
      </c>
      <c r="Y22" s="29"/>
      <c r="Z22" s="29"/>
      <c r="AA22" s="29"/>
      <c r="AB22" s="29"/>
    </row>
    <row r="23" spans="1:28" ht="18" customHeight="1" x14ac:dyDescent="0.25">
      <c r="A23" s="43" t="s">
        <v>39</v>
      </c>
      <c r="B23" s="205">
        <v>480</v>
      </c>
      <c r="C23" s="205">
        <v>485</v>
      </c>
      <c r="D23" s="205">
        <v>396</v>
      </c>
      <c r="E23" s="35">
        <f t="shared" si="0"/>
        <v>81.649484536082468</v>
      </c>
      <c r="F23" s="206">
        <v>220</v>
      </c>
      <c r="G23" s="206">
        <v>156</v>
      </c>
      <c r="H23" s="35">
        <f t="shared" si="1"/>
        <v>70.909090909090907</v>
      </c>
      <c r="I23" s="205">
        <v>94</v>
      </c>
      <c r="J23" s="205">
        <v>81</v>
      </c>
      <c r="K23" s="35">
        <f t="shared" si="2"/>
        <v>86.170212765957444</v>
      </c>
      <c r="L23" s="206">
        <v>0</v>
      </c>
      <c r="M23" s="206">
        <v>1</v>
      </c>
      <c r="N23" s="35" t="s">
        <v>68</v>
      </c>
      <c r="O23" s="206">
        <v>415</v>
      </c>
      <c r="P23" s="206">
        <v>370</v>
      </c>
      <c r="Q23" s="35">
        <f t="shared" si="4"/>
        <v>89.156626506024097</v>
      </c>
      <c r="R23" s="206">
        <v>224</v>
      </c>
      <c r="S23" s="205">
        <v>209</v>
      </c>
      <c r="T23" s="205">
        <v>186</v>
      </c>
      <c r="U23" s="35">
        <f t="shared" si="5"/>
        <v>88.995215311004785</v>
      </c>
      <c r="V23" s="206">
        <v>191</v>
      </c>
      <c r="W23" s="206">
        <v>165</v>
      </c>
      <c r="X23" s="35">
        <f t="shared" si="6"/>
        <v>86.387434554973822</v>
      </c>
      <c r="Y23" s="29"/>
      <c r="Z23" s="29"/>
      <c r="AA23" s="29"/>
      <c r="AB23" s="29"/>
    </row>
    <row r="24" spans="1:28" ht="18" customHeight="1" x14ac:dyDescent="0.25">
      <c r="A24" s="43" t="s">
        <v>40</v>
      </c>
      <c r="B24" s="205">
        <v>615</v>
      </c>
      <c r="C24" s="205">
        <v>745</v>
      </c>
      <c r="D24" s="205">
        <v>607</v>
      </c>
      <c r="E24" s="35">
        <f t="shared" si="0"/>
        <v>81.476510067114091</v>
      </c>
      <c r="F24" s="206">
        <v>284</v>
      </c>
      <c r="G24" s="206">
        <v>176</v>
      </c>
      <c r="H24" s="35">
        <f t="shared" si="1"/>
        <v>61.971830985915489</v>
      </c>
      <c r="I24" s="205">
        <v>124</v>
      </c>
      <c r="J24" s="205">
        <v>110</v>
      </c>
      <c r="K24" s="35">
        <f t="shared" si="2"/>
        <v>88.709677419354833</v>
      </c>
      <c r="L24" s="206">
        <v>2</v>
      </c>
      <c r="M24" s="206">
        <v>0</v>
      </c>
      <c r="N24" s="35">
        <f t="shared" si="3"/>
        <v>0</v>
      </c>
      <c r="O24" s="206">
        <v>721</v>
      </c>
      <c r="P24" s="206">
        <v>580</v>
      </c>
      <c r="Q24" s="35">
        <f t="shared" si="4"/>
        <v>80.44382801664355</v>
      </c>
      <c r="R24" s="206">
        <v>315</v>
      </c>
      <c r="S24" s="205">
        <v>315</v>
      </c>
      <c r="T24" s="205">
        <v>314</v>
      </c>
      <c r="U24" s="35">
        <f t="shared" si="5"/>
        <v>99.682539682539684</v>
      </c>
      <c r="V24" s="206">
        <v>303</v>
      </c>
      <c r="W24" s="206">
        <v>296</v>
      </c>
      <c r="X24" s="35">
        <f t="shared" si="6"/>
        <v>97.689768976897696</v>
      </c>
      <c r="Y24" s="29"/>
      <c r="Z24" s="29"/>
      <c r="AA24" s="29"/>
      <c r="AB24" s="29"/>
    </row>
    <row r="25" spans="1:28" ht="18" customHeight="1" x14ac:dyDescent="0.25">
      <c r="A25" s="43" t="s">
        <v>41</v>
      </c>
      <c r="B25" s="205">
        <v>947</v>
      </c>
      <c r="C25" s="205">
        <v>1195</v>
      </c>
      <c r="D25" s="205">
        <v>915</v>
      </c>
      <c r="E25" s="35">
        <f t="shared" si="0"/>
        <v>76.569037656903774</v>
      </c>
      <c r="F25" s="206">
        <v>424</v>
      </c>
      <c r="G25" s="206">
        <v>290</v>
      </c>
      <c r="H25" s="35">
        <f t="shared" si="1"/>
        <v>68.396226415094347</v>
      </c>
      <c r="I25" s="205">
        <v>118</v>
      </c>
      <c r="J25" s="205">
        <v>96</v>
      </c>
      <c r="K25" s="35">
        <f t="shared" si="2"/>
        <v>81.355932203389841</v>
      </c>
      <c r="L25" s="206">
        <v>68</v>
      </c>
      <c r="M25" s="206">
        <v>18</v>
      </c>
      <c r="N25" s="35">
        <f t="shared" si="3"/>
        <v>26.47058823529412</v>
      </c>
      <c r="O25" s="206">
        <v>688</v>
      </c>
      <c r="P25" s="206">
        <v>794</v>
      </c>
      <c r="Q25" s="35">
        <f t="shared" si="4"/>
        <v>115.40697674418605</v>
      </c>
      <c r="R25" s="206">
        <v>463</v>
      </c>
      <c r="S25" s="205">
        <v>573</v>
      </c>
      <c r="T25" s="205">
        <v>439</v>
      </c>
      <c r="U25" s="35">
        <f t="shared" si="5"/>
        <v>76.61431064572426</v>
      </c>
      <c r="V25" s="206">
        <v>464</v>
      </c>
      <c r="W25" s="206">
        <v>359</v>
      </c>
      <c r="X25" s="35">
        <f t="shared" si="6"/>
        <v>77.370689655172413</v>
      </c>
      <c r="Y25" s="29"/>
      <c r="Z25" s="29"/>
      <c r="AA25" s="29"/>
      <c r="AB25" s="29"/>
    </row>
    <row r="26" spans="1:28" ht="18" customHeight="1" x14ac:dyDescent="0.25">
      <c r="A26" s="43" t="s">
        <v>42</v>
      </c>
      <c r="B26" s="205">
        <v>346</v>
      </c>
      <c r="C26" s="205">
        <v>569</v>
      </c>
      <c r="D26" s="205">
        <v>322</v>
      </c>
      <c r="E26" s="35">
        <f t="shared" si="0"/>
        <v>56.590509666080848</v>
      </c>
      <c r="F26" s="206">
        <v>236</v>
      </c>
      <c r="G26" s="206">
        <v>92</v>
      </c>
      <c r="H26" s="35">
        <f t="shared" si="1"/>
        <v>38.983050847457626</v>
      </c>
      <c r="I26" s="205">
        <v>0</v>
      </c>
      <c r="J26" s="205">
        <v>13</v>
      </c>
      <c r="K26" s="35" t="s">
        <v>68</v>
      </c>
      <c r="L26" s="206">
        <v>3</v>
      </c>
      <c r="M26" s="206">
        <v>0</v>
      </c>
      <c r="N26" s="35">
        <f t="shared" si="3"/>
        <v>0</v>
      </c>
      <c r="O26" s="206">
        <v>272</v>
      </c>
      <c r="P26" s="206">
        <v>268</v>
      </c>
      <c r="Q26" s="35">
        <f t="shared" si="4"/>
        <v>98.529411764705884</v>
      </c>
      <c r="R26" s="206">
        <v>166</v>
      </c>
      <c r="S26" s="205">
        <v>242</v>
      </c>
      <c r="T26" s="205">
        <v>159</v>
      </c>
      <c r="U26" s="35">
        <f t="shared" si="5"/>
        <v>65.702479338842977</v>
      </c>
      <c r="V26" s="206">
        <v>227</v>
      </c>
      <c r="W26" s="206">
        <v>152</v>
      </c>
      <c r="X26" s="35">
        <f t="shared" si="6"/>
        <v>66.960352422907491</v>
      </c>
      <c r="Y26" s="29"/>
      <c r="Z26" s="29"/>
      <c r="AA26" s="29"/>
      <c r="AB26" s="29"/>
    </row>
    <row r="27" spans="1:28" ht="18" customHeight="1" x14ac:dyDescent="0.25">
      <c r="A27" s="43" t="s">
        <v>43</v>
      </c>
      <c r="B27" s="205">
        <v>262</v>
      </c>
      <c r="C27" s="205">
        <v>364</v>
      </c>
      <c r="D27" s="205">
        <v>255</v>
      </c>
      <c r="E27" s="35">
        <f t="shared" si="0"/>
        <v>70.054945054945051</v>
      </c>
      <c r="F27" s="206">
        <v>133</v>
      </c>
      <c r="G27" s="206">
        <v>107</v>
      </c>
      <c r="H27" s="35">
        <f t="shared" si="1"/>
        <v>80.451127819548873</v>
      </c>
      <c r="I27" s="205">
        <v>111</v>
      </c>
      <c r="J27" s="205">
        <v>52</v>
      </c>
      <c r="K27" s="35">
        <f t="shared" si="2"/>
        <v>46.846846846846844</v>
      </c>
      <c r="L27" s="206">
        <v>2</v>
      </c>
      <c r="M27" s="206">
        <v>0</v>
      </c>
      <c r="N27" s="35">
        <f t="shared" si="3"/>
        <v>0</v>
      </c>
      <c r="O27" s="206">
        <v>356</v>
      </c>
      <c r="P27" s="206">
        <v>251</v>
      </c>
      <c r="Q27" s="35">
        <f t="shared" si="4"/>
        <v>70.50561797752809</v>
      </c>
      <c r="R27" s="206">
        <v>110</v>
      </c>
      <c r="S27" s="205">
        <v>165</v>
      </c>
      <c r="T27" s="205">
        <v>105</v>
      </c>
      <c r="U27" s="35">
        <f t="shared" si="5"/>
        <v>63.636363636363633</v>
      </c>
      <c r="V27" s="206">
        <v>160</v>
      </c>
      <c r="W27" s="206">
        <v>102</v>
      </c>
      <c r="X27" s="35">
        <f t="shared" si="6"/>
        <v>63.749999999999993</v>
      </c>
      <c r="Y27" s="29"/>
      <c r="Z27" s="29"/>
      <c r="AA27" s="29"/>
      <c r="AB27" s="29"/>
    </row>
    <row r="28" spans="1:28" ht="18" customHeight="1" x14ac:dyDescent="0.25">
      <c r="A28" s="43" t="s">
        <v>44</v>
      </c>
      <c r="B28" s="205">
        <v>449</v>
      </c>
      <c r="C28" s="205">
        <v>496</v>
      </c>
      <c r="D28" s="205">
        <v>432</v>
      </c>
      <c r="E28" s="35">
        <f t="shared" si="0"/>
        <v>87.096774193548384</v>
      </c>
      <c r="F28" s="206">
        <v>227</v>
      </c>
      <c r="G28" s="206">
        <v>119</v>
      </c>
      <c r="H28" s="35">
        <f t="shared" si="1"/>
        <v>52.42290748898678</v>
      </c>
      <c r="I28" s="205">
        <v>2</v>
      </c>
      <c r="J28" s="205">
        <v>30</v>
      </c>
      <c r="K28" s="35">
        <f t="shared" si="2"/>
        <v>1500</v>
      </c>
      <c r="L28" s="206">
        <v>0</v>
      </c>
      <c r="M28" s="206">
        <v>0</v>
      </c>
      <c r="N28" s="35" t="s">
        <v>68</v>
      </c>
      <c r="O28" s="206">
        <v>465</v>
      </c>
      <c r="P28" s="206">
        <v>400</v>
      </c>
      <c r="Q28" s="35">
        <f t="shared" si="4"/>
        <v>86.021505376344081</v>
      </c>
      <c r="R28" s="206">
        <v>249</v>
      </c>
      <c r="S28" s="205">
        <v>190</v>
      </c>
      <c r="T28" s="205">
        <v>244</v>
      </c>
      <c r="U28" s="35">
        <f t="shared" si="5"/>
        <v>128.42105263157896</v>
      </c>
      <c r="V28" s="206">
        <v>174</v>
      </c>
      <c r="W28" s="206">
        <v>209</v>
      </c>
      <c r="X28" s="35">
        <f t="shared" si="6"/>
        <v>120.11494252873563</v>
      </c>
      <c r="Y28" s="29"/>
      <c r="Z28" s="29"/>
      <c r="AA28" s="29"/>
      <c r="AB28" s="29"/>
    </row>
    <row r="29" spans="1:28" ht="18" customHeight="1" x14ac:dyDescent="0.25">
      <c r="A29" s="43" t="s">
        <v>45</v>
      </c>
      <c r="B29" s="205">
        <v>878</v>
      </c>
      <c r="C29" s="205">
        <v>1009</v>
      </c>
      <c r="D29" s="205">
        <v>860</v>
      </c>
      <c r="E29" s="35">
        <f t="shared" si="0"/>
        <v>85.232903865213089</v>
      </c>
      <c r="F29" s="206">
        <v>390</v>
      </c>
      <c r="G29" s="206">
        <v>237</v>
      </c>
      <c r="H29" s="35">
        <f t="shared" si="1"/>
        <v>60.769230769230766</v>
      </c>
      <c r="I29" s="205">
        <v>303</v>
      </c>
      <c r="J29" s="205">
        <v>306</v>
      </c>
      <c r="K29" s="35">
        <f t="shared" si="2"/>
        <v>100.99009900990099</v>
      </c>
      <c r="L29" s="206">
        <v>30</v>
      </c>
      <c r="M29" s="206">
        <v>2</v>
      </c>
      <c r="N29" s="35">
        <f t="shared" si="3"/>
        <v>6.666666666666667</v>
      </c>
      <c r="O29" s="206">
        <v>643</v>
      </c>
      <c r="P29" s="206">
        <v>817</v>
      </c>
      <c r="Q29" s="35">
        <f t="shared" si="4"/>
        <v>127.06065318818041</v>
      </c>
      <c r="R29" s="206">
        <v>435</v>
      </c>
      <c r="S29" s="205">
        <v>529</v>
      </c>
      <c r="T29" s="205">
        <v>431</v>
      </c>
      <c r="U29" s="35">
        <f t="shared" si="5"/>
        <v>81.474480151228732</v>
      </c>
      <c r="V29" s="206">
        <v>484</v>
      </c>
      <c r="W29" s="206">
        <v>380</v>
      </c>
      <c r="X29" s="35">
        <f t="shared" si="6"/>
        <v>78.512396694214885</v>
      </c>
      <c r="Y29" s="29"/>
      <c r="Z29" s="29"/>
      <c r="AA29" s="29"/>
      <c r="AB29" s="29"/>
    </row>
    <row r="30" spans="1:28" ht="18" customHeight="1" x14ac:dyDescent="0.25">
      <c r="A30" s="43" t="s">
        <v>46</v>
      </c>
      <c r="B30" s="205">
        <v>1138</v>
      </c>
      <c r="C30" s="205">
        <v>1647</v>
      </c>
      <c r="D30" s="205">
        <v>987</v>
      </c>
      <c r="E30" s="35">
        <f t="shared" si="0"/>
        <v>59.927140255009107</v>
      </c>
      <c r="F30" s="206">
        <v>254</v>
      </c>
      <c r="G30" s="206">
        <v>90</v>
      </c>
      <c r="H30" s="35">
        <f t="shared" si="1"/>
        <v>35.433070866141733</v>
      </c>
      <c r="I30" s="205">
        <v>98</v>
      </c>
      <c r="J30" s="205">
        <v>58</v>
      </c>
      <c r="K30" s="35">
        <f t="shared" si="2"/>
        <v>59.183673469387756</v>
      </c>
      <c r="L30" s="206">
        <v>5</v>
      </c>
      <c r="M30" s="206">
        <v>3</v>
      </c>
      <c r="N30" s="35">
        <f t="shared" si="3"/>
        <v>60</v>
      </c>
      <c r="O30" s="206">
        <v>758</v>
      </c>
      <c r="P30" s="206">
        <v>751</v>
      </c>
      <c r="Q30" s="35">
        <f t="shared" si="4"/>
        <v>99.076517150395787</v>
      </c>
      <c r="R30" s="206">
        <v>672</v>
      </c>
      <c r="S30" s="205">
        <v>861</v>
      </c>
      <c r="T30" s="205">
        <v>615</v>
      </c>
      <c r="U30" s="35">
        <f t="shared" si="5"/>
        <v>71.428571428571431</v>
      </c>
      <c r="V30" s="206">
        <v>738</v>
      </c>
      <c r="W30" s="206">
        <v>571</v>
      </c>
      <c r="X30" s="35">
        <f t="shared" si="6"/>
        <v>77.371273712737135</v>
      </c>
      <c r="Y30" s="29"/>
      <c r="Z30" s="29"/>
      <c r="AA30" s="29"/>
      <c r="AB30" s="29"/>
    </row>
    <row r="31" spans="1:28" ht="18" customHeight="1" x14ac:dyDescent="0.25">
      <c r="A31" s="43" t="s">
        <v>47</v>
      </c>
      <c r="B31" s="205">
        <v>718</v>
      </c>
      <c r="C31" s="205">
        <v>1167</v>
      </c>
      <c r="D31" s="205">
        <v>615</v>
      </c>
      <c r="E31" s="35">
        <f t="shared" si="0"/>
        <v>52.699228791773777</v>
      </c>
      <c r="F31" s="206">
        <v>124</v>
      </c>
      <c r="G31" s="206">
        <v>50</v>
      </c>
      <c r="H31" s="35">
        <f t="shared" si="1"/>
        <v>40.322580645161288</v>
      </c>
      <c r="I31" s="205">
        <v>5</v>
      </c>
      <c r="J31" s="205">
        <v>4</v>
      </c>
      <c r="K31" s="35">
        <f t="shared" si="2"/>
        <v>80</v>
      </c>
      <c r="L31" s="206">
        <v>0</v>
      </c>
      <c r="M31" s="206">
        <v>0</v>
      </c>
      <c r="N31" s="35" t="s">
        <v>68</v>
      </c>
      <c r="O31" s="206">
        <v>677</v>
      </c>
      <c r="P31" s="206">
        <v>533</v>
      </c>
      <c r="Q31" s="35">
        <f t="shared" si="4"/>
        <v>78.729689807976371</v>
      </c>
      <c r="R31" s="206">
        <v>420</v>
      </c>
      <c r="S31" s="205">
        <v>633</v>
      </c>
      <c r="T31" s="205">
        <v>363</v>
      </c>
      <c r="U31" s="35">
        <f t="shared" si="5"/>
        <v>57.345971563981045</v>
      </c>
      <c r="V31" s="206">
        <v>592</v>
      </c>
      <c r="W31" s="206">
        <v>337</v>
      </c>
      <c r="X31" s="35">
        <f t="shared" si="6"/>
        <v>56.925675675675677</v>
      </c>
      <c r="Y31" s="29"/>
      <c r="Z31" s="29"/>
      <c r="AA31" s="29"/>
      <c r="AB31" s="29"/>
    </row>
    <row r="32" spans="1:28" ht="18" customHeight="1" x14ac:dyDescent="0.25">
      <c r="A32" s="43" t="s">
        <v>48</v>
      </c>
      <c r="B32" s="205">
        <v>635</v>
      </c>
      <c r="C32" s="205">
        <v>722</v>
      </c>
      <c r="D32" s="205">
        <v>605</v>
      </c>
      <c r="E32" s="35">
        <f t="shared" si="0"/>
        <v>83.795013850415515</v>
      </c>
      <c r="F32" s="206">
        <v>131</v>
      </c>
      <c r="G32" s="206">
        <v>58</v>
      </c>
      <c r="H32" s="35">
        <f t="shared" si="1"/>
        <v>44.274809160305345</v>
      </c>
      <c r="I32" s="205">
        <v>84</v>
      </c>
      <c r="J32" s="205">
        <v>42</v>
      </c>
      <c r="K32" s="35">
        <f t="shared" si="2"/>
        <v>50</v>
      </c>
      <c r="L32" s="206">
        <v>5</v>
      </c>
      <c r="M32" s="206">
        <v>0</v>
      </c>
      <c r="N32" s="35">
        <f t="shared" si="3"/>
        <v>0</v>
      </c>
      <c r="O32" s="206">
        <v>585</v>
      </c>
      <c r="P32" s="206">
        <v>550</v>
      </c>
      <c r="Q32" s="35">
        <f t="shared" si="4"/>
        <v>94.01709401709401</v>
      </c>
      <c r="R32" s="206">
        <v>419</v>
      </c>
      <c r="S32" s="205">
        <v>410</v>
      </c>
      <c r="T32" s="205">
        <v>408</v>
      </c>
      <c r="U32" s="35">
        <f t="shared" si="5"/>
        <v>99.512195121951223</v>
      </c>
      <c r="V32" s="206">
        <v>373</v>
      </c>
      <c r="W32" s="206">
        <v>372</v>
      </c>
      <c r="X32" s="35">
        <f t="shared" si="6"/>
        <v>99.731903485254691</v>
      </c>
      <c r="Y32" s="29"/>
      <c r="Z32" s="29"/>
      <c r="AA32" s="29"/>
      <c r="AB32" s="29"/>
    </row>
    <row r="33" spans="1:28" ht="18" customHeight="1" x14ac:dyDescent="0.25">
      <c r="A33" s="43" t="s">
        <v>49</v>
      </c>
      <c r="B33" s="205">
        <v>521</v>
      </c>
      <c r="C33" s="205">
        <v>670</v>
      </c>
      <c r="D33" s="205">
        <v>491</v>
      </c>
      <c r="E33" s="35">
        <f t="shared" si="0"/>
        <v>73.28358208955224</v>
      </c>
      <c r="F33" s="206">
        <v>221</v>
      </c>
      <c r="G33" s="206">
        <v>157</v>
      </c>
      <c r="H33" s="35">
        <f t="shared" si="1"/>
        <v>71.040723981900456</v>
      </c>
      <c r="I33" s="205">
        <v>12</v>
      </c>
      <c r="J33" s="205">
        <v>0</v>
      </c>
      <c r="K33" s="35">
        <f t="shared" si="2"/>
        <v>0</v>
      </c>
      <c r="L33" s="206">
        <v>33</v>
      </c>
      <c r="M33" s="206">
        <v>28</v>
      </c>
      <c r="N33" s="35">
        <f t="shared" si="3"/>
        <v>84.848484848484844</v>
      </c>
      <c r="O33" s="206">
        <v>625</v>
      </c>
      <c r="P33" s="206">
        <v>461</v>
      </c>
      <c r="Q33" s="35">
        <f t="shared" si="4"/>
        <v>73.760000000000005</v>
      </c>
      <c r="R33" s="206">
        <v>216</v>
      </c>
      <c r="S33" s="205">
        <v>376</v>
      </c>
      <c r="T33" s="205">
        <v>200</v>
      </c>
      <c r="U33" s="35">
        <f t="shared" si="5"/>
        <v>53.191489361702125</v>
      </c>
      <c r="V33" s="206">
        <v>359</v>
      </c>
      <c r="W33" s="206">
        <v>194</v>
      </c>
      <c r="X33" s="35">
        <f t="shared" si="6"/>
        <v>54.038997214484674</v>
      </c>
      <c r="Y33" s="29"/>
      <c r="Z33" s="29"/>
      <c r="AA33" s="29"/>
      <c r="AB33" s="29"/>
    </row>
    <row r="34" spans="1:28" ht="18" customHeight="1" x14ac:dyDescent="0.25">
      <c r="A34" s="42" t="s">
        <v>50</v>
      </c>
      <c r="B34" s="207">
        <v>44</v>
      </c>
      <c r="C34" s="208">
        <v>53</v>
      </c>
      <c r="D34" s="208">
        <v>19</v>
      </c>
      <c r="E34" s="35">
        <f t="shared" si="0"/>
        <v>35.849056603773583</v>
      </c>
      <c r="F34" s="207">
        <v>9</v>
      </c>
      <c r="G34" s="207">
        <v>11</v>
      </c>
      <c r="H34" s="35">
        <f t="shared" si="1"/>
        <v>122.22222222222223</v>
      </c>
      <c r="I34" s="207">
        <v>0</v>
      </c>
      <c r="J34" s="207">
        <v>0</v>
      </c>
      <c r="K34" s="35" t="s">
        <v>68</v>
      </c>
      <c r="L34" s="207">
        <v>0</v>
      </c>
      <c r="M34" s="207">
        <v>0</v>
      </c>
      <c r="N34" s="35" t="s">
        <v>68</v>
      </c>
      <c r="O34" s="207">
        <v>39</v>
      </c>
      <c r="P34" s="207">
        <v>17</v>
      </c>
      <c r="Q34" s="35">
        <f t="shared" si="4"/>
        <v>43.589743589743591</v>
      </c>
      <c r="R34" s="207">
        <v>17</v>
      </c>
      <c r="S34" s="207">
        <v>28</v>
      </c>
      <c r="T34" s="209">
        <v>9</v>
      </c>
      <c r="U34" s="35">
        <f t="shared" si="5"/>
        <v>32.142857142857146</v>
      </c>
      <c r="V34" s="207">
        <v>26</v>
      </c>
      <c r="W34" s="207">
        <v>6</v>
      </c>
      <c r="X34" s="35">
        <f t="shared" si="6"/>
        <v>23.076923076923077</v>
      </c>
    </row>
    <row r="35" spans="1:28" ht="15.75" customHeight="1" x14ac:dyDescent="0.25">
      <c r="B35" s="210" t="s">
        <v>111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</row>
    <row r="36" spans="1:28" x14ac:dyDescent="0.25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</row>
    <row r="37" spans="1:28" x14ac:dyDescent="0.25"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</row>
    <row r="38" spans="1:28" x14ac:dyDescent="0.25"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90"/>
  <sheetViews>
    <sheetView topLeftCell="A4" zoomScaleNormal="100" zoomScaleSheetLayoutView="87" workbookViewId="0">
      <selection activeCell="I28" sqref="I28"/>
    </sheetView>
  </sheetViews>
  <sheetFormatPr defaultRowHeight="14.25" x14ac:dyDescent="0.2"/>
  <cols>
    <col min="1" max="1" width="35" style="134" customWidth="1"/>
    <col min="2" max="2" width="14" style="134" customWidth="1"/>
    <col min="3" max="3" width="7.7109375" style="134" customWidth="1"/>
    <col min="4" max="4" width="10.28515625" style="134" customWidth="1"/>
    <col min="5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8" s="116" customFormat="1" ht="20.100000000000001" customHeight="1" x14ac:dyDescent="0.25">
      <c r="A1" s="224" t="s">
        <v>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8" s="116" customFormat="1" ht="20.100000000000001" customHeight="1" x14ac:dyDescent="0.25">
      <c r="A2" s="224" t="s">
        <v>117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8" s="116" customFormat="1" ht="20.100000000000001" customHeight="1" x14ac:dyDescent="0.25">
      <c r="A3" s="235" t="s">
        <v>96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1:28" s="120" customFormat="1" ht="14.2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49"/>
      <c r="L4" s="149"/>
      <c r="M4" s="117"/>
      <c r="N4" s="117"/>
      <c r="O4" s="119"/>
      <c r="P4" s="119"/>
      <c r="Q4" s="119"/>
      <c r="R4" s="119"/>
      <c r="T4" s="233"/>
      <c r="U4" s="233"/>
      <c r="V4" s="233" t="s">
        <v>5</v>
      </c>
      <c r="W4" s="233"/>
      <c r="X4" s="233"/>
    </row>
    <row r="5" spans="1:28" s="121" customFormat="1" ht="67.5" customHeight="1" x14ac:dyDescent="0.25">
      <c r="A5" s="234"/>
      <c r="B5" s="191" t="s">
        <v>109</v>
      </c>
      <c r="C5" s="225" t="s">
        <v>6</v>
      </c>
      <c r="D5" s="225"/>
      <c r="E5" s="225"/>
      <c r="F5" s="225" t="s">
        <v>75</v>
      </c>
      <c r="G5" s="225"/>
      <c r="H5" s="225"/>
      <c r="I5" s="225" t="s">
        <v>9</v>
      </c>
      <c r="J5" s="225"/>
      <c r="K5" s="225"/>
      <c r="L5" s="225" t="s">
        <v>10</v>
      </c>
      <c r="M5" s="225"/>
      <c r="N5" s="225"/>
      <c r="O5" s="228" t="s">
        <v>8</v>
      </c>
      <c r="P5" s="229"/>
      <c r="Q5" s="230"/>
      <c r="R5" s="193" t="s">
        <v>85</v>
      </c>
      <c r="S5" s="225" t="s">
        <v>11</v>
      </c>
      <c r="T5" s="225"/>
      <c r="U5" s="225"/>
      <c r="V5" s="225" t="s">
        <v>13</v>
      </c>
      <c r="W5" s="225"/>
      <c r="X5" s="225"/>
    </row>
    <row r="6" spans="1:28" s="124" customFormat="1" ht="19.5" customHeight="1" x14ac:dyDescent="0.25">
      <c r="A6" s="234"/>
      <c r="B6" s="226" t="s">
        <v>112</v>
      </c>
      <c r="C6" s="226" t="s">
        <v>23</v>
      </c>
      <c r="D6" s="226" t="s">
        <v>112</v>
      </c>
      <c r="E6" s="227" t="s">
        <v>2</v>
      </c>
      <c r="F6" s="226" t="s">
        <v>23</v>
      </c>
      <c r="G6" s="226" t="s">
        <v>112</v>
      </c>
      <c r="H6" s="227" t="s">
        <v>2</v>
      </c>
      <c r="I6" s="226" t="s">
        <v>23</v>
      </c>
      <c r="J6" s="226" t="s">
        <v>112</v>
      </c>
      <c r="K6" s="227" t="s">
        <v>2</v>
      </c>
      <c r="L6" s="226" t="s">
        <v>23</v>
      </c>
      <c r="M6" s="226" t="s">
        <v>112</v>
      </c>
      <c r="N6" s="227" t="s">
        <v>2</v>
      </c>
      <c r="O6" s="226" t="s">
        <v>23</v>
      </c>
      <c r="P6" s="226" t="s">
        <v>112</v>
      </c>
      <c r="Q6" s="227" t="s">
        <v>2</v>
      </c>
      <c r="R6" s="236">
        <v>2022</v>
      </c>
      <c r="S6" s="226" t="s">
        <v>23</v>
      </c>
      <c r="T6" s="226" t="s">
        <v>112</v>
      </c>
      <c r="U6" s="227" t="s">
        <v>2</v>
      </c>
      <c r="V6" s="226" t="s">
        <v>23</v>
      </c>
      <c r="W6" s="226" t="s">
        <v>112</v>
      </c>
      <c r="X6" s="227" t="s">
        <v>2</v>
      </c>
    </row>
    <row r="7" spans="1:28" s="124" customFormat="1" ht="15.75" customHeight="1" x14ac:dyDescent="0.25">
      <c r="A7" s="234"/>
      <c r="B7" s="226"/>
      <c r="C7" s="226"/>
      <c r="D7" s="226"/>
      <c r="E7" s="227"/>
      <c r="F7" s="226"/>
      <c r="G7" s="226"/>
      <c r="H7" s="227"/>
      <c r="I7" s="226"/>
      <c r="J7" s="226"/>
      <c r="K7" s="227"/>
      <c r="L7" s="226"/>
      <c r="M7" s="226"/>
      <c r="N7" s="227"/>
      <c r="O7" s="226"/>
      <c r="P7" s="226"/>
      <c r="Q7" s="227"/>
      <c r="R7" s="236"/>
      <c r="S7" s="226"/>
      <c r="T7" s="226"/>
      <c r="U7" s="227"/>
      <c r="V7" s="226"/>
      <c r="W7" s="226"/>
      <c r="X7" s="227"/>
    </row>
    <row r="8" spans="1:28" s="152" customFormat="1" ht="11.25" customHeight="1" x14ac:dyDescent="0.2">
      <c r="A8" s="150" t="s">
        <v>3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  <c r="Q8" s="151">
        <v>16</v>
      </c>
      <c r="R8" s="151">
        <v>17</v>
      </c>
      <c r="S8" s="151">
        <v>18</v>
      </c>
      <c r="T8" s="151">
        <v>19</v>
      </c>
      <c r="U8" s="151">
        <v>20</v>
      </c>
      <c r="V8" s="151">
        <v>21</v>
      </c>
      <c r="W8" s="151">
        <v>22</v>
      </c>
      <c r="X8" s="151">
        <v>23</v>
      </c>
    </row>
    <row r="9" spans="1:28" s="130" customFormat="1" ht="18" customHeight="1" x14ac:dyDescent="0.25">
      <c r="A9" s="41" t="s">
        <v>24</v>
      </c>
      <c r="B9" s="128">
        <f>SUM(B10:B35)</f>
        <v>7904</v>
      </c>
      <c r="C9" s="128">
        <f>SUM(C10:C35)</f>
        <v>9287</v>
      </c>
      <c r="D9" s="128">
        <f>SUM(D10:D35)</f>
        <v>7423</v>
      </c>
      <c r="E9" s="129">
        <f>D9/C9*100</f>
        <v>79.928932916980727</v>
      </c>
      <c r="F9" s="128">
        <f>SUM(F10:F35)</f>
        <v>1482</v>
      </c>
      <c r="G9" s="128">
        <f>SUM(G10:G35)</f>
        <v>983</v>
      </c>
      <c r="H9" s="129">
        <f>G9/F9*100</f>
        <v>66.329284750337379</v>
      </c>
      <c r="I9" s="128">
        <f>SUM(I10:I35)</f>
        <v>483</v>
      </c>
      <c r="J9" s="128">
        <f>SUM(J10:J35)</f>
        <v>444</v>
      </c>
      <c r="K9" s="129">
        <f>J9/I9*100</f>
        <v>91.925465838509311</v>
      </c>
      <c r="L9" s="128">
        <f>SUM(L10:L35)</f>
        <v>115</v>
      </c>
      <c r="M9" s="128">
        <f>SUM(M10:M35)</f>
        <v>86</v>
      </c>
      <c r="N9" s="129">
        <f>M9/L9*100</f>
        <v>74.782608695652172</v>
      </c>
      <c r="O9" s="128">
        <f>SUM(O10:O35)</f>
        <v>6234</v>
      </c>
      <c r="P9" s="128">
        <f>SUM(P10:P35)</f>
        <v>6226</v>
      </c>
      <c r="Q9" s="129">
        <f>P9/O9*100</f>
        <v>99.871671478986201</v>
      </c>
      <c r="R9" s="128">
        <f>SUM(R10:R35)</f>
        <v>4441</v>
      </c>
      <c r="S9" s="128">
        <f>SUM(S10:S35)</f>
        <v>5375</v>
      </c>
      <c r="T9" s="128">
        <f>SUM(T10:T35)</f>
        <v>4261</v>
      </c>
      <c r="U9" s="129">
        <f>T9/S9*100</f>
        <v>79.27441860465116</v>
      </c>
      <c r="V9" s="128">
        <f>SUM(V10:V35)</f>
        <v>4910</v>
      </c>
      <c r="W9" s="128">
        <f>SUM(W10:W35)</f>
        <v>3833</v>
      </c>
      <c r="X9" s="129">
        <f>W9/V9*100</f>
        <v>78.065173116089611</v>
      </c>
      <c r="Y9" s="153"/>
      <c r="AB9" s="132"/>
    </row>
    <row r="10" spans="1:28" s="132" customFormat="1" ht="18" customHeight="1" x14ac:dyDescent="0.25">
      <c r="A10" s="154" t="s">
        <v>25</v>
      </c>
      <c r="B10" s="194">
        <v>354</v>
      </c>
      <c r="C10" s="194">
        <v>362</v>
      </c>
      <c r="D10" s="194">
        <v>351</v>
      </c>
      <c r="E10" s="155">
        <f t="shared" ref="E10:E35" si="0">D10/C10*100</f>
        <v>96.961325966850836</v>
      </c>
      <c r="F10" s="194">
        <v>78</v>
      </c>
      <c r="G10" s="194">
        <v>71</v>
      </c>
      <c r="H10" s="155">
        <f t="shared" ref="H10:H35" si="1">G10/F10*100</f>
        <v>91.025641025641022</v>
      </c>
      <c r="I10" s="194">
        <v>42</v>
      </c>
      <c r="J10" s="194">
        <v>40</v>
      </c>
      <c r="K10" s="155">
        <f t="shared" ref="K10:K34" si="2">J10/I10*100</f>
        <v>95.238095238095227</v>
      </c>
      <c r="L10" s="194">
        <v>13</v>
      </c>
      <c r="M10" s="194">
        <v>13</v>
      </c>
      <c r="N10" s="155">
        <f t="shared" ref="N10:N34" si="3">M10/L10*100</f>
        <v>100</v>
      </c>
      <c r="O10" s="194">
        <v>333</v>
      </c>
      <c r="P10" s="195">
        <v>344</v>
      </c>
      <c r="Q10" s="155">
        <f t="shared" ref="Q10:Q35" si="4">P10/O10*100</f>
        <v>103.30330330330331</v>
      </c>
      <c r="R10" s="194">
        <v>202</v>
      </c>
      <c r="S10" s="194">
        <v>212</v>
      </c>
      <c r="T10" s="195">
        <v>202</v>
      </c>
      <c r="U10" s="155">
        <f t="shared" ref="U10:U35" si="5">T10/S10*100</f>
        <v>95.283018867924525</v>
      </c>
      <c r="V10" s="194">
        <v>191</v>
      </c>
      <c r="W10" s="195">
        <v>171</v>
      </c>
      <c r="X10" s="155">
        <f t="shared" ref="X10:X35" si="6">W10/V10*100</f>
        <v>89.528795811518322</v>
      </c>
      <c r="Y10" s="153"/>
      <c r="Z10" s="156"/>
    </row>
    <row r="11" spans="1:28" s="133" customFormat="1" ht="18" customHeight="1" x14ac:dyDescent="0.25">
      <c r="A11" s="154" t="s">
        <v>26</v>
      </c>
      <c r="B11" s="194">
        <v>256</v>
      </c>
      <c r="C11" s="194">
        <v>325</v>
      </c>
      <c r="D11" s="194">
        <v>236</v>
      </c>
      <c r="E11" s="155">
        <f t="shared" si="0"/>
        <v>72.615384615384613</v>
      </c>
      <c r="F11" s="194">
        <v>27</v>
      </c>
      <c r="G11" s="194">
        <v>10</v>
      </c>
      <c r="H11" s="155">
        <f t="shared" si="1"/>
        <v>37.037037037037038</v>
      </c>
      <c r="I11" s="194">
        <v>15</v>
      </c>
      <c r="J11" s="194">
        <v>9</v>
      </c>
      <c r="K11" s="155">
        <f t="shared" si="2"/>
        <v>60</v>
      </c>
      <c r="L11" s="194">
        <v>6</v>
      </c>
      <c r="M11" s="194">
        <v>2</v>
      </c>
      <c r="N11" s="155">
        <f t="shared" si="3"/>
        <v>33.333333333333329</v>
      </c>
      <c r="O11" s="194">
        <v>280</v>
      </c>
      <c r="P11" s="195">
        <v>216</v>
      </c>
      <c r="Q11" s="155">
        <f t="shared" si="4"/>
        <v>77.142857142857153</v>
      </c>
      <c r="R11" s="194">
        <v>170</v>
      </c>
      <c r="S11" s="194">
        <v>211</v>
      </c>
      <c r="T11" s="195">
        <v>160</v>
      </c>
      <c r="U11" s="155">
        <f t="shared" si="5"/>
        <v>75.829383886255926</v>
      </c>
      <c r="V11" s="194">
        <v>166</v>
      </c>
      <c r="W11" s="195">
        <v>114</v>
      </c>
      <c r="X11" s="155">
        <f t="shared" si="6"/>
        <v>68.674698795180717</v>
      </c>
      <c r="Y11" s="153"/>
      <c r="Z11" s="156"/>
    </row>
    <row r="12" spans="1:28" s="132" customFormat="1" ht="18" customHeight="1" x14ac:dyDescent="0.25">
      <c r="A12" s="154" t="s">
        <v>27</v>
      </c>
      <c r="B12" s="194">
        <v>267</v>
      </c>
      <c r="C12" s="194">
        <v>336</v>
      </c>
      <c r="D12" s="194">
        <v>248</v>
      </c>
      <c r="E12" s="155">
        <f t="shared" si="0"/>
        <v>73.80952380952381</v>
      </c>
      <c r="F12" s="194">
        <v>44</v>
      </c>
      <c r="G12" s="194">
        <v>41</v>
      </c>
      <c r="H12" s="155">
        <f t="shared" si="1"/>
        <v>93.181818181818173</v>
      </c>
      <c r="I12" s="194">
        <v>10</v>
      </c>
      <c r="J12" s="194">
        <v>14</v>
      </c>
      <c r="K12" s="155">
        <f t="shared" si="2"/>
        <v>140</v>
      </c>
      <c r="L12" s="194">
        <v>0</v>
      </c>
      <c r="M12" s="194">
        <v>0</v>
      </c>
      <c r="N12" s="155" t="s">
        <v>68</v>
      </c>
      <c r="O12" s="194">
        <v>69</v>
      </c>
      <c r="P12" s="195">
        <v>117</v>
      </c>
      <c r="Q12" s="155">
        <f t="shared" si="4"/>
        <v>169.56521739130434</v>
      </c>
      <c r="R12" s="194">
        <v>151</v>
      </c>
      <c r="S12" s="194">
        <v>194</v>
      </c>
      <c r="T12" s="195">
        <v>137</v>
      </c>
      <c r="U12" s="155">
        <f t="shared" si="5"/>
        <v>70.618556701030926</v>
      </c>
      <c r="V12" s="194">
        <v>178</v>
      </c>
      <c r="W12" s="195">
        <v>125</v>
      </c>
      <c r="X12" s="155">
        <f t="shared" si="6"/>
        <v>70.224719101123597</v>
      </c>
      <c r="Y12" s="153"/>
      <c r="Z12" s="156"/>
    </row>
    <row r="13" spans="1:28" s="132" customFormat="1" ht="18" customHeight="1" x14ac:dyDescent="0.25">
      <c r="A13" s="154" t="s">
        <v>28</v>
      </c>
      <c r="B13" s="194">
        <v>204</v>
      </c>
      <c r="C13" s="194">
        <v>204</v>
      </c>
      <c r="D13" s="194">
        <v>192</v>
      </c>
      <c r="E13" s="155">
        <f t="shared" si="0"/>
        <v>94.117647058823522</v>
      </c>
      <c r="F13" s="194">
        <v>54</v>
      </c>
      <c r="G13" s="194">
        <v>31</v>
      </c>
      <c r="H13" s="155">
        <f t="shared" si="1"/>
        <v>57.407407407407405</v>
      </c>
      <c r="I13" s="194">
        <v>17</v>
      </c>
      <c r="J13" s="194">
        <v>20</v>
      </c>
      <c r="K13" s="155">
        <f t="shared" si="2"/>
        <v>117.64705882352942</v>
      </c>
      <c r="L13" s="194">
        <v>5</v>
      </c>
      <c r="M13" s="194">
        <v>12</v>
      </c>
      <c r="N13" s="155">
        <f t="shared" si="3"/>
        <v>240</v>
      </c>
      <c r="O13" s="194">
        <v>171</v>
      </c>
      <c r="P13" s="195">
        <v>184</v>
      </c>
      <c r="Q13" s="155">
        <f t="shared" si="4"/>
        <v>107.60233918128654</v>
      </c>
      <c r="R13" s="194">
        <v>115</v>
      </c>
      <c r="S13" s="194">
        <v>126</v>
      </c>
      <c r="T13" s="195">
        <v>109</v>
      </c>
      <c r="U13" s="155">
        <f t="shared" si="5"/>
        <v>86.507936507936506</v>
      </c>
      <c r="V13" s="194">
        <v>120</v>
      </c>
      <c r="W13" s="195">
        <v>98</v>
      </c>
      <c r="X13" s="155">
        <f t="shared" si="6"/>
        <v>81.666666666666671</v>
      </c>
      <c r="Y13" s="153"/>
      <c r="Z13" s="156"/>
    </row>
    <row r="14" spans="1:28" s="132" customFormat="1" ht="18" customHeight="1" x14ac:dyDescent="0.25">
      <c r="A14" s="154" t="s">
        <v>29</v>
      </c>
      <c r="B14" s="194">
        <v>124</v>
      </c>
      <c r="C14" s="194">
        <v>142</v>
      </c>
      <c r="D14" s="194">
        <v>120</v>
      </c>
      <c r="E14" s="155">
        <f t="shared" si="0"/>
        <v>84.507042253521121</v>
      </c>
      <c r="F14" s="194">
        <v>37</v>
      </c>
      <c r="G14" s="194">
        <v>26</v>
      </c>
      <c r="H14" s="155">
        <f t="shared" si="1"/>
        <v>70.270270270270274</v>
      </c>
      <c r="I14" s="194">
        <v>6</v>
      </c>
      <c r="J14" s="194">
        <v>7</v>
      </c>
      <c r="K14" s="155">
        <f t="shared" si="2"/>
        <v>116.66666666666667</v>
      </c>
      <c r="L14" s="194">
        <v>8</v>
      </c>
      <c r="M14" s="194">
        <v>0</v>
      </c>
      <c r="N14" s="155">
        <f t="shared" si="3"/>
        <v>0</v>
      </c>
      <c r="O14" s="194">
        <v>110</v>
      </c>
      <c r="P14" s="195">
        <v>112</v>
      </c>
      <c r="Q14" s="155">
        <f t="shared" si="4"/>
        <v>101.81818181818181</v>
      </c>
      <c r="R14" s="194">
        <v>52</v>
      </c>
      <c r="S14" s="194">
        <v>79</v>
      </c>
      <c r="T14" s="195">
        <v>51</v>
      </c>
      <c r="U14" s="155">
        <f t="shared" si="5"/>
        <v>64.556962025316452</v>
      </c>
      <c r="V14" s="194">
        <v>73</v>
      </c>
      <c r="W14" s="195">
        <v>48</v>
      </c>
      <c r="X14" s="155">
        <f t="shared" si="6"/>
        <v>65.753424657534239</v>
      </c>
      <c r="Y14" s="153"/>
      <c r="Z14" s="156"/>
    </row>
    <row r="15" spans="1:28" s="132" customFormat="1" ht="18" customHeight="1" x14ac:dyDescent="0.25">
      <c r="A15" s="154" t="s">
        <v>30</v>
      </c>
      <c r="B15" s="196">
        <v>188</v>
      </c>
      <c r="C15" s="196">
        <v>214</v>
      </c>
      <c r="D15" s="196">
        <v>182</v>
      </c>
      <c r="E15" s="155">
        <f t="shared" si="0"/>
        <v>85.046728971962608</v>
      </c>
      <c r="F15" s="196">
        <v>30</v>
      </c>
      <c r="G15" s="196">
        <v>18</v>
      </c>
      <c r="H15" s="155">
        <f t="shared" si="1"/>
        <v>60</v>
      </c>
      <c r="I15" s="196">
        <v>8</v>
      </c>
      <c r="J15" s="196">
        <v>5</v>
      </c>
      <c r="K15" s="155">
        <f t="shared" si="2"/>
        <v>62.5</v>
      </c>
      <c r="L15" s="196">
        <v>9</v>
      </c>
      <c r="M15" s="196">
        <v>12</v>
      </c>
      <c r="N15" s="155">
        <f t="shared" si="3"/>
        <v>133.33333333333331</v>
      </c>
      <c r="O15" s="196">
        <v>124</v>
      </c>
      <c r="P15" s="195">
        <v>167</v>
      </c>
      <c r="Q15" s="155">
        <f t="shared" si="4"/>
        <v>134.67741935483869</v>
      </c>
      <c r="R15" s="194">
        <v>110</v>
      </c>
      <c r="S15" s="196">
        <v>115</v>
      </c>
      <c r="T15" s="195">
        <v>109</v>
      </c>
      <c r="U15" s="155">
        <f t="shared" si="5"/>
        <v>94.782608695652172</v>
      </c>
      <c r="V15" s="196">
        <v>110</v>
      </c>
      <c r="W15" s="195">
        <v>94</v>
      </c>
      <c r="X15" s="155">
        <f t="shared" si="6"/>
        <v>85.454545454545453</v>
      </c>
      <c r="Y15" s="153"/>
      <c r="Z15" s="156"/>
    </row>
    <row r="16" spans="1:28" s="132" customFormat="1" ht="18" customHeight="1" x14ac:dyDescent="0.25">
      <c r="A16" s="154" t="s">
        <v>31</v>
      </c>
      <c r="B16" s="196">
        <v>311</v>
      </c>
      <c r="C16" s="196">
        <v>393</v>
      </c>
      <c r="D16" s="196">
        <v>275</v>
      </c>
      <c r="E16" s="155">
        <f t="shared" si="0"/>
        <v>69.974554707379127</v>
      </c>
      <c r="F16" s="196">
        <v>112</v>
      </c>
      <c r="G16" s="196">
        <v>63</v>
      </c>
      <c r="H16" s="155">
        <f t="shared" si="1"/>
        <v>56.25</v>
      </c>
      <c r="I16" s="196">
        <v>29</v>
      </c>
      <c r="J16" s="196">
        <v>24</v>
      </c>
      <c r="K16" s="155">
        <f t="shared" si="2"/>
        <v>82.758620689655174</v>
      </c>
      <c r="L16" s="196">
        <v>10</v>
      </c>
      <c r="M16" s="196">
        <v>4</v>
      </c>
      <c r="N16" s="155">
        <f t="shared" si="3"/>
        <v>40</v>
      </c>
      <c r="O16" s="196">
        <v>298</v>
      </c>
      <c r="P16" s="195">
        <v>255</v>
      </c>
      <c r="Q16" s="155">
        <f t="shared" si="4"/>
        <v>85.570469798657726</v>
      </c>
      <c r="R16" s="194">
        <v>173</v>
      </c>
      <c r="S16" s="196">
        <v>193</v>
      </c>
      <c r="T16" s="195">
        <v>153</v>
      </c>
      <c r="U16" s="155">
        <f t="shared" si="5"/>
        <v>79.274611398963728</v>
      </c>
      <c r="V16" s="196">
        <v>167</v>
      </c>
      <c r="W16" s="195">
        <v>137</v>
      </c>
      <c r="X16" s="155">
        <f t="shared" si="6"/>
        <v>82.035928143712582</v>
      </c>
      <c r="Y16" s="153"/>
      <c r="Z16" s="156"/>
    </row>
    <row r="17" spans="1:26" s="132" customFormat="1" ht="18" customHeight="1" x14ac:dyDescent="0.25">
      <c r="A17" s="154" t="s">
        <v>32</v>
      </c>
      <c r="B17" s="196">
        <v>521</v>
      </c>
      <c r="C17" s="196">
        <v>590</v>
      </c>
      <c r="D17" s="196">
        <v>504</v>
      </c>
      <c r="E17" s="155">
        <f t="shared" si="0"/>
        <v>85.423728813559322</v>
      </c>
      <c r="F17" s="196">
        <v>184</v>
      </c>
      <c r="G17" s="196">
        <v>121</v>
      </c>
      <c r="H17" s="155">
        <f t="shared" si="1"/>
        <v>65.760869565217391</v>
      </c>
      <c r="I17" s="196">
        <v>70</v>
      </c>
      <c r="J17" s="196">
        <v>81</v>
      </c>
      <c r="K17" s="155">
        <f t="shared" si="2"/>
        <v>115.71428571428572</v>
      </c>
      <c r="L17" s="196">
        <v>14</v>
      </c>
      <c r="M17" s="196">
        <v>13</v>
      </c>
      <c r="N17" s="155">
        <f t="shared" si="3"/>
        <v>92.857142857142861</v>
      </c>
      <c r="O17" s="196">
        <v>382</v>
      </c>
      <c r="P17" s="195">
        <v>457</v>
      </c>
      <c r="Q17" s="155">
        <f t="shared" si="4"/>
        <v>119.63350785340315</v>
      </c>
      <c r="R17" s="194">
        <v>275</v>
      </c>
      <c r="S17" s="196">
        <v>318</v>
      </c>
      <c r="T17" s="195">
        <v>269</v>
      </c>
      <c r="U17" s="155">
        <f t="shared" si="5"/>
        <v>84.591194968553467</v>
      </c>
      <c r="V17" s="196">
        <v>289</v>
      </c>
      <c r="W17" s="195">
        <v>241</v>
      </c>
      <c r="X17" s="155">
        <f t="shared" si="6"/>
        <v>83.391003460207614</v>
      </c>
      <c r="Y17" s="153"/>
      <c r="Z17" s="156"/>
    </row>
    <row r="18" spans="1:26" s="132" customFormat="1" ht="18" customHeight="1" x14ac:dyDescent="0.25">
      <c r="A18" s="154" t="s">
        <v>33</v>
      </c>
      <c r="B18" s="196">
        <v>89</v>
      </c>
      <c r="C18" s="196">
        <v>90</v>
      </c>
      <c r="D18" s="196">
        <v>87</v>
      </c>
      <c r="E18" s="155">
        <f t="shared" si="0"/>
        <v>96.666666666666671</v>
      </c>
      <c r="F18" s="196">
        <v>8</v>
      </c>
      <c r="G18" s="196">
        <v>7</v>
      </c>
      <c r="H18" s="155">
        <f t="shared" si="1"/>
        <v>87.5</v>
      </c>
      <c r="I18" s="196">
        <v>1</v>
      </c>
      <c r="J18" s="196">
        <v>0</v>
      </c>
      <c r="K18" s="155">
        <f t="shared" si="2"/>
        <v>0</v>
      </c>
      <c r="L18" s="196">
        <v>3</v>
      </c>
      <c r="M18" s="196">
        <v>2</v>
      </c>
      <c r="N18" s="155">
        <f t="shared" si="3"/>
        <v>66.666666666666657</v>
      </c>
      <c r="O18" s="196">
        <v>60</v>
      </c>
      <c r="P18" s="195">
        <v>80</v>
      </c>
      <c r="Q18" s="155">
        <f t="shared" si="4"/>
        <v>133.33333333333331</v>
      </c>
      <c r="R18" s="194">
        <v>50</v>
      </c>
      <c r="S18" s="196">
        <v>61</v>
      </c>
      <c r="T18" s="195">
        <v>50</v>
      </c>
      <c r="U18" s="155">
        <f t="shared" si="5"/>
        <v>81.967213114754102</v>
      </c>
      <c r="V18" s="196">
        <v>56</v>
      </c>
      <c r="W18" s="195">
        <v>42</v>
      </c>
      <c r="X18" s="155">
        <f t="shared" si="6"/>
        <v>75</v>
      </c>
      <c r="Y18" s="153"/>
      <c r="Z18" s="156"/>
    </row>
    <row r="19" spans="1:26" s="132" customFormat="1" ht="18" customHeight="1" x14ac:dyDescent="0.25">
      <c r="A19" s="154" t="s">
        <v>34</v>
      </c>
      <c r="B19" s="196">
        <v>175</v>
      </c>
      <c r="C19" s="196">
        <v>190</v>
      </c>
      <c r="D19" s="196">
        <v>166</v>
      </c>
      <c r="E19" s="155">
        <f t="shared" si="0"/>
        <v>87.368421052631589</v>
      </c>
      <c r="F19" s="196">
        <v>58</v>
      </c>
      <c r="G19" s="196">
        <v>31</v>
      </c>
      <c r="H19" s="155">
        <f t="shared" si="1"/>
        <v>53.448275862068961</v>
      </c>
      <c r="I19" s="196">
        <v>31</v>
      </c>
      <c r="J19" s="196">
        <v>32</v>
      </c>
      <c r="K19" s="155">
        <f t="shared" si="2"/>
        <v>103.2258064516129</v>
      </c>
      <c r="L19" s="196">
        <v>0</v>
      </c>
      <c r="M19" s="196">
        <v>1</v>
      </c>
      <c r="N19" s="155" t="s">
        <v>68</v>
      </c>
      <c r="O19" s="196">
        <v>190</v>
      </c>
      <c r="P19" s="195">
        <v>166</v>
      </c>
      <c r="Q19" s="155">
        <f t="shared" si="4"/>
        <v>87.368421052631589</v>
      </c>
      <c r="R19" s="194">
        <v>100</v>
      </c>
      <c r="S19" s="196">
        <v>97</v>
      </c>
      <c r="T19" s="195">
        <v>96</v>
      </c>
      <c r="U19" s="155">
        <f t="shared" si="5"/>
        <v>98.969072164948457</v>
      </c>
      <c r="V19" s="196">
        <v>91</v>
      </c>
      <c r="W19" s="195">
        <v>84</v>
      </c>
      <c r="X19" s="155">
        <f t="shared" si="6"/>
        <v>92.307692307692307</v>
      </c>
      <c r="Y19" s="153"/>
      <c r="Z19" s="156"/>
    </row>
    <row r="20" spans="1:26" s="132" customFormat="1" ht="18" customHeight="1" x14ac:dyDescent="0.25">
      <c r="A20" s="154" t="s">
        <v>35</v>
      </c>
      <c r="B20" s="196">
        <v>146</v>
      </c>
      <c r="C20" s="196">
        <v>126</v>
      </c>
      <c r="D20" s="196">
        <v>145</v>
      </c>
      <c r="E20" s="155">
        <f t="shared" si="0"/>
        <v>115.07936507936508</v>
      </c>
      <c r="F20" s="196">
        <v>11</v>
      </c>
      <c r="G20" s="196">
        <v>7</v>
      </c>
      <c r="H20" s="155">
        <f t="shared" si="1"/>
        <v>63.636363636363633</v>
      </c>
      <c r="I20" s="196">
        <v>0</v>
      </c>
      <c r="J20" s="196">
        <v>0</v>
      </c>
      <c r="K20" s="155" t="s">
        <v>68</v>
      </c>
      <c r="L20" s="196">
        <v>2</v>
      </c>
      <c r="M20" s="196">
        <v>8</v>
      </c>
      <c r="N20" s="155">
        <f t="shared" si="3"/>
        <v>400</v>
      </c>
      <c r="O20" s="196">
        <v>57</v>
      </c>
      <c r="P20" s="195">
        <v>114</v>
      </c>
      <c r="Q20" s="155">
        <f t="shared" si="4"/>
        <v>200</v>
      </c>
      <c r="R20" s="194">
        <v>97</v>
      </c>
      <c r="S20" s="196">
        <v>79</v>
      </c>
      <c r="T20" s="195">
        <v>97</v>
      </c>
      <c r="U20" s="155">
        <f t="shared" si="5"/>
        <v>122.78481012658229</v>
      </c>
      <c r="V20" s="196">
        <v>68</v>
      </c>
      <c r="W20" s="195">
        <v>95</v>
      </c>
      <c r="X20" s="155">
        <f t="shared" si="6"/>
        <v>139.70588235294116</v>
      </c>
      <c r="Y20" s="153"/>
      <c r="Z20" s="156"/>
    </row>
    <row r="21" spans="1:26" s="132" customFormat="1" ht="18" customHeight="1" x14ac:dyDescent="0.25">
      <c r="A21" s="154" t="s">
        <v>36</v>
      </c>
      <c r="B21" s="196">
        <v>113</v>
      </c>
      <c r="C21" s="196">
        <v>134</v>
      </c>
      <c r="D21" s="196">
        <v>112</v>
      </c>
      <c r="E21" s="155">
        <f t="shared" si="0"/>
        <v>83.582089552238799</v>
      </c>
      <c r="F21" s="196">
        <v>26</v>
      </c>
      <c r="G21" s="196">
        <v>17</v>
      </c>
      <c r="H21" s="155">
        <f t="shared" si="1"/>
        <v>65.384615384615387</v>
      </c>
      <c r="I21" s="196">
        <v>1</v>
      </c>
      <c r="J21" s="196">
        <v>4</v>
      </c>
      <c r="K21" s="155">
        <f t="shared" si="2"/>
        <v>400</v>
      </c>
      <c r="L21" s="196">
        <v>0</v>
      </c>
      <c r="M21" s="196">
        <v>0</v>
      </c>
      <c r="N21" s="155" t="s">
        <v>68</v>
      </c>
      <c r="O21" s="196">
        <v>22</v>
      </c>
      <c r="P21" s="195">
        <v>93</v>
      </c>
      <c r="Q21" s="155">
        <f t="shared" si="4"/>
        <v>422.72727272727275</v>
      </c>
      <c r="R21" s="194">
        <v>63</v>
      </c>
      <c r="S21" s="196">
        <v>79</v>
      </c>
      <c r="T21" s="195">
        <v>63</v>
      </c>
      <c r="U21" s="155">
        <f t="shared" si="5"/>
        <v>79.74683544303798</v>
      </c>
      <c r="V21" s="196">
        <v>78</v>
      </c>
      <c r="W21" s="195">
        <v>61</v>
      </c>
      <c r="X21" s="155">
        <f t="shared" si="6"/>
        <v>78.205128205128204</v>
      </c>
      <c r="Y21" s="153"/>
      <c r="Z21" s="156"/>
    </row>
    <row r="22" spans="1:26" s="132" customFormat="1" ht="18" customHeight="1" x14ac:dyDescent="0.25">
      <c r="A22" s="154" t="s">
        <v>37</v>
      </c>
      <c r="B22" s="196">
        <v>151</v>
      </c>
      <c r="C22" s="196">
        <v>165</v>
      </c>
      <c r="D22" s="196">
        <v>144</v>
      </c>
      <c r="E22" s="155">
        <f t="shared" si="0"/>
        <v>87.272727272727266</v>
      </c>
      <c r="F22" s="196">
        <v>31</v>
      </c>
      <c r="G22" s="196">
        <v>24</v>
      </c>
      <c r="H22" s="155">
        <f t="shared" si="1"/>
        <v>77.41935483870968</v>
      </c>
      <c r="I22" s="196">
        <v>11</v>
      </c>
      <c r="J22" s="196">
        <v>0</v>
      </c>
      <c r="K22" s="155">
        <f t="shared" si="2"/>
        <v>0</v>
      </c>
      <c r="L22" s="196">
        <v>0</v>
      </c>
      <c r="M22" s="196">
        <v>0</v>
      </c>
      <c r="N22" s="155" t="s">
        <v>68</v>
      </c>
      <c r="O22" s="196">
        <v>158</v>
      </c>
      <c r="P22" s="195">
        <v>126</v>
      </c>
      <c r="Q22" s="155">
        <f t="shared" si="4"/>
        <v>79.74683544303798</v>
      </c>
      <c r="R22" s="194">
        <v>81</v>
      </c>
      <c r="S22" s="196">
        <v>99</v>
      </c>
      <c r="T22" s="195">
        <v>80</v>
      </c>
      <c r="U22" s="155">
        <f t="shared" si="5"/>
        <v>80.808080808080803</v>
      </c>
      <c r="V22" s="196">
        <v>97</v>
      </c>
      <c r="W22" s="195">
        <v>75</v>
      </c>
      <c r="X22" s="155">
        <f t="shared" si="6"/>
        <v>77.319587628865989</v>
      </c>
      <c r="Y22" s="153"/>
      <c r="Z22" s="156"/>
    </row>
    <row r="23" spans="1:26" s="132" customFormat="1" ht="18" customHeight="1" x14ac:dyDescent="0.25">
      <c r="A23" s="154" t="s">
        <v>38</v>
      </c>
      <c r="B23" s="196">
        <v>371</v>
      </c>
      <c r="C23" s="196">
        <v>436</v>
      </c>
      <c r="D23" s="196">
        <v>359</v>
      </c>
      <c r="E23" s="155">
        <f t="shared" si="0"/>
        <v>82.339449541284409</v>
      </c>
      <c r="F23" s="196">
        <v>55</v>
      </c>
      <c r="G23" s="196">
        <v>33</v>
      </c>
      <c r="H23" s="155">
        <f t="shared" si="1"/>
        <v>60</v>
      </c>
      <c r="I23" s="196">
        <v>3</v>
      </c>
      <c r="J23" s="196">
        <v>6</v>
      </c>
      <c r="K23" s="155">
        <f t="shared" si="2"/>
        <v>200</v>
      </c>
      <c r="L23" s="196">
        <v>0</v>
      </c>
      <c r="M23" s="196">
        <v>0</v>
      </c>
      <c r="N23" s="155" t="s">
        <v>68</v>
      </c>
      <c r="O23" s="196">
        <v>339</v>
      </c>
      <c r="P23" s="195">
        <v>230</v>
      </c>
      <c r="Q23" s="155">
        <f t="shared" si="4"/>
        <v>67.846607669616517</v>
      </c>
      <c r="R23" s="194">
        <v>227</v>
      </c>
      <c r="S23" s="196">
        <v>291</v>
      </c>
      <c r="T23" s="195">
        <v>226</v>
      </c>
      <c r="U23" s="155">
        <f t="shared" si="5"/>
        <v>77.663230240549836</v>
      </c>
      <c r="V23" s="196">
        <v>266</v>
      </c>
      <c r="W23" s="195">
        <v>202</v>
      </c>
      <c r="X23" s="155">
        <f t="shared" si="6"/>
        <v>75.939849624060145</v>
      </c>
      <c r="Y23" s="153"/>
      <c r="Z23" s="156"/>
    </row>
    <row r="24" spans="1:26" s="132" customFormat="1" ht="18" customHeight="1" x14ac:dyDescent="0.25">
      <c r="A24" s="154" t="s">
        <v>39</v>
      </c>
      <c r="B24" s="196">
        <v>361</v>
      </c>
      <c r="C24" s="196">
        <v>351</v>
      </c>
      <c r="D24" s="196">
        <v>319</v>
      </c>
      <c r="E24" s="155">
        <f t="shared" si="0"/>
        <v>90.883190883190878</v>
      </c>
      <c r="F24" s="196">
        <v>91</v>
      </c>
      <c r="G24" s="196">
        <v>76</v>
      </c>
      <c r="H24" s="155">
        <f t="shared" si="1"/>
        <v>83.516483516483518</v>
      </c>
      <c r="I24" s="196">
        <v>37</v>
      </c>
      <c r="J24" s="196">
        <v>41</v>
      </c>
      <c r="K24" s="155">
        <f t="shared" si="2"/>
        <v>110.81081081081081</v>
      </c>
      <c r="L24" s="196">
        <v>0</v>
      </c>
      <c r="M24" s="196">
        <v>0</v>
      </c>
      <c r="N24" s="155" t="s">
        <v>68</v>
      </c>
      <c r="O24" s="196">
        <v>289</v>
      </c>
      <c r="P24" s="195">
        <v>291</v>
      </c>
      <c r="Q24" s="155">
        <f t="shared" si="4"/>
        <v>100.69204152249137</v>
      </c>
      <c r="R24" s="194">
        <v>190</v>
      </c>
      <c r="S24" s="196">
        <v>188</v>
      </c>
      <c r="T24" s="195">
        <v>173</v>
      </c>
      <c r="U24" s="155">
        <f t="shared" si="5"/>
        <v>92.021276595744681</v>
      </c>
      <c r="V24" s="196">
        <v>179</v>
      </c>
      <c r="W24" s="195">
        <v>162</v>
      </c>
      <c r="X24" s="155">
        <f t="shared" si="6"/>
        <v>90.502793296089393</v>
      </c>
      <c r="Y24" s="153"/>
      <c r="Z24" s="156"/>
    </row>
    <row r="25" spans="1:26" s="132" customFormat="1" ht="18" customHeight="1" x14ac:dyDescent="0.25">
      <c r="A25" s="154" t="s">
        <v>40</v>
      </c>
      <c r="B25" s="196">
        <v>385</v>
      </c>
      <c r="C25" s="196">
        <v>411</v>
      </c>
      <c r="D25" s="196">
        <v>378</v>
      </c>
      <c r="E25" s="155">
        <f t="shared" si="0"/>
        <v>91.970802919708035</v>
      </c>
      <c r="F25" s="196">
        <v>101</v>
      </c>
      <c r="G25" s="196">
        <v>70</v>
      </c>
      <c r="H25" s="155">
        <f t="shared" si="1"/>
        <v>69.306930693069305</v>
      </c>
      <c r="I25" s="196">
        <v>50</v>
      </c>
      <c r="J25" s="196">
        <v>45</v>
      </c>
      <c r="K25" s="155">
        <f t="shared" si="2"/>
        <v>90</v>
      </c>
      <c r="L25" s="196">
        <v>2</v>
      </c>
      <c r="M25" s="196">
        <v>0</v>
      </c>
      <c r="N25" s="155">
        <f t="shared" si="3"/>
        <v>0</v>
      </c>
      <c r="O25" s="196">
        <v>401</v>
      </c>
      <c r="P25" s="195">
        <v>357</v>
      </c>
      <c r="Q25" s="155">
        <f t="shared" si="4"/>
        <v>89.02743142144638</v>
      </c>
      <c r="R25" s="194">
        <v>209</v>
      </c>
      <c r="S25" s="196">
        <v>233</v>
      </c>
      <c r="T25" s="195">
        <v>208</v>
      </c>
      <c r="U25" s="155">
        <f t="shared" si="5"/>
        <v>89.27038626609442</v>
      </c>
      <c r="V25" s="196">
        <v>228</v>
      </c>
      <c r="W25" s="195">
        <v>198</v>
      </c>
      <c r="X25" s="155">
        <f t="shared" si="6"/>
        <v>86.842105263157904</v>
      </c>
      <c r="Y25" s="153"/>
      <c r="Z25" s="156"/>
    </row>
    <row r="26" spans="1:26" s="132" customFormat="1" ht="18" customHeight="1" x14ac:dyDescent="0.25">
      <c r="A26" s="154" t="s">
        <v>41</v>
      </c>
      <c r="B26" s="196">
        <v>246</v>
      </c>
      <c r="C26" s="196">
        <v>257</v>
      </c>
      <c r="D26" s="196">
        <v>243</v>
      </c>
      <c r="E26" s="155">
        <f t="shared" si="0"/>
        <v>94.552529182879368</v>
      </c>
      <c r="F26" s="196">
        <v>22</v>
      </c>
      <c r="G26" s="196">
        <v>41</v>
      </c>
      <c r="H26" s="155">
        <f t="shared" si="1"/>
        <v>186.36363636363635</v>
      </c>
      <c r="I26" s="196">
        <v>4</v>
      </c>
      <c r="J26" s="196">
        <v>11</v>
      </c>
      <c r="K26" s="155">
        <f t="shared" si="2"/>
        <v>275</v>
      </c>
      <c r="L26" s="196">
        <v>4</v>
      </c>
      <c r="M26" s="196">
        <v>1</v>
      </c>
      <c r="N26" s="155">
        <f t="shared" si="3"/>
        <v>25</v>
      </c>
      <c r="O26" s="196">
        <v>150</v>
      </c>
      <c r="P26" s="195">
        <v>200</v>
      </c>
      <c r="Q26" s="155">
        <f t="shared" si="4"/>
        <v>133.33333333333331</v>
      </c>
      <c r="R26" s="194">
        <v>146</v>
      </c>
      <c r="S26" s="196">
        <v>157</v>
      </c>
      <c r="T26" s="195">
        <v>145</v>
      </c>
      <c r="U26" s="155">
        <f t="shared" si="5"/>
        <v>92.356687898089177</v>
      </c>
      <c r="V26" s="196">
        <v>122</v>
      </c>
      <c r="W26" s="195">
        <v>115</v>
      </c>
      <c r="X26" s="155">
        <f t="shared" si="6"/>
        <v>94.262295081967224</v>
      </c>
      <c r="Y26" s="153"/>
      <c r="Z26" s="156"/>
    </row>
    <row r="27" spans="1:26" s="132" customFormat="1" ht="18" customHeight="1" x14ac:dyDescent="0.25">
      <c r="A27" s="154" t="s">
        <v>42</v>
      </c>
      <c r="B27" s="196">
        <v>258</v>
      </c>
      <c r="C27" s="196">
        <v>374</v>
      </c>
      <c r="D27" s="196">
        <v>239</v>
      </c>
      <c r="E27" s="155">
        <f t="shared" si="0"/>
        <v>63.903743315508024</v>
      </c>
      <c r="F27" s="196">
        <v>107</v>
      </c>
      <c r="G27" s="196">
        <v>52</v>
      </c>
      <c r="H27" s="155">
        <f t="shared" si="1"/>
        <v>48.598130841121495</v>
      </c>
      <c r="I27" s="196">
        <v>0</v>
      </c>
      <c r="J27" s="196">
        <v>15</v>
      </c>
      <c r="K27" s="155" t="s">
        <v>68</v>
      </c>
      <c r="L27" s="196">
        <v>3</v>
      </c>
      <c r="M27" s="196">
        <v>2</v>
      </c>
      <c r="N27" s="155">
        <f t="shared" si="3"/>
        <v>66.666666666666657</v>
      </c>
      <c r="O27" s="196">
        <v>179</v>
      </c>
      <c r="P27" s="195">
        <v>192</v>
      </c>
      <c r="Q27" s="155">
        <f t="shared" si="4"/>
        <v>107.26256983240224</v>
      </c>
      <c r="R27" s="194">
        <v>129</v>
      </c>
      <c r="S27" s="196">
        <v>185</v>
      </c>
      <c r="T27" s="195">
        <v>122</v>
      </c>
      <c r="U27" s="155">
        <f t="shared" si="5"/>
        <v>65.945945945945951</v>
      </c>
      <c r="V27" s="196">
        <v>172</v>
      </c>
      <c r="W27" s="195">
        <v>116</v>
      </c>
      <c r="X27" s="155">
        <f t="shared" si="6"/>
        <v>67.441860465116278</v>
      </c>
      <c r="Y27" s="153"/>
      <c r="Z27" s="156"/>
    </row>
    <row r="28" spans="1:26" s="132" customFormat="1" ht="18" customHeight="1" x14ac:dyDescent="0.25">
      <c r="A28" s="154" t="s">
        <v>43</v>
      </c>
      <c r="B28" s="196">
        <v>174</v>
      </c>
      <c r="C28" s="196">
        <v>219</v>
      </c>
      <c r="D28" s="196">
        <v>163</v>
      </c>
      <c r="E28" s="155">
        <f t="shared" si="0"/>
        <v>74.429223744292244</v>
      </c>
      <c r="F28" s="196">
        <v>49</v>
      </c>
      <c r="G28" s="196">
        <v>53</v>
      </c>
      <c r="H28" s="155">
        <f t="shared" si="1"/>
        <v>108.16326530612245</v>
      </c>
      <c r="I28" s="196">
        <v>48</v>
      </c>
      <c r="J28" s="196">
        <v>28</v>
      </c>
      <c r="K28" s="155">
        <f t="shared" si="2"/>
        <v>58.333333333333336</v>
      </c>
      <c r="L28" s="196">
        <v>3</v>
      </c>
      <c r="M28" s="196">
        <v>0</v>
      </c>
      <c r="N28" s="155">
        <f t="shared" si="3"/>
        <v>0</v>
      </c>
      <c r="O28" s="196">
        <v>216</v>
      </c>
      <c r="P28" s="195">
        <v>161</v>
      </c>
      <c r="Q28" s="155">
        <f t="shared" si="4"/>
        <v>74.537037037037038</v>
      </c>
      <c r="R28" s="194">
        <v>76</v>
      </c>
      <c r="S28" s="196">
        <v>118</v>
      </c>
      <c r="T28" s="195">
        <v>70</v>
      </c>
      <c r="U28" s="155">
        <f t="shared" si="5"/>
        <v>59.322033898305079</v>
      </c>
      <c r="V28" s="196">
        <v>116</v>
      </c>
      <c r="W28" s="195">
        <v>68</v>
      </c>
      <c r="X28" s="155">
        <f t="shared" si="6"/>
        <v>58.620689655172406</v>
      </c>
      <c r="Y28" s="153"/>
      <c r="Z28" s="156"/>
    </row>
    <row r="29" spans="1:26" s="132" customFormat="1" ht="18" customHeight="1" x14ac:dyDescent="0.25">
      <c r="A29" s="154" t="s">
        <v>44</v>
      </c>
      <c r="B29" s="196">
        <v>149</v>
      </c>
      <c r="C29" s="196">
        <v>157</v>
      </c>
      <c r="D29" s="196">
        <v>144</v>
      </c>
      <c r="E29" s="155">
        <f t="shared" si="0"/>
        <v>91.719745222929944</v>
      </c>
      <c r="F29" s="196">
        <v>26</v>
      </c>
      <c r="G29" s="196">
        <v>14</v>
      </c>
      <c r="H29" s="155">
        <f t="shared" si="1"/>
        <v>53.846153846153847</v>
      </c>
      <c r="I29" s="196">
        <v>2</v>
      </c>
      <c r="J29" s="196">
        <v>7</v>
      </c>
      <c r="K29" s="155">
        <f t="shared" si="2"/>
        <v>350</v>
      </c>
      <c r="L29" s="196">
        <v>0</v>
      </c>
      <c r="M29" s="196">
        <v>0</v>
      </c>
      <c r="N29" s="155" t="s">
        <v>68</v>
      </c>
      <c r="O29" s="196">
        <v>146</v>
      </c>
      <c r="P29" s="195">
        <v>130</v>
      </c>
      <c r="Q29" s="155">
        <f t="shared" si="4"/>
        <v>89.041095890410958</v>
      </c>
      <c r="R29" s="194">
        <v>89</v>
      </c>
      <c r="S29" s="196">
        <v>94</v>
      </c>
      <c r="T29" s="195">
        <v>87</v>
      </c>
      <c r="U29" s="155">
        <f t="shared" si="5"/>
        <v>92.553191489361694</v>
      </c>
      <c r="V29" s="196">
        <v>80</v>
      </c>
      <c r="W29" s="195">
        <v>78</v>
      </c>
      <c r="X29" s="155">
        <f t="shared" si="6"/>
        <v>97.5</v>
      </c>
      <c r="Y29" s="153"/>
      <c r="Z29" s="156"/>
    </row>
    <row r="30" spans="1:26" s="132" customFormat="1" ht="18" customHeight="1" x14ac:dyDescent="0.25">
      <c r="A30" s="154" t="s">
        <v>45</v>
      </c>
      <c r="B30" s="196">
        <v>127</v>
      </c>
      <c r="C30" s="196">
        <v>164</v>
      </c>
      <c r="D30" s="196">
        <v>127</v>
      </c>
      <c r="E30" s="155">
        <f t="shared" si="0"/>
        <v>77.439024390243901</v>
      </c>
      <c r="F30" s="196">
        <v>30</v>
      </c>
      <c r="G30" s="196">
        <v>17</v>
      </c>
      <c r="H30" s="155">
        <f t="shared" si="1"/>
        <v>56.666666666666664</v>
      </c>
      <c r="I30" s="196">
        <v>25</v>
      </c>
      <c r="J30" s="196">
        <v>20</v>
      </c>
      <c r="K30" s="155">
        <f t="shared" si="2"/>
        <v>80</v>
      </c>
      <c r="L30" s="196">
        <v>6</v>
      </c>
      <c r="M30" s="196">
        <v>1</v>
      </c>
      <c r="N30" s="155">
        <f t="shared" si="3"/>
        <v>16.666666666666664</v>
      </c>
      <c r="O30" s="196">
        <v>102</v>
      </c>
      <c r="P30" s="195">
        <v>121</v>
      </c>
      <c r="Q30" s="155">
        <f t="shared" si="4"/>
        <v>118.62745098039215</v>
      </c>
      <c r="R30" s="194">
        <v>69</v>
      </c>
      <c r="S30" s="196">
        <v>105</v>
      </c>
      <c r="T30" s="195">
        <v>69</v>
      </c>
      <c r="U30" s="155">
        <f t="shared" si="5"/>
        <v>65.714285714285708</v>
      </c>
      <c r="V30" s="196">
        <v>98</v>
      </c>
      <c r="W30" s="195">
        <v>62</v>
      </c>
      <c r="X30" s="155">
        <f t="shared" si="6"/>
        <v>63.265306122448983</v>
      </c>
      <c r="Y30" s="153"/>
      <c r="Z30" s="156"/>
    </row>
    <row r="31" spans="1:26" s="132" customFormat="1" ht="18" customHeight="1" x14ac:dyDescent="0.25">
      <c r="A31" s="154" t="s">
        <v>46</v>
      </c>
      <c r="B31" s="196">
        <v>1589</v>
      </c>
      <c r="C31" s="196">
        <v>2033</v>
      </c>
      <c r="D31" s="196">
        <v>1413</v>
      </c>
      <c r="E31" s="155">
        <f t="shared" si="0"/>
        <v>69.503197245450082</v>
      </c>
      <c r="F31" s="196">
        <v>180</v>
      </c>
      <c r="G31" s="196">
        <v>81</v>
      </c>
      <c r="H31" s="155">
        <f t="shared" si="1"/>
        <v>45</v>
      </c>
      <c r="I31" s="196">
        <v>39</v>
      </c>
      <c r="J31" s="196">
        <v>21</v>
      </c>
      <c r="K31" s="155">
        <f t="shared" si="2"/>
        <v>53.846153846153847</v>
      </c>
      <c r="L31" s="196">
        <v>16</v>
      </c>
      <c r="M31" s="196">
        <v>13</v>
      </c>
      <c r="N31" s="155">
        <f t="shared" si="3"/>
        <v>81.25</v>
      </c>
      <c r="O31" s="196">
        <v>990</v>
      </c>
      <c r="P31" s="195">
        <v>1020</v>
      </c>
      <c r="Q31" s="155">
        <f t="shared" si="4"/>
        <v>103.03030303030303</v>
      </c>
      <c r="R31" s="194">
        <v>895</v>
      </c>
      <c r="S31" s="196">
        <v>1132</v>
      </c>
      <c r="T31" s="195">
        <v>836</v>
      </c>
      <c r="U31" s="155">
        <f t="shared" si="5"/>
        <v>73.851590106007066</v>
      </c>
      <c r="V31" s="196">
        <v>1016</v>
      </c>
      <c r="W31" s="195">
        <v>755</v>
      </c>
      <c r="X31" s="155">
        <f t="shared" si="6"/>
        <v>74.311023622047244</v>
      </c>
      <c r="Y31" s="153"/>
      <c r="Z31" s="156"/>
    </row>
    <row r="32" spans="1:26" s="132" customFormat="1" ht="18" customHeight="1" x14ac:dyDescent="0.25">
      <c r="A32" s="154" t="s">
        <v>47</v>
      </c>
      <c r="B32" s="196">
        <v>565</v>
      </c>
      <c r="C32" s="196">
        <v>706</v>
      </c>
      <c r="D32" s="196">
        <v>519</v>
      </c>
      <c r="E32" s="155">
        <f t="shared" si="0"/>
        <v>73.512747875354108</v>
      </c>
      <c r="F32" s="196">
        <v>35</v>
      </c>
      <c r="G32" s="196">
        <v>31</v>
      </c>
      <c r="H32" s="155">
        <f t="shared" si="1"/>
        <v>88.571428571428569</v>
      </c>
      <c r="I32" s="196">
        <v>1</v>
      </c>
      <c r="J32" s="196">
        <v>3</v>
      </c>
      <c r="K32" s="155">
        <f t="shared" si="2"/>
        <v>300</v>
      </c>
      <c r="L32" s="196">
        <v>0</v>
      </c>
      <c r="M32" s="196">
        <v>0</v>
      </c>
      <c r="N32" s="155" t="s">
        <v>68</v>
      </c>
      <c r="O32" s="196">
        <v>405</v>
      </c>
      <c r="P32" s="195">
        <v>441</v>
      </c>
      <c r="Q32" s="155">
        <f t="shared" si="4"/>
        <v>108.88888888888889</v>
      </c>
      <c r="R32" s="194">
        <v>304</v>
      </c>
      <c r="S32" s="196">
        <v>440</v>
      </c>
      <c r="T32" s="195">
        <v>286</v>
      </c>
      <c r="U32" s="155">
        <f t="shared" si="5"/>
        <v>65</v>
      </c>
      <c r="V32" s="196">
        <v>417</v>
      </c>
      <c r="W32" s="195">
        <v>268</v>
      </c>
      <c r="X32" s="155">
        <f t="shared" si="6"/>
        <v>64.268585131894483</v>
      </c>
      <c r="Y32" s="153"/>
      <c r="Z32" s="156"/>
    </row>
    <row r="33" spans="1:26" s="132" customFormat="1" ht="18" customHeight="1" x14ac:dyDescent="0.25">
      <c r="A33" s="154" t="s">
        <v>48</v>
      </c>
      <c r="B33" s="196">
        <v>611</v>
      </c>
      <c r="C33" s="196">
        <v>683</v>
      </c>
      <c r="D33" s="196">
        <v>591</v>
      </c>
      <c r="E33" s="155">
        <f t="shared" si="0"/>
        <v>86.530014641288432</v>
      </c>
      <c r="F33" s="196">
        <v>59</v>
      </c>
      <c r="G33" s="196">
        <v>39</v>
      </c>
      <c r="H33" s="155">
        <f t="shared" si="1"/>
        <v>66.101694915254242</v>
      </c>
      <c r="I33" s="196">
        <v>31</v>
      </c>
      <c r="J33" s="196">
        <v>11</v>
      </c>
      <c r="K33" s="155">
        <f t="shared" si="2"/>
        <v>35.483870967741936</v>
      </c>
      <c r="L33" s="196">
        <v>8</v>
      </c>
      <c r="M33" s="196">
        <v>0</v>
      </c>
      <c r="N33" s="155">
        <f t="shared" si="3"/>
        <v>0</v>
      </c>
      <c r="O33" s="196">
        <v>568</v>
      </c>
      <c r="P33" s="195">
        <v>501</v>
      </c>
      <c r="Q33" s="155">
        <f t="shared" si="4"/>
        <v>88.204225352112672</v>
      </c>
      <c r="R33" s="194">
        <v>374</v>
      </c>
      <c r="S33" s="196">
        <v>438</v>
      </c>
      <c r="T33" s="195">
        <v>371</v>
      </c>
      <c r="U33" s="155">
        <f t="shared" si="5"/>
        <v>84.703196347031962</v>
      </c>
      <c r="V33" s="196">
        <v>407</v>
      </c>
      <c r="W33" s="195">
        <v>338</v>
      </c>
      <c r="X33" s="155">
        <f t="shared" si="6"/>
        <v>83.046683046683043</v>
      </c>
      <c r="Y33" s="153"/>
      <c r="Z33" s="156"/>
    </row>
    <row r="34" spans="1:26" s="132" customFormat="1" ht="18" customHeight="1" x14ac:dyDescent="0.25">
      <c r="A34" s="154" t="s">
        <v>49</v>
      </c>
      <c r="B34" s="196">
        <v>126</v>
      </c>
      <c r="C34" s="196">
        <v>126</v>
      </c>
      <c r="D34" s="196">
        <v>125</v>
      </c>
      <c r="E34" s="155">
        <f t="shared" si="0"/>
        <v>99.206349206349216</v>
      </c>
      <c r="F34" s="196">
        <v>18</v>
      </c>
      <c r="G34" s="196">
        <v>9</v>
      </c>
      <c r="H34" s="155">
        <f t="shared" si="1"/>
        <v>50</v>
      </c>
      <c r="I34" s="196">
        <v>2</v>
      </c>
      <c r="J34" s="196">
        <v>0</v>
      </c>
      <c r="K34" s="155">
        <f t="shared" si="2"/>
        <v>0</v>
      </c>
      <c r="L34" s="196">
        <v>3</v>
      </c>
      <c r="M34" s="196">
        <v>2</v>
      </c>
      <c r="N34" s="155">
        <f t="shared" si="3"/>
        <v>66.666666666666657</v>
      </c>
      <c r="O34" s="196">
        <v>118</v>
      </c>
      <c r="P34" s="195">
        <v>118</v>
      </c>
      <c r="Q34" s="155">
        <f t="shared" si="4"/>
        <v>100</v>
      </c>
      <c r="R34" s="194">
        <v>74</v>
      </c>
      <c r="S34" s="196">
        <v>77</v>
      </c>
      <c r="T34" s="195">
        <v>73</v>
      </c>
      <c r="U34" s="155">
        <f t="shared" si="5"/>
        <v>94.805194805194802</v>
      </c>
      <c r="V34" s="196">
        <v>74</v>
      </c>
      <c r="W34" s="195">
        <v>69</v>
      </c>
      <c r="X34" s="155">
        <f t="shared" si="6"/>
        <v>93.243243243243242</v>
      </c>
      <c r="Y34" s="153"/>
      <c r="Z34" s="156"/>
    </row>
    <row r="35" spans="1:26" ht="15" x14ac:dyDescent="0.25">
      <c r="A35" s="42" t="s">
        <v>50</v>
      </c>
      <c r="B35" s="197">
        <v>43</v>
      </c>
      <c r="C35" s="197">
        <v>99</v>
      </c>
      <c r="D35" s="197">
        <v>41</v>
      </c>
      <c r="E35" s="155">
        <f t="shared" si="0"/>
        <v>41.414141414141412</v>
      </c>
      <c r="F35" s="197">
        <v>9</v>
      </c>
      <c r="G35" s="197">
        <v>0</v>
      </c>
      <c r="H35" s="155">
        <f t="shared" si="1"/>
        <v>0</v>
      </c>
      <c r="I35" s="198">
        <v>0</v>
      </c>
      <c r="J35" s="198">
        <v>0</v>
      </c>
      <c r="K35" s="155" t="s">
        <v>68</v>
      </c>
      <c r="L35" s="198">
        <v>0</v>
      </c>
      <c r="M35" s="198">
        <v>0</v>
      </c>
      <c r="N35" s="155" t="s">
        <v>68</v>
      </c>
      <c r="O35" s="198">
        <v>77</v>
      </c>
      <c r="P35" s="198">
        <v>33</v>
      </c>
      <c r="Q35" s="155">
        <f t="shared" si="4"/>
        <v>42.857142857142854</v>
      </c>
      <c r="R35" s="194">
        <v>20</v>
      </c>
      <c r="S35" s="198">
        <v>54</v>
      </c>
      <c r="T35" s="198">
        <v>19</v>
      </c>
      <c r="U35" s="155">
        <f t="shared" si="5"/>
        <v>35.185185185185183</v>
      </c>
      <c r="V35" s="197">
        <v>51</v>
      </c>
      <c r="W35" s="197">
        <v>17</v>
      </c>
      <c r="X35" s="155">
        <f t="shared" si="6"/>
        <v>33.333333333333329</v>
      </c>
    </row>
    <row r="36" spans="1:26" ht="14.25" customHeight="1" x14ac:dyDescent="0.2">
      <c r="A36" s="135"/>
      <c r="B36" s="231" t="s">
        <v>111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6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">
      <c r="A38" s="135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6" x14ac:dyDescent="0.2">
      <c r="I39" s="136"/>
      <c r="J39" s="136"/>
      <c r="K39" s="136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  <row r="40" spans="1:26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6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6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6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6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6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6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9:21" x14ac:dyDescent="0.2"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</row>
  </sheetData>
  <mergeCells count="37">
    <mergeCell ref="A3:X3"/>
    <mergeCell ref="V4:X4"/>
    <mergeCell ref="B6:B7"/>
    <mergeCell ref="R6:R7"/>
    <mergeCell ref="H6:H7"/>
    <mergeCell ref="B36:X38"/>
    <mergeCell ref="T4:U4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K6:K7"/>
    <mergeCell ref="L6:L7"/>
    <mergeCell ref="G6:G7"/>
    <mergeCell ref="A1:X1"/>
    <mergeCell ref="V5:X5"/>
    <mergeCell ref="V6:V7"/>
    <mergeCell ref="W6:W7"/>
    <mergeCell ref="X6:X7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X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B4" sqref="B4"/>
    </sheetView>
  </sheetViews>
  <sheetFormatPr defaultColWidth="8" defaultRowHeight="12.75" x14ac:dyDescent="0.2"/>
  <cols>
    <col min="1" max="1" width="60.85546875" style="68" customWidth="1"/>
    <col min="2" max="2" width="17.5703125" style="68" customWidth="1"/>
    <col min="3" max="3" width="17.42578125" style="68" customWidth="1"/>
    <col min="4" max="4" width="10.85546875" style="68" customWidth="1"/>
    <col min="5" max="5" width="11.5703125" style="68" customWidth="1"/>
    <col min="6" max="16384" width="8" style="68"/>
  </cols>
  <sheetData>
    <row r="1" spans="1:11" ht="54.75" customHeight="1" x14ac:dyDescent="0.2">
      <c r="A1" s="212" t="s">
        <v>59</v>
      </c>
      <c r="B1" s="212"/>
      <c r="C1" s="212"/>
      <c r="D1" s="212"/>
      <c r="E1" s="212"/>
    </row>
    <row r="2" spans="1:11" s="70" customFormat="1" ht="23.25" customHeight="1" x14ac:dyDescent="0.25">
      <c r="A2" s="217" t="s">
        <v>0</v>
      </c>
      <c r="B2" s="213" t="s">
        <v>113</v>
      </c>
      <c r="C2" s="213" t="s">
        <v>114</v>
      </c>
      <c r="D2" s="215" t="s">
        <v>1</v>
      </c>
      <c r="E2" s="216"/>
    </row>
    <row r="3" spans="1:11" s="70" customFormat="1" ht="42" customHeight="1" x14ac:dyDescent="0.25">
      <c r="A3" s="218"/>
      <c r="B3" s="214"/>
      <c r="C3" s="214"/>
      <c r="D3" s="72" t="s">
        <v>2</v>
      </c>
      <c r="E3" s="73" t="s">
        <v>51</v>
      </c>
    </row>
    <row r="4" spans="1:11" s="77" customFormat="1" ht="15.75" customHeight="1" x14ac:dyDescent="0.25">
      <c r="A4" s="75" t="s">
        <v>3</v>
      </c>
      <c r="B4" s="75">
        <v>1</v>
      </c>
      <c r="C4" s="75">
        <v>2</v>
      </c>
      <c r="D4" s="75">
        <v>3</v>
      </c>
      <c r="E4" s="75">
        <v>4</v>
      </c>
    </row>
    <row r="5" spans="1:11" s="77" customFormat="1" ht="30" customHeight="1" x14ac:dyDescent="0.25">
      <c r="A5" s="7" t="s">
        <v>108</v>
      </c>
      <c r="B5" s="172" t="s">
        <v>87</v>
      </c>
      <c r="C5" s="172">
        <f>'4'!B8</f>
        <v>2190</v>
      </c>
      <c r="D5" s="8" t="s">
        <v>87</v>
      </c>
      <c r="E5" s="110" t="s">
        <v>87</v>
      </c>
    </row>
    <row r="6" spans="1:11" s="70" customFormat="1" ht="30" customHeight="1" x14ac:dyDescent="0.25">
      <c r="A6" s="78" t="s">
        <v>53</v>
      </c>
      <c r="B6" s="66">
        <f>'4'!C8</f>
        <v>2554</v>
      </c>
      <c r="C6" s="66">
        <f>'4'!D8</f>
        <v>2113</v>
      </c>
      <c r="D6" s="8">
        <f t="shared" ref="D6:D10" si="0">C6/B6*100</f>
        <v>82.732967893500387</v>
      </c>
      <c r="E6" s="110">
        <f t="shared" ref="E6:E10" si="1">C6-B6</f>
        <v>-441</v>
      </c>
      <c r="K6" s="111"/>
    </row>
    <row r="7" spans="1:11" s="70" customFormat="1" ht="30" customHeight="1" x14ac:dyDescent="0.25">
      <c r="A7" s="85" t="s">
        <v>81</v>
      </c>
      <c r="B7" s="66">
        <f>'4'!F8</f>
        <v>336</v>
      </c>
      <c r="C7" s="66">
        <f>'4'!G8</f>
        <v>250</v>
      </c>
      <c r="D7" s="8">
        <f t="shared" si="0"/>
        <v>74.404761904761912</v>
      </c>
      <c r="E7" s="110">
        <f t="shared" si="1"/>
        <v>-86</v>
      </c>
      <c r="K7" s="111"/>
    </row>
    <row r="8" spans="1:11" s="70" customFormat="1" ht="30" customHeight="1" x14ac:dyDescent="0.25">
      <c r="A8" s="78" t="s">
        <v>54</v>
      </c>
      <c r="B8" s="66">
        <f>'4'!I8</f>
        <v>91</v>
      </c>
      <c r="C8" s="66">
        <f>'4'!J8</f>
        <v>78</v>
      </c>
      <c r="D8" s="8">
        <f t="shared" si="0"/>
        <v>85.714285714285708</v>
      </c>
      <c r="E8" s="110">
        <f t="shared" si="1"/>
        <v>-13</v>
      </c>
      <c r="K8" s="111"/>
    </row>
    <row r="9" spans="1:11" s="70" customFormat="1" ht="45.75" customHeight="1" x14ac:dyDescent="0.25">
      <c r="A9" s="78" t="s">
        <v>55</v>
      </c>
      <c r="B9" s="66">
        <f>'4'!L8</f>
        <v>22</v>
      </c>
      <c r="C9" s="66">
        <f>'4'!M8</f>
        <v>20</v>
      </c>
      <c r="D9" s="8">
        <f t="shared" si="0"/>
        <v>90.909090909090907</v>
      </c>
      <c r="E9" s="110">
        <f t="shared" si="1"/>
        <v>-2</v>
      </c>
      <c r="K9" s="111"/>
    </row>
    <row r="10" spans="1:11" s="70" customFormat="1" ht="55.5" customHeight="1" x14ac:dyDescent="0.25">
      <c r="A10" s="78" t="s">
        <v>56</v>
      </c>
      <c r="B10" s="66">
        <f>'4'!O8</f>
        <v>1615</v>
      </c>
      <c r="C10" s="66">
        <f>'4'!P8</f>
        <v>1735</v>
      </c>
      <c r="D10" s="8">
        <f t="shared" si="0"/>
        <v>107.43034055727554</v>
      </c>
      <c r="E10" s="110">
        <f t="shared" si="1"/>
        <v>120</v>
      </c>
      <c r="K10" s="111"/>
    </row>
    <row r="11" spans="1:11" s="70" customFormat="1" ht="12.75" customHeight="1" x14ac:dyDescent="0.25">
      <c r="A11" s="219" t="s">
        <v>4</v>
      </c>
      <c r="B11" s="220"/>
      <c r="C11" s="220"/>
      <c r="D11" s="220"/>
      <c r="E11" s="220"/>
      <c r="K11" s="111"/>
    </row>
    <row r="12" spans="1:11" s="70" customFormat="1" ht="15" customHeight="1" x14ac:dyDescent="0.25">
      <c r="A12" s="221"/>
      <c r="B12" s="222"/>
      <c r="C12" s="222"/>
      <c r="D12" s="222"/>
      <c r="E12" s="222"/>
      <c r="K12" s="111"/>
    </row>
    <row r="13" spans="1:11" s="70" customFormat="1" ht="20.25" customHeight="1" x14ac:dyDescent="0.25">
      <c r="A13" s="217" t="s">
        <v>0</v>
      </c>
      <c r="B13" s="223" t="s">
        <v>115</v>
      </c>
      <c r="C13" s="223" t="s">
        <v>116</v>
      </c>
      <c r="D13" s="215" t="s">
        <v>1</v>
      </c>
      <c r="E13" s="216"/>
      <c r="K13" s="111"/>
    </row>
    <row r="14" spans="1:11" ht="35.25" customHeight="1" x14ac:dyDescent="0.2">
      <c r="A14" s="218"/>
      <c r="B14" s="223"/>
      <c r="C14" s="223"/>
      <c r="D14" s="72" t="s">
        <v>2</v>
      </c>
      <c r="E14" s="73" t="s">
        <v>52</v>
      </c>
      <c r="K14" s="111"/>
    </row>
    <row r="15" spans="1:11" ht="30" customHeight="1" x14ac:dyDescent="0.2">
      <c r="A15" s="174" t="s">
        <v>89</v>
      </c>
      <c r="B15" s="90" t="s">
        <v>87</v>
      </c>
      <c r="C15" s="90">
        <f>'4'!R8</f>
        <v>1279</v>
      </c>
      <c r="D15" s="144" t="s">
        <v>87</v>
      </c>
      <c r="E15" s="175" t="s">
        <v>87</v>
      </c>
      <c r="K15" s="111"/>
    </row>
    <row r="16" spans="1:11" ht="30" customHeight="1" x14ac:dyDescent="0.2">
      <c r="A16" s="97" t="s">
        <v>57</v>
      </c>
      <c r="B16" s="147">
        <f>'4'!S8</f>
        <v>1474</v>
      </c>
      <c r="C16" s="147">
        <f>'4'!T8</f>
        <v>1239</v>
      </c>
      <c r="D16" s="148">
        <f t="shared" ref="D16:D17" si="2">C16/B16*100</f>
        <v>84.056987788331071</v>
      </c>
      <c r="E16" s="138">
        <f t="shared" ref="E16:E17" si="3">C16-B16</f>
        <v>-235</v>
      </c>
      <c r="K16" s="111"/>
    </row>
    <row r="17" spans="1:11" ht="30" customHeight="1" x14ac:dyDescent="0.2">
      <c r="A17" s="97" t="s">
        <v>58</v>
      </c>
      <c r="B17" s="147">
        <f>'4'!V8</f>
        <v>1398</v>
      </c>
      <c r="C17" s="147">
        <f>'4'!W8</f>
        <v>1153</v>
      </c>
      <c r="D17" s="148">
        <f t="shared" si="2"/>
        <v>82.474964234620884</v>
      </c>
      <c r="E17" s="138">
        <f t="shared" si="3"/>
        <v>-245</v>
      </c>
      <c r="K17" s="111"/>
    </row>
    <row r="18" spans="1:11" ht="12.75" customHeight="1" x14ac:dyDescent="0.2">
      <c r="A18" s="237" t="s">
        <v>111</v>
      </c>
      <c r="B18" s="237"/>
      <c r="C18" s="237"/>
      <c r="D18" s="237"/>
      <c r="E18" s="237"/>
    </row>
    <row r="19" spans="1:11" x14ac:dyDescent="0.2">
      <c r="A19" s="238"/>
      <c r="B19" s="238"/>
      <c r="C19" s="238"/>
      <c r="D19" s="238"/>
      <c r="E19" s="238"/>
    </row>
    <row r="20" spans="1:11" x14ac:dyDescent="0.2">
      <c r="A20" s="238"/>
      <c r="B20" s="238"/>
      <c r="C20" s="238"/>
      <c r="D20" s="238"/>
      <c r="E20" s="238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topLeftCell="A4" zoomScaleNormal="100" zoomScaleSheetLayoutView="90" workbookViewId="0">
      <selection activeCell="Q19" sqref="Q19:Q20"/>
    </sheetView>
  </sheetViews>
  <sheetFormatPr defaultRowHeight="14.25" x14ac:dyDescent="0.2"/>
  <cols>
    <col min="1" max="1" width="28" style="134" customWidth="1"/>
    <col min="2" max="2" width="13.42578125" style="134" customWidth="1"/>
    <col min="3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6" s="116" customFormat="1" ht="20.100000000000001" customHeight="1" x14ac:dyDescent="0.25">
      <c r="A1" s="242" t="s">
        <v>98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6" s="116" customFormat="1" ht="20.100000000000001" customHeight="1" x14ac:dyDescent="0.25">
      <c r="A2" s="241" t="s">
        <v>118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6" s="120" customFormat="1" ht="14.2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117"/>
      <c r="M3" s="117"/>
      <c r="N3" s="118"/>
      <c r="O3" s="119"/>
      <c r="P3" s="119"/>
      <c r="Q3" s="119"/>
      <c r="R3" s="119"/>
      <c r="T3" s="119"/>
      <c r="U3" s="118"/>
      <c r="V3" s="233" t="s">
        <v>5</v>
      </c>
      <c r="W3" s="233"/>
      <c r="X3" s="233"/>
    </row>
    <row r="4" spans="1:26" s="121" customFormat="1" ht="78" customHeight="1" x14ac:dyDescent="0.25">
      <c r="A4" s="245"/>
      <c r="B4" s="191" t="s">
        <v>110</v>
      </c>
      <c r="C4" s="228" t="s">
        <v>6</v>
      </c>
      <c r="D4" s="229"/>
      <c r="E4" s="230"/>
      <c r="F4" s="225" t="s">
        <v>78</v>
      </c>
      <c r="G4" s="225"/>
      <c r="H4" s="225"/>
      <c r="I4" s="225" t="s">
        <v>9</v>
      </c>
      <c r="J4" s="225"/>
      <c r="K4" s="225"/>
      <c r="L4" s="225" t="s">
        <v>10</v>
      </c>
      <c r="M4" s="225"/>
      <c r="N4" s="225"/>
      <c r="O4" s="228" t="s">
        <v>8</v>
      </c>
      <c r="P4" s="229"/>
      <c r="Q4" s="230"/>
      <c r="R4" s="192" t="s">
        <v>85</v>
      </c>
      <c r="S4" s="225" t="s">
        <v>11</v>
      </c>
      <c r="T4" s="225"/>
      <c r="U4" s="225"/>
      <c r="V4" s="225" t="s">
        <v>15</v>
      </c>
      <c r="W4" s="225"/>
      <c r="X4" s="225"/>
    </row>
    <row r="5" spans="1:26" s="124" customFormat="1" ht="26.25" customHeight="1" x14ac:dyDescent="0.25">
      <c r="A5" s="246"/>
      <c r="B5" s="239" t="s">
        <v>112</v>
      </c>
      <c r="C5" s="239" t="s">
        <v>23</v>
      </c>
      <c r="D5" s="239" t="s">
        <v>112</v>
      </c>
      <c r="E5" s="243" t="s">
        <v>2</v>
      </c>
      <c r="F5" s="226" t="s">
        <v>23</v>
      </c>
      <c r="G5" s="226" t="s">
        <v>112</v>
      </c>
      <c r="H5" s="227" t="s">
        <v>2</v>
      </c>
      <c r="I5" s="226" t="s">
        <v>23</v>
      </c>
      <c r="J5" s="226" t="s">
        <v>112</v>
      </c>
      <c r="K5" s="227" t="s">
        <v>2</v>
      </c>
      <c r="L5" s="226" t="s">
        <v>23</v>
      </c>
      <c r="M5" s="226" t="s">
        <v>106</v>
      </c>
      <c r="N5" s="227" t="s">
        <v>2</v>
      </c>
      <c r="O5" s="226" t="s">
        <v>23</v>
      </c>
      <c r="P5" s="226" t="s">
        <v>106</v>
      </c>
      <c r="Q5" s="227" t="s">
        <v>2</v>
      </c>
      <c r="R5" s="243">
        <v>2022</v>
      </c>
      <c r="S5" s="226" t="s">
        <v>23</v>
      </c>
      <c r="T5" s="226" t="s">
        <v>106</v>
      </c>
      <c r="U5" s="227" t="s">
        <v>2</v>
      </c>
      <c r="V5" s="226" t="s">
        <v>23</v>
      </c>
      <c r="W5" s="226" t="s">
        <v>106</v>
      </c>
      <c r="X5" s="227" t="s">
        <v>2</v>
      </c>
    </row>
    <row r="6" spans="1:26" s="124" customFormat="1" ht="7.5" customHeight="1" x14ac:dyDescent="0.25">
      <c r="A6" s="247"/>
      <c r="B6" s="240"/>
      <c r="C6" s="240"/>
      <c r="D6" s="240"/>
      <c r="E6" s="244"/>
      <c r="F6" s="226"/>
      <c r="G6" s="226"/>
      <c r="H6" s="227"/>
      <c r="I6" s="226"/>
      <c r="J6" s="226"/>
      <c r="K6" s="227"/>
      <c r="L6" s="226"/>
      <c r="M6" s="226"/>
      <c r="N6" s="227"/>
      <c r="O6" s="226"/>
      <c r="P6" s="226"/>
      <c r="Q6" s="227"/>
      <c r="R6" s="244"/>
      <c r="S6" s="226"/>
      <c r="T6" s="226"/>
      <c r="U6" s="227"/>
      <c r="V6" s="226"/>
      <c r="W6" s="226"/>
      <c r="X6" s="227"/>
    </row>
    <row r="7" spans="1:26" s="127" customFormat="1" ht="11.25" customHeight="1" x14ac:dyDescent="0.25">
      <c r="A7" s="125" t="s">
        <v>3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  <c r="O7" s="126">
        <v>14</v>
      </c>
      <c r="P7" s="126">
        <v>15</v>
      </c>
      <c r="Q7" s="126">
        <v>16</v>
      </c>
      <c r="R7" s="126">
        <v>17</v>
      </c>
      <c r="S7" s="126">
        <v>18</v>
      </c>
      <c r="T7" s="126">
        <v>19</v>
      </c>
      <c r="U7" s="126">
        <v>20</v>
      </c>
      <c r="V7" s="126">
        <v>21</v>
      </c>
      <c r="W7" s="126">
        <v>22</v>
      </c>
      <c r="X7" s="126">
        <v>23</v>
      </c>
    </row>
    <row r="8" spans="1:26" s="130" customFormat="1" ht="16.5" customHeight="1" x14ac:dyDescent="0.25">
      <c r="A8" s="41" t="s">
        <v>24</v>
      </c>
      <c r="B8" s="128">
        <f>SUM(B9:B34)</f>
        <v>2190</v>
      </c>
      <c r="C8" s="128">
        <f>SUM(C9:C34)</f>
        <v>2554</v>
      </c>
      <c r="D8" s="128">
        <f>SUM(D9:D34)</f>
        <v>2113</v>
      </c>
      <c r="E8" s="129">
        <f>D8/C8*100</f>
        <v>82.732967893500387</v>
      </c>
      <c r="F8" s="128">
        <f>SUM(F9:F34)</f>
        <v>336</v>
      </c>
      <c r="G8" s="128">
        <f>SUM(G9:G34)</f>
        <v>250</v>
      </c>
      <c r="H8" s="129">
        <f>G8/F8*100</f>
        <v>74.404761904761912</v>
      </c>
      <c r="I8" s="128">
        <f>SUM(I9:I34)</f>
        <v>91</v>
      </c>
      <c r="J8" s="128">
        <f>SUM(J9:J34)</f>
        <v>78</v>
      </c>
      <c r="K8" s="129">
        <f>J8/I8*100</f>
        <v>85.714285714285708</v>
      </c>
      <c r="L8" s="128">
        <f>SUM(L9:L34)</f>
        <v>22</v>
      </c>
      <c r="M8" s="128">
        <f>SUM(M9:M34)</f>
        <v>20</v>
      </c>
      <c r="N8" s="129">
        <f>M8/L8*100</f>
        <v>90.909090909090907</v>
      </c>
      <c r="O8" s="128">
        <f>SUM(O9:O34)</f>
        <v>1615</v>
      </c>
      <c r="P8" s="128">
        <f>SUM(P9:P34)</f>
        <v>1735</v>
      </c>
      <c r="Q8" s="129">
        <f>P8/O8*100</f>
        <v>107.43034055727554</v>
      </c>
      <c r="R8" s="128">
        <f>SUM(R9:R34)</f>
        <v>1279</v>
      </c>
      <c r="S8" s="128">
        <f>SUM(S9:S34)</f>
        <v>1474</v>
      </c>
      <c r="T8" s="128">
        <f>SUM(T9:T34)</f>
        <v>1239</v>
      </c>
      <c r="U8" s="129">
        <f>T8/S8*100</f>
        <v>84.056987788331071</v>
      </c>
      <c r="V8" s="128">
        <f>SUM(V9:V34)</f>
        <v>1398</v>
      </c>
      <c r="W8" s="128">
        <f>SUM(W9:W34)</f>
        <v>1153</v>
      </c>
      <c r="X8" s="129">
        <f>W8/V8*100</f>
        <v>82.474964234620884</v>
      </c>
      <c r="Y8" s="153"/>
    </row>
    <row r="9" spans="1:26" s="132" customFormat="1" ht="16.5" customHeight="1" x14ac:dyDescent="0.25">
      <c r="A9" s="43" t="s">
        <v>25</v>
      </c>
      <c r="B9" s="199">
        <v>24</v>
      </c>
      <c r="C9" s="196">
        <v>33</v>
      </c>
      <c r="D9" s="199">
        <v>23</v>
      </c>
      <c r="E9" s="131">
        <f t="shared" ref="E9:E34" si="0">D9/C9*100</f>
        <v>69.696969696969703</v>
      </c>
      <c r="F9" s="196">
        <v>4</v>
      </c>
      <c r="G9" s="196">
        <v>2</v>
      </c>
      <c r="H9" s="131">
        <f t="shared" ref="H9:H34" si="1">G9/F9*100</f>
        <v>50</v>
      </c>
      <c r="I9" s="196">
        <v>1</v>
      </c>
      <c r="J9" s="196">
        <v>0</v>
      </c>
      <c r="K9" s="131">
        <f t="shared" ref="K9:K33" si="2">J9/I9*100</f>
        <v>0</v>
      </c>
      <c r="L9" s="196">
        <v>1</v>
      </c>
      <c r="M9" s="196">
        <v>0</v>
      </c>
      <c r="N9" s="131">
        <f>M9/L9*100</f>
        <v>0</v>
      </c>
      <c r="O9" s="196">
        <v>32</v>
      </c>
      <c r="P9" s="196">
        <v>22</v>
      </c>
      <c r="Q9" s="131">
        <f t="shared" ref="Q9:Q34" si="3">P9/O9*100</f>
        <v>68.75</v>
      </c>
      <c r="R9" s="196">
        <v>12</v>
      </c>
      <c r="S9" s="196">
        <v>21</v>
      </c>
      <c r="T9" s="196">
        <v>12</v>
      </c>
      <c r="U9" s="131">
        <f t="shared" ref="U9:U34" si="4">T9/S9*100</f>
        <v>57.142857142857139</v>
      </c>
      <c r="V9" s="196">
        <v>19</v>
      </c>
      <c r="W9" s="196">
        <v>11</v>
      </c>
      <c r="X9" s="131">
        <f t="shared" ref="X9:X34" si="5">W9/V9*100</f>
        <v>57.894736842105267</v>
      </c>
      <c r="Y9" s="157"/>
      <c r="Z9" s="156"/>
    </row>
    <row r="10" spans="1:26" s="133" customFormat="1" ht="16.5" customHeight="1" x14ac:dyDescent="0.25">
      <c r="A10" s="43" t="s">
        <v>26</v>
      </c>
      <c r="B10" s="199">
        <v>80</v>
      </c>
      <c r="C10" s="196">
        <v>107</v>
      </c>
      <c r="D10" s="199">
        <v>76</v>
      </c>
      <c r="E10" s="131">
        <f t="shared" si="0"/>
        <v>71.028037383177562</v>
      </c>
      <c r="F10" s="196">
        <v>10</v>
      </c>
      <c r="G10" s="196">
        <v>5</v>
      </c>
      <c r="H10" s="131">
        <f t="shared" si="1"/>
        <v>50</v>
      </c>
      <c r="I10" s="196">
        <v>4</v>
      </c>
      <c r="J10" s="196">
        <v>0</v>
      </c>
      <c r="K10" s="131">
        <f t="shared" si="2"/>
        <v>0</v>
      </c>
      <c r="L10" s="196">
        <v>1</v>
      </c>
      <c r="M10" s="196">
        <v>1</v>
      </c>
      <c r="N10" s="131">
        <f>M10/L10*100</f>
        <v>100</v>
      </c>
      <c r="O10" s="196">
        <v>93</v>
      </c>
      <c r="P10" s="196">
        <v>72</v>
      </c>
      <c r="Q10" s="131">
        <f t="shared" si="3"/>
        <v>77.41935483870968</v>
      </c>
      <c r="R10" s="196">
        <v>52</v>
      </c>
      <c r="S10" s="196">
        <v>66</v>
      </c>
      <c r="T10" s="196">
        <v>49</v>
      </c>
      <c r="U10" s="131">
        <f t="shared" si="4"/>
        <v>74.242424242424249</v>
      </c>
      <c r="V10" s="196">
        <v>62</v>
      </c>
      <c r="W10" s="196">
        <v>44</v>
      </c>
      <c r="X10" s="131">
        <f t="shared" si="5"/>
        <v>70.967741935483872</v>
      </c>
      <c r="Y10" s="157"/>
      <c r="Z10" s="156"/>
    </row>
    <row r="11" spans="1:26" s="132" customFormat="1" ht="16.5" customHeight="1" x14ac:dyDescent="0.25">
      <c r="A11" s="43" t="s">
        <v>27</v>
      </c>
      <c r="B11" s="199">
        <v>114</v>
      </c>
      <c r="C11" s="196">
        <v>132</v>
      </c>
      <c r="D11" s="199">
        <v>111</v>
      </c>
      <c r="E11" s="131">
        <f t="shared" si="0"/>
        <v>84.090909090909093</v>
      </c>
      <c r="F11" s="196">
        <v>18</v>
      </c>
      <c r="G11" s="196">
        <v>20</v>
      </c>
      <c r="H11" s="131">
        <f t="shared" si="1"/>
        <v>111.11111111111111</v>
      </c>
      <c r="I11" s="196">
        <v>6</v>
      </c>
      <c r="J11" s="196">
        <v>6</v>
      </c>
      <c r="K11" s="131">
        <f t="shared" si="2"/>
        <v>100</v>
      </c>
      <c r="L11" s="196">
        <v>0</v>
      </c>
      <c r="M11" s="196">
        <v>0</v>
      </c>
      <c r="N11" s="131" t="s">
        <v>68</v>
      </c>
      <c r="O11" s="196">
        <v>15</v>
      </c>
      <c r="P11" s="196">
        <v>45</v>
      </c>
      <c r="Q11" s="131">
        <f t="shared" si="3"/>
        <v>300</v>
      </c>
      <c r="R11" s="196">
        <v>60</v>
      </c>
      <c r="S11" s="196">
        <v>76</v>
      </c>
      <c r="T11" s="196">
        <v>58</v>
      </c>
      <c r="U11" s="131">
        <f t="shared" si="4"/>
        <v>76.31578947368422</v>
      </c>
      <c r="V11" s="196">
        <v>71</v>
      </c>
      <c r="W11" s="196">
        <v>53</v>
      </c>
      <c r="X11" s="131">
        <f t="shared" si="5"/>
        <v>74.647887323943664</v>
      </c>
      <c r="Y11" s="157"/>
      <c r="Z11" s="156"/>
    </row>
    <row r="12" spans="1:26" s="132" customFormat="1" ht="16.5" customHeight="1" x14ac:dyDescent="0.25">
      <c r="A12" s="43" t="s">
        <v>28</v>
      </c>
      <c r="B12" s="199">
        <v>42</v>
      </c>
      <c r="C12" s="196">
        <v>38</v>
      </c>
      <c r="D12" s="199">
        <v>41</v>
      </c>
      <c r="E12" s="131">
        <f t="shared" si="0"/>
        <v>107.89473684210526</v>
      </c>
      <c r="F12" s="196">
        <v>4</v>
      </c>
      <c r="G12" s="196">
        <v>6</v>
      </c>
      <c r="H12" s="131">
        <f t="shared" si="1"/>
        <v>150</v>
      </c>
      <c r="I12" s="196">
        <v>1</v>
      </c>
      <c r="J12" s="196">
        <v>4</v>
      </c>
      <c r="K12" s="131">
        <f t="shared" si="2"/>
        <v>400</v>
      </c>
      <c r="L12" s="196">
        <v>0</v>
      </c>
      <c r="M12" s="196">
        <v>3</v>
      </c>
      <c r="N12" s="131" t="s">
        <v>68</v>
      </c>
      <c r="O12" s="196">
        <v>32</v>
      </c>
      <c r="P12" s="196">
        <v>38</v>
      </c>
      <c r="Q12" s="131">
        <f t="shared" si="3"/>
        <v>118.75</v>
      </c>
      <c r="R12" s="196">
        <v>24</v>
      </c>
      <c r="S12" s="196">
        <v>22</v>
      </c>
      <c r="T12" s="196">
        <v>24</v>
      </c>
      <c r="U12" s="131">
        <f t="shared" si="4"/>
        <v>109.09090909090908</v>
      </c>
      <c r="V12" s="196">
        <v>22</v>
      </c>
      <c r="W12" s="196">
        <v>21</v>
      </c>
      <c r="X12" s="131">
        <f t="shared" si="5"/>
        <v>95.454545454545453</v>
      </c>
      <c r="Y12" s="157"/>
      <c r="Z12" s="156"/>
    </row>
    <row r="13" spans="1:26" s="132" customFormat="1" ht="16.5" customHeight="1" x14ac:dyDescent="0.25">
      <c r="A13" s="43" t="s">
        <v>29</v>
      </c>
      <c r="B13" s="199">
        <v>32</v>
      </c>
      <c r="C13" s="196">
        <v>35</v>
      </c>
      <c r="D13" s="199">
        <v>31</v>
      </c>
      <c r="E13" s="131">
        <f t="shared" si="0"/>
        <v>88.571428571428569</v>
      </c>
      <c r="F13" s="196">
        <v>11</v>
      </c>
      <c r="G13" s="196">
        <v>8</v>
      </c>
      <c r="H13" s="131">
        <f t="shared" si="1"/>
        <v>72.727272727272734</v>
      </c>
      <c r="I13" s="196">
        <v>1</v>
      </c>
      <c r="J13" s="196">
        <v>1</v>
      </c>
      <c r="K13" s="131">
        <f t="shared" si="2"/>
        <v>100</v>
      </c>
      <c r="L13" s="196">
        <v>2</v>
      </c>
      <c r="M13" s="196">
        <v>0</v>
      </c>
      <c r="N13" s="131">
        <f>M13/L13*100</f>
        <v>0</v>
      </c>
      <c r="O13" s="196">
        <v>23</v>
      </c>
      <c r="P13" s="196">
        <v>30</v>
      </c>
      <c r="Q13" s="131">
        <f t="shared" si="3"/>
        <v>130.43478260869566</v>
      </c>
      <c r="R13" s="196">
        <v>16</v>
      </c>
      <c r="S13" s="196">
        <v>18</v>
      </c>
      <c r="T13" s="196">
        <v>15</v>
      </c>
      <c r="U13" s="131">
        <f t="shared" si="4"/>
        <v>83.333333333333343</v>
      </c>
      <c r="V13" s="196">
        <v>17</v>
      </c>
      <c r="W13" s="196">
        <v>14</v>
      </c>
      <c r="X13" s="131">
        <f t="shared" si="5"/>
        <v>82.35294117647058</v>
      </c>
      <c r="Y13" s="157"/>
      <c r="Z13" s="156"/>
    </row>
    <row r="14" spans="1:26" s="132" customFormat="1" ht="16.5" customHeight="1" x14ac:dyDescent="0.25">
      <c r="A14" s="43" t="s">
        <v>30</v>
      </c>
      <c r="B14" s="199">
        <v>101</v>
      </c>
      <c r="C14" s="196">
        <v>101</v>
      </c>
      <c r="D14" s="199">
        <v>100</v>
      </c>
      <c r="E14" s="131">
        <f t="shared" si="0"/>
        <v>99.009900990099013</v>
      </c>
      <c r="F14" s="196">
        <v>19</v>
      </c>
      <c r="G14" s="196">
        <v>11</v>
      </c>
      <c r="H14" s="131">
        <f t="shared" si="1"/>
        <v>57.894736842105267</v>
      </c>
      <c r="I14" s="196">
        <v>5</v>
      </c>
      <c r="J14" s="196">
        <v>2</v>
      </c>
      <c r="K14" s="131">
        <f t="shared" si="2"/>
        <v>40</v>
      </c>
      <c r="L14" s="196">
        <v>5</v>
      </c>
      <c r="M14" s="196">
        <v>9</v>
      </c>
      <c r="N14" s="131">
        <f>M14/L14*100</f>
        <v>180</v>
      </c>
      <c r="O14" s="196">
        <v>53</v>
      </c>
      <c r="P14" s="196">
        <v>89</v>
      </c>
      <c r="Q14" s="131">
        <f t="shared" si="3"/>
        <v>167.9245283018868</v>
      </c>
      <c r="R14" s="196">
        <v>66</v>
      </c>
      <c r="S14" s="196">
        <v>51</v>
      </c>
      <c r="T14" s="196">
        <v>66</v>
      </c>
      <c r="U14" s="131">
        <f t="shared" si="4"/>
        <v>129.41176470588235</v>
      </c>
      <c r="V14" s="196">
        <v>49</v>
      </c>
      <c r="W14" s="196">
        <v>60</v>
      </c>
      <c r="X14" s="131">
        <f t="shared" si="5"/>
        <v>122.44897959183673</v>
      </c>
      <c r="Y14" s="157"/>
      <c r="Z14" s="156"/>
    </row>
    <row r="15" spans="1:26" s="132" customFormat="1" ht="16.5" customHeight="1" x14ac:dyDescent="0.25">
      <c r="A15" s="43" t="s">
        <v>31</v>
      </c>
      <c r="B15" s="199">
        <v>71</v>
      </c>
      <c r="C15" s="196">
        <v>79</v>
      </c>
      <c r="D15" s="199">
        <v>67</v>
      </c>
      <c r="E15" s="131">
        <f t="shared" si="0"/>
        <v>84.810126582278471</v>
      </c>
      <c r="F15" s="196">
        <v>13</v>
      </c>
      <c r="G15" s="196">
        <v>17</v>
      </c>
      <c r="H15" s="131">
        <f t="shared" si="1"/>
        <v>130.76923076923077</v>
      </c>
      <c r="I15" s="196">
        <v>6</v>
      </c>
      <c r="J15" s="196">
        <v>9</v>
      </c>
      <c r="K15" s="131">
        <f t="shared" si="2"/>
        <v>150</v>
      </c>
      <c r="L15" s="196">
        <v>0</v>
      </c>
      <c r="M15" s="196">
        <v>0</v>
      </c>
      <c r="N15" s="131" t="s">
        <v>68</v>
      </c>
      <c r="O15" s="196">
        <v>54</v>
      </c>
      <c r="P15" s="196">
        <v>63</v>
      </c>
      <c r="Q15" s="131">
        <f t="shared" si="3"/>
        <v>116.66666666666667</v>
      </c>
      <c r="R15" s="196">
        <v>39</v>
      </c>
      <c r="S15" s="196">
        <v>45</v>
      </c>
      <c r="T15" s="196">
        <v>35</v>
      </c>
      <c r="U15" s="131">
        <f t="shared" si="4"/>
        <v>77.777777777777786</v>
      </c>
      <c r="V15" s="196">
        <v>40</v>
      </c>
      <c r="W15" s="196">
        <v>32</v>
      </c>
      <c r="X15" s="131">
        <f t="shared" si="5"/>
        <v>80</v>
      </c>
      <c r="Y15" s="157"/>
      <c r="Z15" s="156"/>
    </row>
    <row r="16" spans="1:26" s="132" customFormat="1" ht="16.5" customHeight="1" x14ac:dyDescent="0.25">
      <c r="A16" s="43" t="s">
        <v>32</v>
      </c>
      <c r="B16" s="199">
        <v>116</v>
      </c>
      <c r="C16" s="196">
        <v>133</v>
      </c>
      <c r="D16" s="199">
        <v>114</v>
      </c>
      <c r="E16" s="131">
        <f t="shared" si="0"/>
        <v>85.714285714285708</v>
      </c>
      <c r="F16" s="196">
        <v>36</v>
      </c>
      <c r="G16" s="196">
        <v>16</v>
      </c>
      <c r="H16" s="131">
        <f t="shared" si="1"/>
        <v>44.444444444444443</v>
      </c>
      <c r="I16" s="196">
        <v>13</v>
      </c>
      <c r="J16" s="196">
        <v>11</v>
      </c>
      <c r="K16" s="131">
        <f t="shared" si="2"/>
        <v>84.615384615384613</v>
      </c>
      <c r="L16" s="196">
        <v>0</v>
      </c>
      <c r="M16" s="196">
        <v>0</v>
      </c>
      <c r="N16" s="131" t="s">
        <v>68</v>
      </c>
      <c r="O16" s="196">
        <v>81</v>
      </c>
      <c r="P16" s="196">
        <v>97</v>
      </c>
      <c r="Q16" s="131">
        <f t="shared" si="3"/>
        <v>119.75308641975309</v>
      </c>
      <c r="R16" s="196">
        <v>70</v>
      </c>
      <c r="S16" s="196">
        <v>72</v>
      </c>
      <c r="T16" s="196">
        <v>68</v>
      </c>
      <c r="U16" s="131">
        <f t="shared" si="4"/>
        <v>94.444444444444443</v>
      </c>
      <c r="V16" s="196">
        <v>68</v>
      </c>
      <c r="W16" s="196">
        <v>59</v>
      </c>
      <c r="X16" s="131">
        <f t="shared" si="5"/>
        <v>86.764705882352942</v>
      </c>
      <c r="Y16" s="157"/>
      <c r="Z16" s="156"/>
    </row>
    <row r="17" spans="1:26" s="132" customFormat="1" ht="16.5" customHeight="1" x14ac:dyDescent="0.25">
      <c r="A17" s="43" t="s">
        <v>33</v>
      </c>
      <c r="B17" s="199">
        <v>47</v>
      </c>
      <c r="C17" s="196">
        <v>43</v>
      </c>
      <c r="D17" s="199">
        <v>46</v>
      </c>
      <c r="E17" s="131">
        <f t="shared" si="0"/>
        <v>106.9767441860465</v>
      </c>
      <c r="F17" s="196">
        <v>6</v>
      </c>
      <c r="G17" s="196">
        <v>6</v>
      </c>
      <c r="H17" s="131">
        <f t="shared" si="1"/>
        <v>100</v>
      </c>
      <c r="I17" s="196">
        <v>1</v>
      </c>
      <c r="J17" s="196">
        <v>0</v>
      </c>
      <c r="K17" s="131">
        <f t="shared" si="2"/>
        <v>0</v>
      </c>
      <c r="L17" s="196">
        <v>0</v>
      </c>
      <c r="M17" s="196">
        <v>0</v>
      </c>
      <c r="N17" s="131" t="s">
        <v>68</v>
      </c>
      <c r="O17" s="196">
        <v>28</v>
      </c>
      <c r="P17" s="196">
        <v>42</v>
      </c>
      <c r="Q17" s="131">
        <f t="shared" si="3"/>
        <v>150</v>
      </c>
      <c r="R17" s="196">
        <v>23</v>
      </c>
      <c r="S17" s="196">
        <v>29</v>
      </c>
      <c r="T17" s="196">
        <v>23</v>
      </c>
      <c r="U17" s="131">
        <f t="shared" si="4"/>
        <v>79.310344827586206</v>
      </c>
      <c r="V17" s="196">
        <v>28</v>
      </c>
      <c r="W17" s="196">
        <v>21</v>
      </c>
      <c r="X17" s="131">
        <f t="shared" si="5"/>
        <v>75</v>
      </c>
      <c r="Y17" s="157"/>
      <c r="Z17" s="156"/>
    </row>
    <row r="18" spans="1:26" s="132" customFormat="1" ht="16.5" customHeight="1" x14ac:dyDescent="0.25">
      <c r="A18" s="43" t="s">
        <v>34</v>
      </c>
      <c r="B18" s="199">
        <v>22</v>
      </c>
      <c r="C18" s="196">
        <v>34</v>
      </c>
      <c r="D18" s="199">
        <v>21</v>
      </c>
      <c r="E18" s="131">
        <f t="shared" si="0"/>
        <v>61.764705882352942</v>
      </c>
      <c r="F18" s="196">
        <v>7</v>
      </c>
      <c r="G18" s="196">
        <v>3</v>
      </c>
      <c r="H18" s="131">
        <f t="shared" si="1"/>
        <v>42.857142857142854</v>
      </c>
      <c r="I18" s="196">
        <v>2</v>
      </c>
      <c r="J18" s="196">
        <v>0</v>
      </c>
      <c r="K18" s="131">
        <f t="shared" si="2"/>
        <v>0</v>
      </c>
      <c r="L18" s="196">
        <v>0</v>
      </c>
      <c r="M18" s="196">
        <v>0</v>
      </c>
      <c r="N18" s="131" t="s">
        <v>68</v>
      </c>
      <c r="O18" s="196">
        <v>34</v>
      </c>
      <c r="P18" s="196">
        <v>21</v>
      </c>
      <c r="Q18" s="131">
        <f t="shared" si="3"/>
        <v>61.764705882352942</v>
      </c>
      <c r="R18" s="196">
        <v>12</v>
      </c>
      <c r="S18" s="196">
        <v>15</v>
      </c>
      <c r="T18" s="196">
        <v>12</v>
      </c>
      <c r="U18" s="131">
        <f t="shared" si="4"/>
        <v>80</v>
      </c>
      <c r="V18" s="196">
        <v>15</v>
      </c>
      <c r="W18" s="196">
        <v>10</v>
      </c>
      <c r="X18" s="131">
        <f t="shared" si="5"/>
        <v>66.666666666666657</v>
      </c>
      <c r="Y18" s="157"/>
      <c r="Z18" s="156"/>
    </row>
    <row r="19" spans="1:26" s="132" customFormat="1" ht="16.5" customHeight="1" x14ac:dyDescent="0.25">
      <c r="A19" s="43" t="s">
        <v>35</v>
      </c>
      <c r="B19" s="199">
        <v>50</v>
      </c>
      <c r="C19" s="196">
        <v>40</v>
      </c>
      <c r="D19" s="199">
        <v>49</v>
      </c>
      <c r="E19" s="131">
        <f t="shared" si="0"/>
        <v>122.50000000000001</v>
      </c>
      <c r="F19" s="196">
        <v>3</v>
      </c>
      <c r="G19" s="196">
        <v>2</v>
      </c>
      <c r="H19" s="131">
        <f t="shared" si="1"/>
        <v>66.666666666666657</v>
      </c>
      <c r="I19" s="196">
        <v>0</v>
      </c>
      <c r="J19" s="196">
        <v>0</v>
      </c>
      <c r="K19" s="131" t="s">
        <v>68</v>
      </c>
      <c r="L19" s="196">
        <v>0</v>
      </c>
      <c r="M19" s="196">
        <v>0</v>
      </c>
      <c r="N19" s="131" t="s">
        <v>68</v>
      </c>
      <c r="O19" s="196">
        <v>14</v>
      </c>
      <c r="P19" s="196">
        <v>35</v>
      </c>
      <c r="Q19" s="131">
        <f t="shared" si="3"/>
        <v>250</v>
      </c>
      <c r="R19" s="196">
        <v>42</v>
      </c>
      <c r="S19" s="196">
        <v>22</v>
      </c>
      <c r="T19" s="196">
        <v>42</v>
      </c>
      <c r="U19" s="131">
        <f t="shared" si="4"/>
        <v>190.90909090909091</v>
      </c>
      <c r="V19" s="196">
        <v>20</v>
      </c>
      <c r="W19" s="196">
        <v>42</v>
      </c>
      <c r="X19" s="131">
        <f t="shared" si="5"/>
        <v>210</v>
      </c>
      <c r="Y19" s="157"/>
      <c r="Z19" s="156"/>
    </row>
    <row r="20" spans="1:26" s="132" customFormat="1" ht="16.5" customHeight="1" x14ac:dyDescent="0.25">
      <c r="A20" s="43" t="s">
        <v>36</v>
      </c>
      <c r="B20" s="199">
        <v>43</v>
      </c>
      <c r="C20" s="196">
        <v>54</v>
      </c>
      <c r="D20" s="199">
        <v>43</v>
      </c>
      <c r="E20" s="131">
        <f t="shared" si="0"/>
        <v>79.629629629629633</v>
      </c>
      <c r="F20" s="196">
        <v>11</v>
      </c>
      <c r="G20" s="196">
        <v>7</v>
      </c>
      <c r="H20" s="131">
        <f t="shared" si="1"/>
        <v>63.636363636363633</v>
      </c>
      <c r="I20" s="196">
        <v>0</v>
      </c>
      <c r="J20" s="196">
        <v>2</v>
      </c>
      <c r="K20" s="131" t="s">
        <v>68</v>
      </c>
      <c r="L20" s="196">
        <v>0</v>
      </c>
      <c r="M20" s="196">
        <v>0</v>
      </c>
      <c r="N20" s="131" t="s">
        <v>68</v>
      </c>
      <c r="O20" s="196">
        <v>6</v>
      </c>
      <c r="P20" s="196">
        <v>35</v>
      </c>
      <c r="Q20" s="131">
        <f t="shared" si="3"/>
        <v>583.33333333333326</v>
      </c>
      <c r="R20" s="196">
        <v>24</v>
      </c>
      <c r="S20" s="196">
        <v>29</v>
      </c>
      <c r="T20" s="196">
        <v>24</v>
      </c>
      <c r="U20" s="131">
        <f t="shared" si="4"/>
        <v>82.758620689655174</v>
      </c>
      <c r="V20" s="196">
        <v>29</v>
      </c>
      <c r="W20" s="196">
        <v>23</v>
      </c>
      <c r="X20" s="131">
        <f t="shared" si="5"/>
        <v>79.310344827586206</v>
      </c>
      <c r="Y20" s="157"/>
      <c r="Z20" s="156"/>
    </row>
    <row r="21" spans="1:26" s="132" customFormat="1" ht="16.5" customHeight="1" x14ac:dyDescent="0.25">
      <c r="A21" s="43" t="s">
        <v>37</v>
      </c>
      <c r="B21" s="199">
        <v>60</v>
      </c>
      <c r="C21" s="196">
        <v>73</v>
      </c>
      <c r="D21" s="199">
        <v>59</v>
      </c>
      <c r="E21" s="131">
        <f t="shared" si="0"/>
        <v>80.821917808219183</v>
      </c>
      <c r="F21" s="196">
        <v>23</v>
      </c>
      <c r="G21" s="196">
        <v>19</v>
      </c>
      <c r="H21" s="131">
        <f t="shared" si="1"/>
        <v>82.608695652173907</v>
      </c>
      <c r="I21" s="196">
        <v>9</v>
      </c>
      <c r="J21" s="196">
        <v>0</v>
      </c>
      <c r="K21" s="131">
        <f t="shared" si="2"/>
        <v>0</v>
      </c>
      <c r="L21" s="196">
        <v>0</v>
      </c>
      <c r="M21" s="196">
        <v>0</v>
      </c>
      <c r="N21" s="131" t="s">
        <v>68</v>
      </c>
      <c r="O21" s="196">
        <v>70</v>
      </c>
      <c r="P21" s="196">
        <v>55</v>
      </c>
      <c r="Q21" s="131">
        <f t="shared" si="3"/>
        <v>78.571428571428569</v>
      </c>
      <c r="R21" s="196">
        <v>30</v>
      </c>
      <c r="S21" s="196">
        <v>34</v>
      </c>
      <c r="T21" s="196">
        <v>30</v>
      </c>
      <c r="U21" s="131">
        <f t="shared" si="4"/>
        <v>88.235294117647058</v>
      </c>
      <c r="V21" s="196">
        <v>33</v>
      </c>
      <c r="W21" s="196">
        <v>28</v>
      </c>
      <c r="X21" s="131">
        <f t="shared" si="5"/>
        <v>84.848484848484844</v>
      </c>
      <c r="Y21" s="157"/>
      <c r="Z21" s="156"/>
    </row>
    <row r="22" spans="1:26" s="132" customFormat="1" ht="16.5" customHeight="1" x14ac:dyDescent="0.25">
      <c r="A22" s="43" t="s">
        <v>38</v>
      </c>
      <c r="B22" s="199">
        <v>104</v>
      </c>
      <c r="C22" s="196">
        <v>105</v>
      </c>
      <c r="D22" s="199">
        <v>103</v>
      </c>
      <c r="E22" s="131">
        <f t="shared" si="0"/>
        <v>98.095238095238088</v>
      </c>
      <c r="F22" s="196">
        <v>15</v>
      </c>
      <c r="G22" s="196">
        <v>10</v>
      </c>
      <c r="H22" s="131">
        <f t="shared" si="1"/>
        <v>66.666666666666657</v>
      </c>
      <c r="I22" s="196">
        <v>0</v>
      </c>
      <c r="J22" s="196">
        <v>0</v>
      </c>
      <c r="K22" s="131" t="s">
        <v>68</v>
      </c>
      <c r="L22" s="196">
        <v>0</v>
      </c>
      <c r="M22" s="196">
        <v>0</v>
      </c>
      <c r="N22" s="131" t="s">
        <v>68</v>
      </c>
      <c r="O22" s="196">
        <v>81</v>
      </c>
      <c r="P22" s="196">
        <v>74</v>
      </c>
      <c r="Q22" s="131">
        <f t="shared" si="3"/>
        <v>91.358024691358025</v>
      </c>
      <c r="R22" s="196">
        <v>64</v>
      </c>
      <c r="S22" s="196">
        <v>67</v>
      </c>
      <c r="T22" s="196">
        <v>63</v>
      </c>
      <c r="U22" s="131">
        <f t="shared" si="4"/>
        <v>94.029850746268664</v>
      </c>
      <c r="V22" s="196">
        <v>64</v>
      </c>
      <c r="W22" s="196">
        <v>59</v>
      </c>
      <c r="X22" s="131">
        <f t="shared" si="5"/>
        <v>92.1875</v>
      </c>
      <c r="Y22" s="157"/>
      <c r="Z22" s="156"/>
    </row>
    <row r="23" spans="1:26" s="132" customFormat="1" ht="16.5" customHeight="1" x14ac:dyDescent="0.25">
      <c r="A23" s="43" t="s">
        <v>39</v>
      </c>
      <c r="B23" s="199">
        <v>46</v>
      </c>
      <c r="C23" s="196">
        <v>37</v>
      </c>
      <c r="D23" s="199">
        <v>44</v>
      </c>
      <c r="E23" s="131">
        <f t="shared" si="0"/>
        <v>118.91891891891892</v>
      </c>
      <c r="F23" s="196">
        <v>7</v>
      </c>
      <c r="G23" s="196">
        <v>8</v>
      </c>
      <c r="H23" s="131">
        <f t="shared" si="1"/>
        <v>114.28571428571428</v>
      </c>
      <c r="I23" s="196">
        <v>4</v>
      </c>
      <c r="J23" s="196">
        <v>4</v>
      </c>
      <c r="K23" s="131">
        <f t="shared" si="2"/>
        <v>100</v>
      </c>
      <c r="L23" s="196">
        <v>0</v>
      </c>
      <c r="M23" s="196">
        <v>0</v>
      </c>
      <c r="N23" s="131" t="s">
        <v>68</v>
      </c>
      <c r="O23" s="196">
        <v>31</v>
      </c>
      <c r="P23" s="196">
        <v>39</v>
      </c>
      <c r="Q23" s="131">
        <f t="shared" si="3"/>
        <v>125.80645161290323</v>
      </c>
      <c r="R23" s="196">
        <v>25</v>
      </c>
      <c r="S23" s="196">
        <v>21</v>
      </c>
      <c r="T23" s="196">
        <v>24</v>
      </c>
      <c r="U23" s="131">
        <f t="shared" si="4"/>
        <v>114.28571428571428</v>
      </c>
      <c r="V23" s="196">
        <v>21</v>
      </c>
      <c r="W23" s="196">
        <v>22</v>
      </c>
      <c r="X23" s="131">
        <f t="shared" si="5"/>
        <v>104.76190476190477</v>
      </c>
      <c r="Y23" s="157"/>
      <c r="Z23" s="156"/>
    </row>
    <row r="24" spans="1:26" s="132" customFormat="1" ht="16.5" customHeight="1" x14ac:dyDescent="0.25">
      <c r="A24" s="43" t="s">
        <v>40</v>
      </c>
      <c r="B24" s="199">
        <v>67</v>
      </c>
      <c r="C24" s="196">
        <v>63</v>
      </c>
      <c r="D24" s="199">
        <v>67</v>
      </c>
      <c r="E24" s="131">
        <f t="shared" si="0"/>
        <v>106.34920634920636</v>
      </c>
      <c r="F24" s="196">
        <v>12</v>
      </c>
      <c r="G24" s="196">
        <v>6</v>
      </c>
      <c r="H24" s="131">
        <f t="shared" si="1"/>
        <v>50</v>
      </c>
      <c r="I24" s="196">
        <v>5</v>
      </c>
      <c r="J24" s="196">
        <v>3</v>
      </c>
      <c r="K24" s="131">
        <f t="shared" si="2"/>
        <v>60</v>
      </c>
      <c r="L24" s="196">
        <v>0</v>
      </c>
      <c r="M24" s="196">
        <v>0</v>
      </c>
      <c r="N24" s="131" t="s">
        <v>68</v>
      </c>
      <c r="O24" s="196">
        <v>61</v>
      </c>
      <c r="P24" s="196">
        <v>66</v>
      </c>
      <c r="Q24" s="131">
        <f t="shared" si="3"/>
        <v>108.19672131147541</v>
      </c>
      <c r="R24" s="196">
        <v>34</v>
      </c>
      <c r="S24" s="196">
        <v>39</v>
      </c>
      <c r="T24" s="196">
        <v>34</v>
      </c>
      <c r="U24" s="131">
        <f t="shared" si="4"/>
        <v>87.179487179487182</v>
      </c>
      <c r="V24" s="196">
        <v>39</v>
      </c>
      <c r="W24" s="196">
        <v>34</v>
      </c>
      <c r="X24" s="131">
        <f t="shared" si="5"/>
        <v>87.179487179487182</v>
      </c>
      <c r="Y24" s="157"/>
      <c r="Z24" s="156"/>
    </row>
    <row r="25" spans="1:26" s="132" customFormat="1" ht="16.5" customHeight="1" x14ac:dyDescent="0.25">
      <c r="A25" s="43" t="s">
        <v>41</v>
      </c>
      <c r="B25" s="199">
        <v>89</v>
      </c>
      <c r="C25" s="196">
        <v>107</v>
      </c>
      <c r="D25" s="199">
        <v>89</v>
      </c>
      <c r="E25" s="131">
        <f t="shared" si="0"/>
        <v>83.177570093457945</v>
      </c>
      <c r="F25" s="196">
        <v>12</v>
      </c>
      <c r="G25" s="196">
        <v>15</v>
      </c>
      <c r="H25" s="131">
        <f t="shared" si="1"/>
        <v>125</v>
      </c>
      <c r="I25" s="196">
        <v>3</v>
      </c>
      <c r="J25" s="196">
        <v>3</v>
      </c>
      <c r="K25" s="131">
        <f t="shared" si="2"/>
        <v>100</v>
      </c>
      <c r="L25" s="196">
        <v>3</v>
      </c>
      <c r="M25" s="196">
        <v>0</v>
      </c>
      <c r="N25" s="131">
        <f>M25/L25*100</f>
        <v>0</v>
      </c>
      <c r="O25" s="196">
        <v>51</v>
      </c>
      <c r="P25" s="196">
        <v>74</v>
      </c>
      <c r="Q25" s="131">
        <f t="shared" si="3"/>
        <v>145.09803921568627</v>
      </c>
      <c r="R25" s="196">
        <v>47</v>
      </c>
      <c r="S25" s="196">
        <v>62</v>
      </c>
      <c r="T25" s="196">
        <v>47</v>
      </c>
      <c r="U25" s="131">
        <f t="shared" si="4"/>
        <v>75.806451612903231</v>
      </c>
      <c r="V25" s="196">
        <v>55</v>
      </c>
      <c r="W25" s="196">
        <v>40</v>
      </c>
      <c r="X25" s="131">
        <f t="shared" si="5"/>
        <v>72.727272727272734</v>
      </c>
      <c r="Y25" s="157"/>
      <c r="Z25" s="156"/>
    </row>
    <row r="26" spans="1:26" s="132" customFormat="1" ht="16.5" customHeight="1" x14ac:dyDescent="0.25">
      <c r="A26" s="43" t="s">
        <v>42</v>
      </c>
      <c r="B26" s="199">
        <v>37</v>
      </c>
      <c r="C26" s="196">
        <v>54</v>
      </c>
      <c r="D26" s="199">
        <v>34</v>
      </c>
      <c r="E26" s="131">
        <f t="shared" si="0"/>
        <v>62.962962962962962</v>
      </c>
      <c r="F26" s="196">
        <v>7</v>
      </c>
      <c r="G26" s="196">
        <v>9</v>
      </c>
      <c r="H26" s="131">
        <f t="shared" si="1"/>
        <v>128.57142857142858</v>
      </c>
      <c r="I26" s="196">
        <v>0</v>
      </c>
      <c r="J26" s="196">
        <v>3</v>
      </c>
      <c r="K26" s="131" t="s">
        <v>68</v>
      </c>
      <c r="L26" s="196">
        <v>0</v>
      </c>
      <c r="M26" s="196">
        <v>0</v>
      </c>
      <c r="N26" s="131" t="s">
        <v>68</v>
      </c>
      <c r="O26" s="196">
        <v>39</v>
      </c>
      <c r="P26" s="196">
        <v>28</v>
      </c>
      <c r="Q26" s="131">
        <f t="shared" si="3"/>
        <v>71.794871794871796</v>
      </c>
      <c r="R26" s="196">
        <v>19</v>
      </c>
      <c r="S26" s="196">
        <v>32</v>
      </c>
      <c r="T26" s="196">
        <v>18</v>
      </c>
      <c r="U26" s="131">
        <f t="shared" si="4"/>
        <v>56.25</v>
      </c>
      <c r="V26" s="196">
        <v>30</v>
      </c>
      <c r="W26" s="196">
        <v>18</v>
      </c>
      <c r="X26" s="131">
        <f t="shared" si="5"/>
        <v>60</v>
      </c>
      <c r="Y26" s="157"/>
      <c r="Z26" s="156"/>
    </row>
    <row r="27" spans="1:26" s="132" customFormat="1" ht="16.5" customHeight="1" x14ac:dyDescent="0.25">
      <c r="A27" s="43" t="s">
        <v>43</v>
      </c>
      <c r="B27" s="199">
        <v>16</v>
      </c>
      <c r="C27" s="196">
        <v>25</v>
      </c>
      <c r="D27" s="199">
        <v>16</v>
      </c>
      <c r="E27" s="131">
        <f t="shared" si="0"/>
        <v>64</v>
      </c>
      <c r="F27" s="196">
        <v>2</v>
      </c>
      <c r="G27" s="196">
        <v>5</v>
      </c>
      <c r="H27" s="131">
        <f t="shared" si="1"/>
        <v>250</v>
      </c>
      <c r="I27" s="196">
        <v>2</v>
      </c>
      <c r="J27" s="196">
        <v>2</v>
      </c>
      <c r="K27" s="131">
        <f t="shared" si="2"/>
        <v>100</v>
      </c>
      <c r="L27" s="196">
        <v>0</v>
      </c>
      <c r="M27" s="196">
        <v>0</v>
      </c>
      <c r="N27" s="131" t="s">
        <v>68</v>
      </c>
      <c r="O27" s="196">
        <v>25</v>
      </c>
      <c r="P27" s="196">
        <v>16</v>
      </c>
      <c r="Q27" s="131">
        <f t="shared" si="3"/>
        <v>64</v>
      </c>
      <c r="R27" s="196">
        <v>8</v>
      </c>
      <c r="S27" s="196">
        <v>12</v>
      </c>
      <c r="T27" s="196">
        <v>8</v>
      </c>
      <c r="U27" s="131">
        <f t="shared" si="4"/>
        <v>66.666666666666657</v>
      </c>
      <c r="V27" s="196">
        <v>12</v>
      </c>
      <c r="W27" s="196">
        <v>7</v>
      </c>
      <c r="X27" s="131">
        <f t="shared" si="5"/>
        <v>58.333333333333336</v>
      </c>
      <c r="Y27" s="157"/>
      <c r="Z27" s="156"/>
    </row>
    <row r="28" spans="1:26" s="132" customFormat="1" ht="16.5" customHeight="1" x14ac:dyDescent="0.25">
      <c r="A28" s="43" t="s">
        <v>44</v>
      </c>
      <c r="B28" s="199">
        <v>53</v>
      </c>
      <c r="C28" s="196">
        <v>49</v>
      </c>
      <c r="D28" s="199">
        <v>51</v>
      </c>
      <c r="E28" s="131">
        <f t="shared" si="0"/>
        <v>104.08163265306123</v>
      </c>
      <c r="F28" s="196">
        <v>10</v>
      </c>
      <c r="G28" s="196">
        <v>4</v>
      </c>
      <c r="H28" s="131">
        <f t="shared" si="1"/>
        <v>40</v>
      </c>
      <c r="I28" s="196">
        <v>0</v>
      </c>
      <c r="J28" s="196">
        <v>1</v>
      </c>
      <c r="K28" s="131" t="s">
        <v>68</v>
      </c>
      <c r="L28" s="196">
        <v>0</v>
      </c>
      <c r="M28" s="196">
        <v>0</v>
      </c>
      <c r="N28" s="131" t="s">
        <v>68</v>
      </c>
      <c r="O28" s="196">
        <v>46</v>
      </c>
      <c r="P28" s="196">
        <v>46</v>
      </c>
      <c r="Q28" s="131">
        <f t="shared" si="3"/>
        <v>100</v>
      </c>
      <c r="R28" s="196">
        <v>33</v>
      </c>
      <c r="S28" s="196">
        <v>32</v>
      </c>
      <c r="T28" s="196">
        <v>31</v>
      </c>
      <c r="U28" s="131">
        <f t="shared" si="4"/>
        <v>96.875</v>
      </c>
      <c r="V28" s="196">
        <v>30</v>
      </c>
      <c r="W28" s="196">
        <v>27</v>
      </c>
      <c r="X28" s="131">
        <f t="shared" si="5"/>
        <v>90</v>
      </c>
      <c r="Y28" s="157"/>
      <c r="Z28" s="156"/>
    </row>
    <row r="29" spans="1:26" s="132" customFormat="1" ht="16.5" customHeight="1" x14ac:dyDescent="0.25">
      <c r="A29" s="43" t="s">
        <v>45</v>
      </c>
      <c r="B29" s="199">
        <v>59</v>
      </c>
      <c r="C29" s="196">
        <v>61</v>
      </c>
      <c r="D29" s="199">
        <v>59</v>
      </c>
      <c r="E29" s="131">
        <f t="shared" si="0"/>
        <v>96.721311475409834</v>
      </c>
      <c r="F29" s="196">
        <v>19</v>
      </c>
      <c r="G29" s="196">
        <v>15</v>
      </c>
      <c r="H29" s="131">
        <f t="shared" si="1"/>
        <v>78.94736842105263</v>
      </c>
      <c r="I29" s="196">
        <v>17</v>
      </c>
      <c r="J29" s="196">
        <v>18</v>
      </c>
      <c r="K29" s="131">
        <f t="shared" si="2"/>
        <v>105.88235294117648</v>
      </c>
      <c r="L29" s="196">
        <v>1</v>
      </c>
      <c r="M29" s="196">
        <v>1</v>
      </c>
      <c r="N29" s="131">
        <f>M29/L29*100</f>
        <v>100</v>
      </c>
      <c r="O29" s="196">
        <v>29</v>
      </c>
      <c r="P29" s="196">
        <v>56</v>
      </c>
      <c r="Q29" s="131">
        <f t="shared" si="3"/>
        <v>193.10344827586206</v>
      </c>
      <c r="R29" s="196">
        <v>33</v>
      </c>
      <c r="S29" s="196">
        <v>35</v>
      </c>
      <c r="T29" s="196">
        <v>33</v>
      </c>
      <c r="U29" s="131">
        <f t="shared" si="4"/>
        <v>94.285714285714278</v>
      </c>
      <c r="V29" s="196">
        <v>34</v>
      </c>
      <c r="W29" s="196">
        <v>30</v>
      </c>
      <c r="X29" s="131">
        <f t="shared" si="5"/>
        <v>88.235294117647058</v>
      </c>
      <c r="Y29" s="157"/>
      <c r="Z29" s="156"/>
    </row>
    <row r="30" spans="1:26" s="132" customFormat="1" ht="16.5" customHeight="1" x14ac:dyDescent="0.25">
      <c r="A30" s="43" t="s">
        <v>46</v>
      </c>
      <c r="B30" s="200">
        <v>453</v>
      </c>
      <c r="C30" s="196">
        <v>541</v>
      </c>
      <c r="D30" s="200">
        <v>422</v>
      </c>
      <c r="E30" s="131">
        <f t="shared" si="0"/>
        <v>78.003696857670974</v>
      </c>
      <c r="F30" s="196">
        <v>42</v>
      </c>
      <c r="G30" s="196">
        <v>26</v>
      </c>
      <c r="H30" s="131">
        <f t="shared" si="1"/>
        <v>61.904761904761905</v>
      </c>
      <c r="I30" s="196">
        <v>7</v>
      </c>
      <c r="J30" s="196">
        <v>8</v>
      </c>
      <c r="K30" s="131">
        <f t="shared" si="2"/>
        <v>114.28571428571428</v>
      </c>
      <c r="L30" s="196">
        <v>6</v>
      </c>
      <c r="M30" s="196">
        <v>4</v>
      </c>
      <c r="N30" s="131">
        <f>M30/L30*100</f>
        <v>66.666666666666657</v>
      </c>
      <c r="O30" s="196">
        <v>274</v>
      </c>
      <c r="P30" s="196">
        <v>298</v>
      </c>
      <c r="Q30" s="131">
        <f t="shared" si="3"/>
        <v>108.75912408759123</v>
      </c>
      <c r="R30" s="196">
        <v>272</v>
      </c>
      <c r="S30" s="196">
        <v>304</v>
      </c>
      <c r="T30" s="196">
        <v>258</v>
      </c>
      <c r="U30" s="131">
        <f t="shared" si="4"/>
        <v>84.868421052631575</v>
      </c>
      <c r="V30" s="196">
        <v>287</v>
      </c>
      <c r="W30" s="196">
        <v>244</v>
      </c>
      <c r="X30" s="131">
        <f t="shared" si="5"/>
        <v>85.017421602787451</v>
      </c>
      <c r="Y30" s="157"/>
      <c r="Z30" s="156"/>
    </row>
    <row r="31" spans="1:26" s="132" customFormat="1" ht="16.5" customHeight="1" x14ac:dyDescent="0.25">
      <c r="A31" s="43" t="s">
        <v>47</v>
      </c>
      <c r="B31" s="199">
        <v>233</v>
      </c>
      <c r="C31" s="196">
        <v>336</v>
      </c>
      <c r="D31" s="199">
        <v>219</v>
      </c>
      <c r="E31" s="131">
        <f t="shared" si="0"/>
        <v>65.178571428571431</v>
      </c>
      <c r="F31" s="196">
        <v>19</v>
      </c>
      <c r="G31" s="196">
        <v>13</v>
      </c>
      <c r="H31" s="131">
        <f t="shared" si="1"/>
        <v>68.421052631578945</v>
      </c>
      <c r="I31" s="196">
        <v>0</v>
      </c>
      <c r="J31" s="196">
        <v>0</v>
      </c>
      <c r="K31" s="131" t="s">
        <v>68</v>
      </c>
      <c r="L31" s="196">
        <v>0</v>
      </c>
      <c r="M31" s="196">
        <v>0</v>
      </c>
      <c r="N31" s="131" t="s">
        <v>68</v>
      </c>
      <c r="O31" s="196">
        <v>192</v>
      </c>
      <c r="P31" s="196">
        <v>194</v>
      </c>
      <c r="Q31" s="131">
        <f t="shared" si="3"/>
        <v>101.04166666666667</v>
      </c>
      <c r="R31" s="196">
        <v>140</v>
      </c>
      <c r="S31" s="196">
        <v>202</v>
      </c>
      <c r="T31" s="196">
        <v>132</v>
      </c>
      <c r="U31" s="131">
        <f t="shared" si="4"/>
        <v>65.346534653465355</v>
      </c>
      <c r="V31" s="196">
        <v>193</v>
      </c>
      <c r="W31" s="196">
        <v>124</v>
      </c>
      <c r="X31" s="131">
        <f t="shared" si="5"/>
        <v>64.248704663212436</v>
      </c>
      <c r="Y31" s="157"/>
      <c r="Z31" s="156"/>
    </row>
    <row r="32" spans="1:26" s="132" customFormat="1" ht="16.5" customHeight="1" x14ac:dyDescent="0.25">
      <c r="A32" s="43" t="s">
        <v>48</v>
      </c>
      <c r="B32" s="199">
        <v>129</v>
      </c>
      <c r="C32" s="196">
        <v>134</v>
      </c>
      <c r="D32" s="199">
        <v>127</v>
      </c>
      <c r="E32" s="131">
        <f t="shared" si="0"/>
        <v>94.776119402985074</v>
      </c>
      <c r="F32" s="196">
        <v>7</v>
      </c>
      <c r="G32" s="196">
        <v>9</v>
      </c>
      <c r="H32" s="131">
        <f t="shared" si="1"/>
        <v>128.57142857142858</v>
      </c>
      <c r="I32" s="196">
        <v>2</v>
      </c>
      <c r="J32" s="196">
        <v>1</v>
      </c>
      <c r="K32" s="131">
        <f t="shared" si="2"/>
        <v>50</v>
      </c>
      <c r="L32" s="196">
        <v>1</v>
      </c>
      <c r="M32" s="196">
        <v>0</v>
      </c>
      <c r="N32" s="131">
        <f>M32/L32*100</f>
        <v>0</v>
      </c>
      <c r="O32" s="196">
        <v>123</v>
      </c>
      <c r="P32" s="196">
        <v>105</v>
      </c>
      <c r="Q32" s="131">
        <f t="shared" si="3"/>
        <v>85.365853658536579</v>
      </c>
      <c r="R32" s="196">
        <v>76</v>
      </c>
      <c r="S32" s="196">
        <v>84</v>
      </c>
      <c r="T32" s="196">
        <v>76</v>
      </c>
      <c r="U32" s="131">
        <f t="shared" si="4"/>
        <v>90.476190476190482</v>
      </c>
      <c r="V32" s="196">
        <v>79</v>
      </c>
      <c r="W32" s="196">
        <v>76</v>
      </c>
      <c r="X32" s="131">
        <f t="shared" si="5"/>
        <v>96.202531645569621</v>
      </c>
      <c r="Y32" s="157"/>
      <c r="Z32" s="156"/>
    </row>
    <row r="33" spans="1:26" s="132" customFormat="1" ht="16.5" customHeight="1" x14ac:dyDescent="0.25">
      <c r="A33" s="43" t="s">
        <v>49</v>
      </c>
      <c r="B33" s="199">
        <v>89</v>
      </c>
      <c r="C33" s="196">
        <v>108</v>
      </c>
      <c r="D33" s="199">
        <v>89</v>
      </c>
      <c r="E33" s="131">
        <f t="shared" si="0"/>
        <v>82.407407407407405</v>
      </c>
      <c r="F33" s="196">
        <v>14</v>
      </c>
      <c r="G33" s="196">
        <v>8</v>
      </c>
      <c r="H33" s="131">
        <f t="shared" si="1"/>
        <v>57.142857142857139</v>
      </c>
      <c r="I33" s="196">
        <v>2</v>
      </c>
      <c r="J33" s="196">
        <v>0</v>
      </c>
      <c r="K33" s="131">
        <f t="shared" si="2"/>
        <v>0</v>
      </c>
      <c r="L33" s="196">
        <v>2</v>
      </c>
      <c r="M33" s="196">
        <v>2</v>
      </c>
      <c r="N33" s="131">
        <f t="shared" ref="N33" si="6">M33/L33*100</f>
        <v>100</v>
      </c>
      <c r="O33" s="196">
        <v>101</v>
      </c>
      <c r="P33" s="196">
        <v>84</v>
      </c>
      <c r="Q33" s="131">
        <f t="shared" si="3"/>
        <v>83.168316831683171</v>
      </c>
      <c r="R33" s="196">
        <v>50</v>
      </c>
      <c r="S33" s="196">
        <v>65</v>
      </c>
      <c r="T33" s="196">
        <v>50</v>
      </c>
      <c r="U33" s="131">
        <f t="shared" si="4"/>
        <v>76.923076923076934</v>
      </c>
      <c r="V33" s="196">
        <v>62</v>
      </c>
      <c r="W33" s="196">
        <v>47</v>
      </c>
      <c r="X33" s="131">
        <f t="shared" si="5"/>
        <v>75.806451612903231</v>
      </c>
      <c r="Y33" s="157"/>
      <c r="Z33" s="156"/>
    </row>
    <row r="34" spans="1:26" ht="15" x14ac:dyDescent="0.25">
      <c r="A34" s="42" t="s">
        <v>50</v>
      </c>
      <c r="B34" s="197">
        <v>13</v>
      </c>
      <c r="C34" s="197">
        <v>32</v>
      </c>
      <c r="D34" s="197">
        <v>12</v>
      </c>
      <c r="E34" s="131">
        <f t="shared" si="0"/>
        <v>37.5</v>
      </c>
      <c r="F34" s="197">
        <v>5</v>
      </c>
      <c r="G34" s="197">
        <v>0</v>
      </c>
      <c r="H34" s="131">
        <f t="shared" si="1"/>
        <v>0</v>
      </c>
      <c r="I34" s="198">
        <v>0</v>
      </c>
      <c r="J34" s="198">
        <v>0</v>
      </c>
      <c r="K34" s="131" t="s">
        <v>68</v>
      </c>
      <c r="L34" s="198">
        <v>0</v>
      </c>
      <c r="M34" s="198">
        <v>0</v>
      </c>
      <c r="N34" s="131" t="s">
        <v>68</v>
      </c>
      <c r="O34" s="198">
        <v>27</v>
      </c>
      <c r="P34" s="198">
        <v>11</v>
      </c>
      <c r="Q34" s="131">
        <f t="shared" si="3"/>
        <v>40.74074074074074</v>
      </c>
      <c r="R34" s="196">
        <v>8</v>
      </c>
      <c r="S34" s="198">
        <v>19</v>
      </c>
      <c r="T34" s="198">
        <v>7</v>
      </c>
      <c r="U34" s="131">
        <f t="shared" si="4"/>
        <v>36.84210526315789</v>
      </c>
      <c r="V34" s="197">
        <v>19</v>
      </c>
      <c r="W34" s="197">
        <v>7</v>
      </c>
      <c r="X34" s="131">
        <f t="shared" si="5"/>
        <v>36.84210526315789</v>
      </c>
    </row>
    <row r="35" spans="1:26" ht="14.25" customHeight="1" x14ac:dyDescent="0.2">
      <c r="A35" s="135"/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6" x14ac:dyDescent="0.2">
      <c r="A36" s="135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6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26" x14ac:dyDescent="0.2"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6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6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6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6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6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6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6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</sheetData>
  <mergeCells count="35">
    <mergeCell ref="B35:X37"/>
    <mergeCell ref="A2:X2"/>
    <mergeCell ref="V3:X3"/>
    <mergeCell ref="A1:X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V4:X4"/>
    <mergeCell ref="V5:V6"/>
    <mergeCell ref="W5:W6"/>
    <mergeCell ref="X5:X6"/>
    <mergeCell ref="T5:T6"/>
    <mergeCell ref="U5:U6"/>
    <mergeCell ref="S4:U4"/>
    <mergeCell ref="S5:S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B5" sqref="B5"/>
    </sheetView>
  </sheetViews>
  <sheetFormatPr defaultColWidth="8" defaultRowHeight="12.75" x14ac:dyDescent="0.2"/>
  <cols>
    <col min="1" max="1" width="61.7109375" style="68" customWidth="1"/>
    <col min="2" max="2" width="17.5703125" style="99" customWidth="1"/>
    <col min="3" max="3" width="17.28515625" style="99" customWidth="1"/>
    <col min="4" max="4" width="12.5703125" style="68" customWidth="1"/>
    <col min="5" max="5" width="12.42578125" style="68" customWidth="1"/>
    <col min="6" max="16384" width="8" style="68"/>
  </cols>
  <sheetData>
    <row r="1" spans="1:9" ht="80.25" customHeight="1" x14ac:dyDescent="0.2">
      <c r="A1" s="212" t="s">
        <v>90</v>
      </c>
      <c r="B1" s="212"/>
      <c r="C1" s="212"/>
      <c r="D1" s="212"/>
      <c r="E1" s="212"/>
    </row>
    <row r="2" spans="1:9" ht="9.75" customHeight="1" x14ac:dyDescent="0.2">
      <c r="A2" s="248"/>
      <c r="B2" s="248"/>
      <c r="C2" s="248"/>
      <c r="D2" s="248"/>
      <c r="E2" s="248"/>
    </row>
    <row r="3" spans="1:9" s="70" customFormat="1" ht="23.25" customHeight="1" x14ac:dyDescent="0.25">
      <c r="A3" s="217" t="s">
        <v>0</v>
      </c>
      <c r="B3" s="213" t="s">
        <v>113</v>
      </c>
      <c r="C3" s="213" t="s">
        <v>114</v>
      </c>
      <c r="D3" s="215" t="s">
        <v>1</v>
      </c>
      <c r="E3" s="216"/>
    </row>
    <row r="4" spans="1:9" s="70" customFormat="1" ht="30" x14ac:dyDescent="0.25">
      <c r="A4" s="218"/>
      <c r="B4" s="214"/>
      <c r="C4" s="214"/>
      <c r="D4" s="72" t="s">
        <v>2</v>
      </c>
      <c r="E4" s="73" t="s">
        <v>51</v>
      </c>
    </row>
    <row r="5" spans="1:9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 x14ac:dyDescent="0.25">
      <c r="A6" s="7" t="s">
        <v>108</v>
      </c>
      <c r="B6" s="172" t="s">
        <v>87</v>
      </c>
      <c r="C6" s="172">
        <f>'6'!B10</f>
        <v>466</v>
      </c>
      <c r="D6" s="8" t="s">
        <v>87</v>
      </c>
      <c r="E6" s="110" t="s">
        <v>87</v>
      </c>
    </row>
    <row r="7" spans="1:9" s="70" customFormat="1" ht="30" customHeight="1" x14ac:dyDescent="0.25">
      <c r="A7" s="78" t="s">
        <v>53</v>
      </c>
      <c r="B7" s="143">
        <f>'6'!C10</f>
        <v>700</v>
      </c>
      <c r="C7" s="109">
        <f>'6'!D10</f>
        <v>451</v>
      </c>
      <c r="D7" s="137">
        <f t="shared" ref="D7:D11" si="0">C7/B7*100</f>
        <v>64.428571428571431</v>
      </c>
      <c r="E7" s="110">
        <f t="shared" ref="E7:E11" si="1">C7-B7</f>
        <v>-249</v>
      </c>
      <c r="I7" s="111"/>
    </row>
    <row r="8" spans="1:9" s="70" customFormat="1" ht="30" customHeight="1" x14ac:dyDescent="0.25">
      <c r="A8" s="85" t="s">
        <v>81</v>
      </c>
      <c r="B8" s="143">
        <f>'6'!F10</f>
        <v>128</v>
      </c>
      <c r="C8" s="109">
        <f>'6'!G10</f>
        <v>87</v>
      </c>
      <c r="D8" s="137">
        <f t="shared" si="0"/>
        <v>67.96875</v>
      </c>
      <c r="E8" s="110">
        <f t="shared" si="1"/>
        <v>-41</v>
      </c>
      <c r="I8" s="111"/>
    </row>
    <row r="9" spans="1:9" s="70" customFormat="1" ht="30" customHeight="1" x14ac:dyDescent="0.25">
      <c r="A9" s="78" t="s">
        <v>54</v>
      </c>
      <c r="B9" s="143">
        <f>'6'!I10</f>
        <v>29</v>
      </c>
      <c r="C9" s="109">
        <f>'6'!J10</f>
        <v>23</v>
      </c>
      <c r="D9" s="137">
        <f t="shared" si="0"/>
        <v>79.310344827586206</v>
      </c>
      <c r="E9" s="110">
        <f t="shared" si="1"/>
        <v>-6</v>
      </c>
      <c r="I9" s="111"/>
    </row>
    <row r="10" spans="1:9" s="70" customFormat="1" ht="48.75" customHeight="1" x14ac:dyDescent="0.25">
      <c r="A10" s="78" t="s">
        <v>55</v>
      </c>
      <c r="B10" s="143">
        <f>'6'!L10</f>
        <v>4</v>
      </c>
      <c r="C10" s="109">
        <f>'6'!M10</f>
        <v>1</v>
      </c>
      <c r="D10" s="137" t="s">
        <v>68</v>
      </c>
      <c r="E10" s="110">
        <f t="shared" si="1"/>
        <v>-3</v>
      </c>
      <c r="I10" s="111"/>
    </row>
    <row r="11" spans="1:9" s="70" customFormat="1" ht="54.75" customHeight="1" x14ac:dyDescent="0.25">
      <c r="A11" s="78" t="s">
        <v>56</v>
      </c>
      <c r="B11" s="112">
        <f>'6'!O10</f>
        <v>442</v>
      </c>
      <c r="C11" s="112">
        <f>'6'!P10</f>
        <v>365</v>
      </c>
      <c r="D11" s="137">
        <f t="shared" si="0"/>
        <v>82.579185520361989</v>
      </c>
      <c r="E11" s="110">
        <f t="shared" si="1"/>
        <v>-77</v>
      </c>
      <c r="I11" s="111"/>
    </row>
    <row r="12" spans="1:9" s="70" customFormat="1" ht="12.75" customHeight="1" x14ac:dyDescent="0.25">
      <c r="A12" s="219" t="s">
        <v>4</v>
      </c>
      <c r="B12" s="220"/>
      <c r="C12" s="220"/>
      <c r="D12" s="220"/>
      <c r="E12" s="220"/>
      <c r="I12" s="111"/>
    </row>
    <row r="13" spans="1:9" s="70" customFormat="1" ht="18" customHeight="1" x14ac:dyDescent="0.25">
      <c r="A13" s="221"/>
      <c r="B13" s="222"/>
      <c r="C13" s="222"/>
      <c r="D13" s="222"/>
      <c r="E13" s="222"/>
      <c r="I13" s="111"/>
    </row>
    <row r="14" spans="1:9" s="70" customFormat="1" ht="20.25" customHeight="1" x14ac:dyDescent="0.25">
      <c r="A14" s="217" t="s">
        <v>0</v>
      </c>
      <c r="B14" s="223" t="s">
        <v>115</v>
      </c>
      <c r="C14" s="223" t="s">
        <v>116</v>
      </c>
      <c r="D14" s="215" t="s">
        <v>1</v>
      </c>
      <c r="E14" s="216"/>
      <c r="I14" s="111"/>
    </row>
    <row r="15" spans="1:9" ht="27.75" customHeight="1" x14ac:dyDescent="0.2">
      <c r="A15" s="218"/>
      <c r="B15" s="223"/>
      <c r="C15" s="223"/>
      <c r="D15" s="72" t="s">
        <v>2</v>
      </c>
      <c r="E15" s="73" t="s">
        <v>52</v>
      </c>
      <c r="I15" s="111"/>
    </row>
    <row r="16" spans="1:9" ht="30" customHeight="1" x14ac:dyDescent="0.2">
      <c r="A16" s="174" t="s">
        <v>89</v>
      </c>
      <c r="B16" s="90" t="s">
        <v>87</v>
      </c>
      <c r="C16" s="90">
        <f>'6'!R10</f>
        <v>155</v>
      </c>
      <c r="D16" s="8" t="s">
        <v>87</v>
      </c>
      <c r="E16" s="110" t="s">
        <v>87</v>
      </c>
      <c r="I16" s="111"/>
    </row>
    <row r="17" spans="1:9" ht="30" customHeight="1" x14ac:dyDescent="0.2">
      <c r="A17" s="97" t="s">
        <v>57</v>
      </c>
      <c r="B17" s="145">
        <f>'6'!S10</f>
        <v>396</v>
      </c>
      <c r="C17" s="146">
        <f>'6'!T10</f>
        <v>149</v>
      </c>
      <c r="D17" s="144">
        <f t="shared" ref="D17:D18" si="2">C17/B17*100</f>
        <v>37.626262626262623</v>
      </c>
      <c r="E17" s="138">
        <f t="shared" ref="E17:E18" si="3">C17-B17</f>
        <v>-247</v>
      </c>
      <c r="I17" s="111"/>
    </row>
    <row r="18" spans="1:9" ht="30" customHeight="1" x14ac:dyDescent="0.2">
      <c r="A18" s="97" t="s">
        <v>58</v>
      </c>
      <c r="B18" s="145">
        <f>'6'!V10</f>
        <v>375</v>
      </c>
      <c r="C18" s="146">
        <f>'6'!W10</f>
        <v>145</v>
      </c>
      <c r="D18" s="144">
        <f t="shared" si="2"/>
        <v>38.666666666666664</v>
      </c>
      <c r="E18" s="138">
        <f t="shared" si="3"/>
        <v>-230</v>
      </c>
      <c r="I18" s="111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238"/>
      <c r="B23" s="238"/>
      <c r="C23" s="238"/>
      <c r="D23" s="238"/>
      <c r="E23" s="238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0"/>
  <sheetViews>
    <sheetView topLeftCell="A4" zoomScaleNormal="100" zoomScaleSheetLayoutView="85" workbookViewId="0">
      <selection activeCell="A5" sqref="A5:A8"/>
    </sheetView>
  </sheetViews>
  <sheetFormatPr defaultRowHeight="15.75" x14ac:dyDescent="0.25"/>
  <cols>
    <col min="1" max="1" width="26.7109375" style="45" customWidth="1"/>
    <col min="2" max="2" width="13.42578125" style="18" customWidth="1"/>
    <col min="3" max="4" width="8.7109375" style="18" customWidth="1"/>
    <col min="5" max="5" width="8.7109375" style="107" customWidth="1"/>
    <col min="6" max="7" width="8.7109375" style="18" customWidth="1"/>
    <col min="8" max="8" width="8.7109375" style="107" customWidth="1"/>
    <col min="9" max="10" width="8.7109375" style="18" customWidth="1"/>
    <col min="11" max="14" width="8.7109375" style="107" customWidth="1"/>
    <col min="15" max="16" width="8.7109375" style="18" customWidth="1"/>
    <col min="17" max="17" width="8.7109375" style="107" customWidth="1"/>
    <col min="18" max="18" width="12.7109375" style="107" customWidth="1"/>
    <col min="19" max="20" width="8.7109375" style="18" customWidth="1"/>
    <col min="21" max="21" width="8.7109375" style="107" customWidth="1"/>
    <col min="22" max="23" width="8.7109375" style="18" customWidth="1"/>
    <col min="24" max="24" width="8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5" s="13" customFormat="1" ht="20.100000000000001" customHeight="1" x14ac:dyDescent="0.2">
      <c r="A1" s="250" t="s">
        <v>100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5" s="13" customFormat="1" ht="20.100000000000001" customHeight="1" x14ac:dyDescent="0.2">
      <c r="A2" s="249" t="s">
        <v>99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3" customFormat="1" ht="20.100000000000001" customHeight="1" x14ac:dyDescent="0.2">
      <c r="A3" s="250" t="s">
        <v>120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5" s="13" customFormat="1" ht="12" customHeight="1" x14ac:dyDescent="0.25">
      <c r="A4" s="100"/>
      <c r="B4" s="161"/>
      <c r="C4" s="161"/>
      <c r="D4" s="161"/>
      <c r="E4" s="161"/>
      <c r="F4" s="103"/>
      <c r="G4" s="103"/>
      <c r="H4" s="103"/>
      <c r="I4" s="161"/>
      <c r="J4" s="161"/>
      <c r="K4" s="46"/>
      <c r="L4" s="20"/>
      <c r="M4" s="20"/>
      <c r="N4" s="20"/>
      <c r="O4" s="19"/>
      <c r="P4" s="19"/>
      <c r="Q4" s="101"/>
      <c r="R4" s="101"/>
      <c r="S4" s="19"/>
      <c r="T4" s="19"/>
      <c r="U4" s="102"/>
      <c r="V4" s="251" t="s">
        <v>5</v>
      </c>
      <c r="W4" s="251"/>
      <c r="X4" s="251"/>
    </row>
    <row r="5" spans="1:25" s="13" customFormat="1" ht="27.75" customHeight="1" x14ac:dyDescent="0.2">
      <c r="A5" s="252"/>
      <c r="B5" s="274" t="s">
        <v>109</v>
      </c>
      <c r="C5" s="255" t="s">
        <v>6</v>
      </c>
      <c r="D5" s="256"/>
      <c r="E5" s="257"/>
      <c r="F5" s="264" t="s">
        <v>77</v>
      </c>
      <c r="G5" s="264"/>
      <c r="H5" s="264"/>
      <c r="I5" s="255" t="s">
        <v>12</v>
      </c>
      <c r="J5" s="256"/>
      <c r="K5" s="257"/>
      <c r="L5" s="255" t="s">
        <v>7</v>
      </c>
      <c r="M5" s="256"/>
      <c r="N5" s="257"/>
      <c r="O5" s="255" t="s">
        <v>8</v>
      </c>
      <c r="P5" s="256"/>
      <c r="Q5" s="256"/>
      <c r="R5" s="264" t="s">
        <v>92</v>
      </c>
      <c r="S5" s="265" t="s">
        <v>14</v>
      </c>
      <c r="T5" s="266"/>
      <c r="U5" s="267"/>
      <c r="V5" s="255" t="s">
        <v>13</v>
      </c>
      <c r="W5" s="256"/>
      <c r="X5" s="257"/>
    </row>
    <row r="6" spans="1:25" s="49" customFormat="1" ht="14.25" customHeight="1" x14ac:dyDescent="0.2">
      <c r="A6" s="253"/>
      <c r="B6" s="275"/>
      <c r="C6" s="258"/>
      <c r="D6" s="259"/>
      <c r="E6" s="260"/>
      <c r="F6" s="264"/>
      <c r="G6" s="264"/>
      <c r="H6" s="264"/>
      <c r="I6" s="259"/>
      <c r="J6" s="259"/>
      <c r="K6" s="260"/>
      <c r="L6" s="258"/>
      <c r="M6" s="259"/>
      <c r="N6" s="260"/>
      <c r="O6" s="258"/>
      <c r="P6" s="259"/>
      <c r="Q6" s="259"/>
      <c r="R6" s="264"/>
      <c r="S6" s="268"/>
      <c r="T6" s="269"/>
      <c r="U6" s="270"/>
      <c r="V6" s="258"/>
      <c r="W6" s="259"/>
      <c r="X6" s="260"/>
    </row>
    <row r="7" spans="1:25" s="49" customFormat="1" ht="16.5" customHeight="1" x14ac:dyDescent="0.2">
      <c r="A7" s="253"/>
      <c r="B7" s="276"/>
      <c r="C7" s="261"/>
      <c r="D7" s="262"/>
      <c r="E7" s="263"/>
      <c r="F7" s="264"/>
      <c r="G7" s="264"/>
      <c r="H7" s="264"/>
      <c r="I7" s="262"/>
      <c r="J7" s="262"/>
      <c r="K7" s="263"/>
      <c r="L7" s="261"/>
      <c r="M7" s="262"/>
      <c r="N7" s="263"/>
      <c r="O7" s="261"/>
      <c r="P7" s="262"/>
      <c r="Q7" s="262"/>
      <c r="R7" s="264"/>
      <c r="S7" s="271"/>
      <c r="T7" s="272"/>
      <c r="U7" s="273"/>
      <c r="V7" s="261"/>
      <c r="W7" s="262"/>
      <c r="X7" s="263"/>
    </row>
    <row r="8" spans="1:25" s="49" customFormat="1" ht="18" customHeight="1" x14ac:dyDescent="0.2">
      <c r="A8" s="254"/>
      <c r="B8" s="104">
        <v>2022</v>
      </c>
      <c r="C8" s="104">
        <v>2021</v>
      </c>
      <c r="D8" s="104">
        <v>2022</v>
      </c>
      <c r="E8" s="105" t="s">
        <v>2</v>
      </c>
      <c r="F8" s="104">
        <v>2021</v>
      </c>
      <c r="G8" s="104">
        <v>2022</v>
      </c>
      <c r="H8" s="105" t="s">
        <v>2</v>
      </c>
      <c r="I8" s="104">
        <v>2021</v>
      </c>
      <c r="J8" s="104">
        <v>2022</v>
      </c>
      <c r="K8" s="105" t="s">
        <v>2</v>
      </c>
      <c r="L8" s="104">
        <v>2021</v>
      </c>
      <c r="M8" s="104">
        <v>2022</v>
      </c>
      <c r="N8" s="105" t="s">
        <v>2</v>
      </c>
      <c r="O8" s="104">
        <v>2021</v>
      </c>
      <c r="P8" s="104">
        <v>2022</v>
      </c>
      <c r="Q8" s="105" t="s">
        <v>2</v>
      </c>
      <c r="R8" s="104" t="s">
        <v>107</v>
      </c>
      <c r="S8" s="104">
        <v>2021</v>
      </c>
      <c r="T8" s="104">
        <v>2022</v>
      </c>
      <c r="U8" s="105" t="s">
        <v>2</v>
      </c>
      <c r="V8" s="104">
        <v>2021</v>
      </c>
      <c r="W8" s="104">
        <v>2022</v>
      </c>
      <c r="X8" s="105" t="s">
        <v>2</v>
      </c>
    </row>
    <row r="9" spans="1:25" s="51" customFormat="1" ht="15.75" customHeight="1" x14ac:dyDescent="0.2">
      <c r="A9" s="50" t="s">
        <v>3</v>
      </c>
      <c r="B9" s="50">
        <v>1</v>
      </c>
      <c r="C9" s="50">
        <v>2</v>
      </c>
      <c r="D9" s="50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0">
        <v>10</v>
      </c>
      <c r="L9" s="50">
        <v>11</v>
      </c>
      <c r="M9" s="50">
        <v>12</v>
      </c>
      <c r="N9" s="50">
        <v>13</v>
      </c>
      <c r="O9" s="50">
        <v>14</v>
      </c>
      <c r="P9" s="50">
        <v>15</v>
      </c>
      <c r="Q9" s="50">
        <v>16</v>
      </c>
      <c r="R9" s="50">
        <v>17</v>
      </c>
      <c r="S9" s="50">
        <v>18</v>
      </c>
      <c r="T9" s="50">
        <v>19</v>
      </c>
      <c r="U9" s="50">
        <v>20</v>
      </c>
      <c r="V9" s="50">
        <v>21</v>
      </c>
      <c r="W9" s="50">
        <v>22</v>
      </c>
      <c r="X9" s="50">
        <v>23</v>
      </c>
    </row>
    <row r="10" spans="1:25" s="52" customFormat="1" ht="17.25" customHeight="1" x14ac:dyDescent="0.25">
      <c r="A10" s="41" t="s">
        <v>24</v>
      </c>
      <c r="B10" s="14">
        <f>SUM(B11:B36)</f>
        <v>466</v>
      </c>
      <c r="C10" s="14">
        <f>SUM(C11:C36)</f>
        <v>700</v>
      </c>
      <c r="D10" s="14">
        <f>SUM(D11:D36)</f>
        <v>451</v>
      </c>
      <c r="E10" s="139">
        <f>D10/C10*100</f>
        <v>64.428571428571431</v>
      </c>
      <c r="F10" s="14">
        <f>SUM(F11:F36)</f>
        <v>128</v>
      </c>
      <c r="G10" s="14">
        <f>SUM(G11:G36)</f>
        <v>87</v>
      </c>
      <c r="H10" s="139">
        <f t="shared" ref="H10:H36" si="0">G10/F10*100</f>
        <v>67.96875</v>
      </c>
      <c r="I10" s="14">
        <f>SUM(I11:I36)</f>
        <v>29</v>
      </c>
      <c r="J10" s="14">
        <f>SUM(J11:J36)</f>
        <v>23</v>
      </c>
      <c r="K10" s="139">
        <f>J10/I10*100</f>
        <v>79.310344827586206</v>
      </c>
      <c r="L10" s="14">
        <f>SUM(L11:L36)</f>
        <v>4</v>
      </c>
      <c r="M10" s="14">
        <f>SUM(M11:M36)</f>
        <v>1</v>
      </c>
      <c r="N10" s="139" t="s">
        <v>68</v>
      </c>
      <c r="O10" s="14">
        <f>SUM(O11:O36)</f>
        <v>442</v>
      </c>
      <c r="P10" s="14">
        <f>SUM(P11:P36)</f>
        <v>365</v>
      </c>
      <c r="Q10" s="139">
        <f>P10/O10*100</f>
        <v>82.579185520361989</v>
      </c>
      <c r="R10" s="14">
        <f>SUM(R11:R36)</f>
        <v>155</v>
      </c>
      <c r="S10" s="14">
        <f>SUM(S11:S36)</f>
        <v>396</v>
      </c>
      <c r="T10" s="14">
        <f>SUM(T11:T36)</f>
        <v>149</v>
      </c>
      <c r="U10" s="139">
        <f>T10/S10*100</f>
        <v>37.626262626262623</v>
      </c>
      <c r="V10" s="14">
        <f>SUM(V11:V36)</f>
        <v>375</v>
      </c>
      <c r="W10" s="14">
        <f>SUM(W11:W36)</f>
        <v>145</v>
      </c>
      <c r="X10" s="141">
        <f>W10/V10*100</f>
        <v>38.666666666666664</v>
      </c>
    </row>
    <row r="11" spans="1:25" ht="16.5" customHeight="1" x14ac:dyDescent="0.25">
      <c r="A11" s="43" t="s">
        <v>25</v>
      </c>
      <c r="B11" s="15">
        <v>4</v>
      </c>
      <c r="C11" s="201">
        <v>6</v>
      </c>
      <c r="D11" s="15">
        <v>4</v>
      </c>
      <c r="E11" s="140">
        <f t="shared" ref="E11:E36" si="1">D11/C11*100</f>
        <v>66.666666666666657</v>
      </c>
      <c r="F11" s="16">
        <v>1</v>
      </c>
      <c r="G11" s="16">
        <v>0</v>
      </c>
      <c r="H11" s="140">
        <f t="shared" si="0"/>
        <v>0</v>
      </c>
      <c r="I11" s="15">
        <v>0</v>
      </c>
      <c r="J11" s="15">
        <v>0</v>
      </c>
      <c r="K11" s="140" t="s">
        <v>68</v>
      </c>
      <c r="L11" s="16">
        <v>0</v>
      </c>
      <c r="M11" s="16">
        <v>0</v>
      </c>
      <c r="N11" s="140" t="s">
        <v>68</v>
      </c>
      <c r="O11" s="201">
        <v>4</v>
      </c>
      <c r="P11" s="16">
        <v>3</v>
      </c>
      <c r="Q11" s="140">
        <f t="shared" ref="Q11:Q36" si="2">P11/O11*100</f>
        <v>75</v>
      </c>
      <c r="R11" s="16">
        <v>2</v>
      </c>
      <c r="S11" s="15">
        <v>4</v>
      </c>
      <c r="T11" s="202">
        <v>2</v>
      </c>
      <c r="U11" s="140">
        <f t="shared" ref="U11:U35" si="3">T11/S11*100</f>
        <v>50</v>
      </c>
      <c r="V11" s="15">
        <v>3</v>
      </c>
      <c r="W11" s="15">
        <v>2</v>
      </c>
      <c r="X11" s="142">
        <f t="shared" ref="X11:X35" si="4">W11/V11*100</f>
        <v>66.666666666666657</v>
      </c>
      <c r="Y11" s="106"/>
    </row>
    <row r="12" spans="1:25" ht="16.5" customHeight="1" x14ac:dyDescent="0.25">
      <c r="A12" s="43" t="s">
        <v>26</v>
      </c>
      <c r="B12" s="15">
        <v>13</v>
      </c>
      <c r="C12" s="201">
        <v>29</v>
      </c>
      <c r="D12" s="15">
        <v>13</v>
      </c>
      <c r="E12" s="140">
        <f t="shared" si="1"/>
        <v>44.827586206896555</v>
      </c>
      <c r="F12" s="16">
        <v>6</v>
      </c>
      <c r="G12" s="16">
        <v>1</v>
      </c>
      <c r="H12" s="140">
        <f t="shared" si="0"/>
        <v>16.666666666666664</v>
      </c>
      <c r="I12" s="15">
        <v>5</v>
      </c>
      <c r="J12" s="15">
        <v>0</v>
      </c>
      <c r="K12" s="140">
        <f t="shared" ref="K12:K32" si="5">J12/I12*100</f>
        <v>0</v>
      </c>
      <c r="L12" s="16">
        <v>0</v>
      </c>
      <c r="M12" s="16">
        <v>0</v>
      </c>
      <c r="N12" s="140" t="s">
        <v>68</v>
      </c>
      <c r="O12" s="201">
        <v>27</v>
      </c>
      <c r="P12" s="16">
        <v>11</v>
      </c>
      <c r="Q12" s="140">
        <f t="shared" si="2"/>
        <v>40.74074074074074</v>
      </c>
      <c r="R12" s="16">
        <v>4</v>
      </c>
      <c r="S12" s="15">
        <v>17</v>
      </c>
      <c r="T12" s="202">
        <v>4</v>
      </c>
      <c r="U12" s="140">
        <f t="shared" si="3"/>
        <v>23.52941176470588</v>
      </c>
      <c r="V12" s="15">
        <v>15</v>
      </c>
      <c r="W12" s="15">
        <v>4</v>
      </c>
      <c r="X12" s="142">
        <f t="shared" si="4"/>
        <v>26.666666666666668</v>
      </c>
      <c r="Y12" s="106"/>
    </row>
    <row r="13" spans="1:25" ht="16.5" customHeight="1" x14ac:dyDescent="0.25">
      <c r="A13" s="43" t="s">
        <v>27</v>
      </c>
      <c r="B13" s="15">
        <v>33</v>
      </c>
      <c r="C13" s="201">
        <v>51</v>
      </c>
      <c r="D13" s="15">
        <v>32</v>
      </c>
      <c r="E13" s="140">
        <f t="shared" si="1"/>
        <v>62.745098039215684</v>
      </c>
      <c r="F13" s="16">
        <v>13</v>
      </c>
      <c r="G13" s="16">
        <v>6</v>
      </c>
      <c r="H13" s="140">
        <f t="shared" si="0"/>
        <v>46.153846153846153</v>
      </c>
      <c r="I13" s="15">
        <v>3</v>
      </c>
      <c r="J13" s="15">
        <v>5</v>
      </c>
      <c r="K13" s="140">
        <f t="shared" si="5"/>
        <v>166.66666666666669</v>
      </c>
      <c r="L13" s="16">
        <v>0</v>
      </c>
      <c r="M13" s="16">
        <v>0</v>
      </c>
      <c r="N13" s="140" t="s">
        <v>68</v>
      </c>
      <c r="O13" s="201">
        <v>18</v>
      </c>
      <c r="P13" s="16">
        <v>18</v>
      </c>
      <c r="Q13" s="140">
        <f t="shared" si="2"/>
        <v>100</v>
      </c>
      <c r="R13" s="16">
        <v>10</v>
      </c>
      <c r="S13" s="15">
        <v>24</v>
      </c>
      <c r="T13" s="202">
        <v>9</v>
      </c>
      <c r="U13" s="140">
        <f t="shared" si="3"/>
        <v>37.5</v>
      </c>
      <c r="V13" s="15">
        <v>23</v>
      </c>
      <c r="W13" s="15">
        <v>8</v>
      </c>
      <c r="X13" s="142">
        <f t="shared" si="4"/>
        <v>34.782608695652172</v>
      </c>
      <c r="Y13" s="106"/>
    </row>
    <row r="14" spans="1:25" ht="16.5" customHeight="1" x14ac:dyDescent="0.25">
      <c r="A14" s="43" t="s">
        <v>28</v>
      </c>
      <c r="B14" s="15">
        <v>2</v>
      </c>
      <c r="C14" s="201">
        <v>5</v>
      </c>
      <c r="D14" s="15">
        <v>2</v>
      </c>
      <c r="E14" s="140">
        <f t="shared" si="1"/>
        <v>40</v>
      </c>
      <c r="F14" s="16">
        <v>2</v>
      </c>
      <c r="G14" s="16">
        <v>0</v>
      </c>
      <c r="H14" s="140">
        <f t="shared" si="0"/>
        <v>0</v>
      </c>
      <c r="I14" s="15">
        <v>0</v>
      </c>
      <c r="J14" s="15">
        <v>0</v>
      </c>
      <c r="K14" s="140" t="s">
        <v>68</v>
      </c>
      <c r="L14" s="16">
        <v>0</v>
      </c>
      <c r="M14" s="16">
        <v>0</v>
      </c>
      <c r="N14" s="140" t="s">
        <v>68</v>
      </c>
      <c r="O14" s="201">
        <v>3</v>
      </c>
      <c r="P14" s="16">
        <v>1</v>
      </c>
      <c r="Q14" s="140">
        <f t="shared" si="2"/>
        <v>33.333333333333329</v>
      </c>
      <c r="R14" s="16">
        <v>0</v>
      </c>
      <c r="S14" s="15">
        <v>3</v>
      </c>
      <c r="T14" s="202">
        <v>0</v>
      </c>
      <c r="U14" s="140">
        <f t="shared" si="3"/>
        <v>0</v>
      </c>
      <c r="V14" s="15">
        <v>3</v>
      </c>
      <c r="W14" s="15">
        <v>0</v>
      </c>
      <c r="X14" s="142">
        <f t="shared" si="4"/>
        <v>0</v>
      </c>
      <c r="Y14" s="106"/>
    </row>
    <row r="15" spans="1:25" ht="16.5" customHeight="1" x14ac:dyDescent="0.25">
      <c r="A15" s="43" t="s">
        <v>29</v>
      </c>
      <c r="B15" s="15">
        <v>19</v>
      </c>
      <c r="C15" s="201">
        <v>29</v>
      </c>
      <c r="D15" s="15">
        <v>19</v>
      </c>
      <c r="E15" s="140">
        <f t="shared" si="1"/>
        <v>65.517241379310349</v>
      </c>
      <c r="F15" s="16">
        <v>13</v>
      </c>
      <c r="G15" s="16">
        <v>8</v>
      </c>
      <c r="H15" s="140">
        <f t="shared" si="0"/>
        <v>61.53846153846154</v>
      </c>
      <c r="I15" s="15">
        <v>5</v>
      </c>
      <c r="J15" s="15">
        <v>4</v>
      </c>
      <c r="K15" s="140">
        <f t="shared" si="5"/>
        <v>80</v>
      </c>
      <c r="L15" s="16">
        <v>1</v>
      </c>
      <c r="M15" s="16">
        <v>0</v>
      </c>
      <c r="N15" s="140">
        <f t="shared" ref="N15" si="6">M15/L15*100</f>
        <v>0</v>
      </c>
      <c r="O15" s="201">
        <v>25</v>
      </c>
      <c r="P15" s="16">
        <v>17</v>
      </c>
      <c r="Q15" s="140">
        <f t="shared" si="2"/>
        <v>68</v>
      </c>
      <c r="R15" s="16">
        <v>4</v>
      </c>
      <c r="S15" s="15">
        <v>13</v>
      </c>
      <c r="T15" s="202">
        <v>4</v>
      </c>
      <c r="U15" s="140">
        <f t="shared" si="3"/>
        <v>30.76923076923077</v>
      </c>
      <c r="V15" s="15">
        <v>12</v>
      </c>
      <c r="W15" s="15">
        <v>4</v>
      </c>
      <c r="X15" s="142">
        <f t="shared" si="4"/>
        <v>33.333333333333329</v>
      </c>
      <c r="Y15" s="106"/>
    </row>
    <row r="16" spans="1:25" ht="16.5" customHeight="1" x14ac:dyDescent="0.25">
      <c r="A16" s="43" t="s">
        <v>30</v>
      </c>
      <c r="B16" s="15">
        <v>9</v>
      </c>
      <c r="C16" s="201">
        <v>14</v>
      </c>
      <c r="D16" s="15">
        <v>9</v>
      </c>
      <c r="E16" s="140">
        <f t="shared" si="1"/>
        <v>64.285714285714292</v>
      </c>
      <c r="F16" s="16">
        <v>1</v>
      </c>
      <c r="G16" s="16">
        <v>1</v>
      </c>
      <c r="H16" s="140">
        <f t="shared" si="0"/>
        <v>100</v>
      </c>
      <c r="I16" s="15">
        <v>0</v>
      </c>
      <c r="J16" s="15">
        <v>0</v>
      </c>
      <c r="K16" s="140" t="s">
        <v>68</v>
      </c>
      <c r="L16" s="16">
        <v>0</v>
      </c>
      <c r="M16" s="16">
        <v>0</v>
      </c>
      <c r="N16" s="140" t="s">
        <v>68</v>
      </c>
      <c r="O16" s="201">
        <v>9</v>
      </c>
      <c r="P16" s="16">
        <v>8</v>
      </c>
      <c r="Q16" s="140">
        <f t="shared" si="2"/>
        <v>88.888888888888886</v>
      </c>
      <c r="R16" s="16">
        <v>3</v>
      </c>
      <c r="S16" s="15">
        <v>11</v>
      </c>
      <c r="T16" s="202">
        <v>3</v>
      </c>
      <c r="U16" s="140">
        <f t="shared" si="3"/>
        <v>27.27272727272727</v>
      </c>
      <c r="V16" s="15">
        <v>11</v>
      </c>
      <c r="W16" s="15">
        <v>2</v>
      </c>
      <c r="X16" s="142">
        <f t="shared" si="4"/>
        <v>18.181818181818183</v>
      </c>
      <c r="Y16" s="106"/>
    </row>
    <row r="17" spans="1:25" ht="16.5" customHeight="1" x14ac:dyDescent="0.25">
      <c r="A17" s="43" t="s">
        <v>31</v>
      </c>
      <c r="B17" s="15">
        <v>12</v>
      </c>
      <c r="C17" s="201">
        <v>15</v>
      </c>
      <c r="D17" s="15">
        <v>11</v>
      </c>
      <c r="E17" s="140">
        <f t="shared" si="1"/>
        <v>73.333333333333329</v>
      </c>
      <c r="F17" s="16">
        <v>6</v>
      </c>
      <c r="G17" s="16">
        <v>2</v>
      </c>
      <c r="H17" s="140">
        <f t="shared" si="0"/>
        <v>33.333333333333329</v>
      </c>
      <c r="I17" s="15">
        <v>3</v>
      </c>
      <c r="J17" s="15">
        <v>1</v>
      </c>
      <c r="K17" s="140">
        <f t="shared" si="5"/>
        <v>33.333333333333329</v>
      </c>
      <c r="L17" s="16">
        <v>0</v>
      </c>
      <c r="M17" s="16">
        <v>0</v>
      </c>
      <c r="N17" s="140" t="s">
        <v>68</v>
      </c>
      <c r="O17" s="201">
        <v>11</v>
      </c>
      <c r="P17" s="16">
        <v>9</v>
      </c>
      <c r="Q17" s="140">
        <f t="shared" si="2"/>
        <v>81.818181818181827</v>
      </c>
      <c r="R17" s="16">
        <v>3</v>
      </c>
      <c r="S17" s="15">
        <v>6</v>
      </c>
      <c r="T17" s="202">
        <v>2</v>
      </c>
      <c r="U17" s="140">
        <f t="shared" si="3"/>
        <v>33.333333333333329</v>
      </c>
      <c r="V17" s="15">
        <v>5</v>
      </c>
      <c r="W17" s="15">
        <v>2</v>
      </c>
      <c r="X17" s="142">
        <f t="shared" si="4"/>
        <v>40</v>
      </c>
      <c r="Y17" s="106"/>
    </row>
    <row r="18" spans="1:25" ht="16.5" customHeight="1" x14ac:dyDescent="0.25">
      <c r="A18" s="43" t="s">
        <v>32</v>
      </c>
      <c r="B18" s="15">
        <v>46</v>
      </c>
      <c r="C18" s="201">
        <v>60</v>
      </c>
      <c r="D18" s="15">
        <v>46</v>
      </c>
      <c r="E18" s="140">
        <f t="shared" si="1"/>
        <v>76.666666666666671</v>
      </c>
      <c r="F18" s="16">
        <v>20</v>
      </c>
      <c r="G18" s="16">
        <v>11</v>
      </c>
      <c r="H18" s="140">
        <f t="shared" si="0"/>
        <v>55.000000000000007</v>
      </c>
      <c r="I18" s="15">
        <v>4</v>
      </c>
      <c r="J18" s="15">
        <v>5</v>
      </c>
      <c r="K18" s="140">
        <f t="shared" si="5"/>
        <v>125</v>
      </c>
      <c r="L18" s="16">
        <v>0</v>
      </c>
      <c r="M18" s="16">
        <v>1</v>
      </c>
      <c r="N18" s="140" t="s">
        <v>68</v>
      </c>
      <c r="O18" s="201">
        <v>36</v>
      </c>
      <c r="P18" s="16">
        <v>41</v>
      </c>
      <c r="Q18" s="140">
        <f t="shared" si="2"/>
        <v>113.88888888888889</v>
      </c>
      <c r="R18" s="16">
        <v>15</v>
      </c>
      <c r="S18" s="15">
        <v>23</v>
      </c>
      <c r="T18" s="202">
        <v>15</v>
      </c>
      <c r="U18" s="140">
        <f t="shared" si="3"/>
        <v>65.217391304347828</v>
      </c>
      <c r="V18" s="15">
        <v>19</v>
      </c>
      <c r="W18" s="15">
        <v>15</v>
      </c>
      <c r="X18" s="142">
        <f t="shared" si="4"/>
        <v>78.94736842105263</v>
      </c>
      <c r="Y18" s="106"/>
    </row>
    <row r="19" spans="1:25" ht="16.5" customHeight="1" x14ac:dyDescent="0.25">
      <c r="A19" s="43" t="s">
        <v>33</v>
      </c>
      <c r="B19" s="15">
        <v>2</v>
      </c>
      <c r="C19" s="201">
        <v>5</v>
      </c>
      <c r="D19" s="15">
        <v>2</v>
      </c>
      <c r="E19" s="140">
        <f t="shared" si="1"/>
        <v>40</v>
      </c>
      <c r="F19" s="16">
        <v>0</v>
      </c>
      <c r="G19" s="16">
        <v>0</v>
      </c>
      <c r="H19" s="140" t="s">
        <v>68</v>
      </c>
      <c r="I19" s="15">
        <v>0</v>
      </c>
      <c r="J19" s="15">
        <v>0</v>
      </c>
      <c r="K19" s="140" t="s">
        <v>68</v>
      </c>
      <c r="L19" s="16">
        <v>0</v>
      </c>
      <c r="M19" s="16">
        <v>0</v>
      </c>
      <c r="N19" s="140" t="s">
        <v>68</v>
      </c>
      <c r="O19" s="201">
        <v>5</v>
      </c>
      <c r="P19" s="16">
        <v>2</v>
      </c>
      <c r="Q19" s="140">
        <f t="shared" si="2"/>
        <v>40</v>
      </c>
      <c r="R19" s="16">
        <v>0</v>
      </c>
      <c r="S19" s="15">
        <v>5</v>
      </c>
      <c r="T19" s="202">
        <v>0</v>
      </c>
      <c r="U19" s="140">
        <f t="shared" si="3"/>
        <v>0</v>
      </c>
      <c r="V19" s="15">
        <v>5</v>
      </c>
      <c r="W19" s="15">
        <v>0</v>
      </c>
      <c r="X19" s="142">
        <f t="shared" si="4"/>
        <v>0</v>
      </c>
      <c r="Y19" s="106"/>
    </row>
    <row r="20" spans="1:25" ht="16.5" customHeight="1" x14ac:dyDescent="0.25">
      <c r="A20" s="43" t="s">
        <v>34</v>
      </c>
      <c r="B20" s="15">
        <v>7</v>
      </c>
      <c r="C20" s="201">
        <v>8</v>
      </c>
      <c r="D20" s="15">
        <v>7</v>
      </c>
      <c r="E20" s="140">
        <f t="shared" si="1"/>
        <v>87.5</v>
      </c>
      <c r="F20" s="16">
        <v>2</v>
      </c>
      <c r="G20" s="16">
        <v>3</v>
      </c>
      <c r="H20" s="140">
        <f t="shared" si="0"/>
        <v>150</v>
      </c>
      <c r="I20" s="15">
        <v>1</v>
      </c>
      <c r="J20" s="15">
        <v>2</v>
      </c>
      <c r="K20" s="140">
        <f t="shared" si="5"/>
        <v>200</v>
      </c>
      <c r="L20" s="16">
        <v>0</v>
      </c>
      <c r="M20" s="16">
        <v>0</v>
      </c>
      <c r="N20" s="140" t="s">
        <v>68</v>
      </c>
      <c r="O20" s="201">
        <v>8</v>
      </c>
      <c r="P20" s="16">
        <v>7</v>
      </c>
      <c r="Q20" s="140">
        <f t="shared" si="2"/>
        <v>87.5</v>
      </c>
      <c r="R20" s="16">
        <v>3</v>
      </c>
      <c r="S20" s="15">
        <v>5</v>
      </c>
      <c r="T20" s="202">
        <v>3</v>
      </c>
      <c r="U20" s="140">
        <f t="shared" si="3"/>
        <v>60</v>
      </c>
      <c r="V20" s="15">
        <v>4</v>
      </c>
      <c r="W20" s="15">
        <v>2</v>
      </c>
      <c r="X20" s="142">
        <f t="shared" si="4"/>
        <v>50</v>
      </c>
      <c r="Y20" s="106"/>
    </row>
    <row r="21" spans="1:25" ht="16.5" customHeight="1" x14ac:dyDescent="0.25">
      <c r="A21" s="43" t="s">
        <v>35</v>
      </c>
      <c r="B21" s="15">
        <v>16</v>
      </c>
      <c r="C21" s="201">
        <v>12</v>
      </c>
      <c r="D21" s="15">
        <v>16</v>
      </c>
      <c r="E21" s="140">
        <f t="shared" si="1"/>
        <v>133.33333333333331</v>
      </c>
      <c r="F21" s="16">
        <v>1</v>
      </c>
      <c r="G21" s="16">
        <v>1</v>
      </c>
      <c r="H21" s="140">
        <f t="shared" si="0"/>
        <v>100</v>
      </c>
      <c r="I21" s="15">
        <v>0</v>
      </c>
      <c r="J21" s="15">
        <v>0</v>
      </c>
      <c r="K21" s="140" t="s">
        <v>68</v>
      </c>
      <c r="L21" s="16">
        <v>0</v>
      </c>
      <c r="M21" s="16">
        <v>0</v>
      </c>
      <c r="N21" s="140" t="s">
        <v>68</v>
      </c>
      <c r="O21" s="201">
        <v>4</v>
      </c>
      <c r="P21" s="16">
        <v>16</v>
      </c>
      <c r="Q21" s="140">
        <f t="shared" si="2"/>
        <v>400</v>
      </c>
      <c r="R21" s="16">
        <v>10</v>
      </c>
      <c r="S21" s="15">
        <v>7</v>
      </c>
      <c r="T21" s="202">
        <v>10</v>
      </c>
      <c r="U21" s="140">
        <f t="shared" si="3"/>
        <v>142.85714285714286</v>
      </c>
      <c r="V21" s="15">
        <v>6</v>
      </c>
      <c r="W21" s="15">
        <v>10</v>
      </c>
      <c r="X21" s="142">
        <f t="shared" si="4"/>
        <v>166.66666666666669</v>
      </c>
      <c r="Y21" s="106"/>
    </row>
    <row r="22" spans="1:25" ht="16.5" customHeight="1" x14ac:dyDescent="0.25">
      <c r="A22" s="43" t="s">
        <v>36</v>
      </c>
      <c r="B22" s="15">
        <v>1</v>
      </c>
      <c r="C22" s="201">
        <v>12</v>
      </c>
      <c r="D22" s="15">
        <v>1</v>
      </c>
      <c r="E22" s="140">
        <f t="shared" si="1"/>
        <v>8.3333333333333321</v>
      </c>
      <c r="F22" s="16">
        <v>1</v>
      </c>
      <c r="G22" s="16">
        <v>1</v>
      </c>
      <c r="H22" s="140">
        <f t="shared" si="0"/>
        <v>100</v>
      </c>
      <c r="I22" s="15">
        <v>0</v>
      </c>
      <c r="J22" s="15">
        <v>0</v>
      </c>
      <c r="K22" s="140" t="s">
        <v>68</v>
      </c>
      <c r="L22" s="16">
        <v>0</v>
      </c>
      <c r="M22" s="16">
        <v>0</v>
      </c>
      <c r="N22" s="140" t="s">
        <v>68</v>
      </c>
      <c r="O22" s="201">
        <v>1</v>
      </c>
      <c r="P22" s="16">
        <v>1</v>
      </c>
      <c r="Q22" s="140">
        <f t="shared" si="2"/>
        <v>100</v>
      </c>
      <c r="R22" s="16">
        <v>0</v>
      </c>
      <c r="S22" s="15">
        <v>8</v>
      </c>
      <c r="T22" s="202">
        <v>0</v>
      </c>
      <c r="U22" s="140">
        <f t="shared" si="3"/>
        <v>0</v>
      </c>
      <c r="V22" s="15">
        <v>8</v>
      </c>
      <c r="W22" s="15">
        <v>0</v>
      </c>
      <c r="X22" s="142">
        <f t="shared" si="4"/>
        <v>0</v>
      </c>
      <c r="Y22" s="106"/>
    </row>
    <row r="23" spans="1:25" ht="16.5" customHeight="1" x14ac:dyDescent="0.25">
      <c r="A23" s="43" t="s">
        <v>37</v>
      </c>
      <c r="B23" s="15">
        <v>13</v>
      </c>
      <c r="C23" s="201">
        <v>13</v>
      </c>
      <c r="D23" s="15">
        <v>12</v>
      </c>
      <c r="E23" s="140">
        <f t="shared" si="1"/>
        <v>92.307692307692307</v>
      </c>
      <c r="F23" s="16">
        <v>1</v>
      </c>
      <c r="G23" s="16">
        <v>3</v>
      </c>
      <c r="H23" s="140">
        <f t="shared" si="0"/>
        <v>300</v>
      </c>
      <c r="I23" s="15">
        <v>0</v>
      </c>
      <c r="J23" s="15">
        <v>0</v>
      </c>
      <c r="K23" s="140" t="s">
        <v>68</v>
      </c>
      <c r="L23" s="16">
        <v>0</v>
      </c>
      <c r="M23" s="16">
        <v>0</v>
      </c>
      <c r="N23" s="140" t="s">
        <v>68</v>
      </c>
      <c r="O23" s="201">
        <v>11</v>
      </c>
      <c r="P23" s="16">
        <v>9</v>
      </c>
      <c r="Q23" s="140">
        <f t="shared" si="2"/>
        <v>81.818181818181827</v>
      </c>
      <c r="R23" s="16">
        <v>4</v>
      </c>
      <c r="S23" s="15">
        <v>9</v>
      </c>
      <c r="T23" s="202">
        <v>4</v>
      </c>
      <c r="U23" s="140">
        <f t="shared" si="3"/>
        <v>44.444444444444443</v>
      </c>
      <c r="V23" s="15">
        <v>9</v>
      </c>
      <c r="W23" s="15">
        <v>4</v>
      </c>
      <c r="X23" s="142">
        <f t="shared" si="4"/>
        <v>44.444444444444443</v>
      </c>
      <c r="Y23" s="106"/>
    </row>
    <row r="24" spans="1:25" ht="16.5" customHeight="1" x14ac:dyDescent="0.25">
      <c r="A24" s="43" t="s">
        <v>38</v>
      </c>
      <c r="B24" s="15">
        <v>27</v>
      </c>
      <c r="C24" s="201">
        <v>29</v>
      </c>
      <c r="D24" s="15">
        <v>27</v>
      </c>
      <c r="E24" s="140">
        <f t="shared" si="1"/>
        <v>93.103448275862064</v>
      </c>
      <c r="F24" s="16">
        <v>12</v>
      </c>
      <c r="G24" s="16">
        <v>4</v>
      </c>
      <c r="H24" s="140">
        <f t="shared" si="0"/>
        <v>33.333333333333329</v>
      </c>
      <c r="I24" s="15">
        <v>1</v>
      </c>
      <c r="J24" s="15">
        <v>1</v>
      </c>
      <c r="K24" s="140">
        <f t="shared" si="5"/>
        <v>100</v>
      </c>
      <c r="L24" s="16">
        <v>0</v>
      </c>
      <c r="M24" s="16">
        <v>0</v>
      </c>
      <c r="N24" s="140" t="s">
        <v>68</v>
      </c>
      <c r="O24" s="201">
        <v>20</v>
      </c>
      <c r="P24" s="16">
        <v>19</v>
      </c>
      <c r="Q24" s="140">
        <f t="shared" si="2"/>
        <v>95</v>
      </c>
      <c r="R24" s="16">
        <v>9</v>
      </c>
      <c r="S24" s="15">
        <v>12</v>
      </c>
      <c r="T24" s="202">
        <v>9</v>
      </c>
      <c r="U24" s="140">
        <f t="shared" si="3"/>
        <v>75</v>
      </c>
      <c r="V24" s="15">
        <v>11</v>
      </c>
      <c r="W24" s="15">
        <v>9</v>
      </c>
      <c r="X24" s="142">
        <f t="shared" si="4"/>
        <v>81.818181818181827</v>
      </c>
      <c r="Y24" s="106"/>
    </row>
    <row r="25" spans="1:25" ht="16.5" customHeight="1" x14ac:dyDescent="0.25">
      <c r="A25" s="43" t="s">
        <v>39</v>
      </c>
      <c r="B25" s="15">
        <v>5</v>
      </c>
      <c r="C25" s="201">
        <v>10</v>
      </c>
      <c r="D25" s="15">
        <v>5</v>
      </c>
      <c r="E25" s="140">
        <f t="shared" si="1"/>
        <v>50</v>
      </c>
      <c r="F25" s="16">
        <v>2</v>
      </c>
      <c r="G25" s="16">
        <v>1</v>
      </c>
      <c r="H25" s="140">
        <f t="shared" si="0"/>
        <v>50</v>
      </c>
      <c r="I25" s="15">
        <v>0</v>
      </c>
      <c r="J25" s="15">
        <v>0</v>
      </c>
      <c r="K25" s="140" t="s">
        <v>68</v>
      </c>
      <c r="L25" s="16">
        <v>0</v>
      </c>
      <c r="M25" s="16">
        <v>0</v>
      </c>
      <c r="N25" s="140" t="s">
        <v>68</v>
      </c>
      <c r="O25" s="201">
        <v>8</v>
      </c>
      <c r="P25" s="16">
        <v>5</v>
      </c>
      <c r="Q25" s="140">
        <f t="shared" si="2"/>
        <v>62.5</v>
      </c>
      <c r="R25" s="16">
        <v>2</v>
      </c>
      <c r="S25" s="15">
        <v>5</v>
      </c>
      <c r="T25" s="202">
        <v>2</v>
      </c>
      <c r="U25" s="140">
        <f t="shared" si="3"/>
        <v>40</v>
      </c>
      <c r="V25" s="15">
        <v>4</v>
      </c>
      <c r="W25" s="15">
        <v>2</v>
      </c>
      <c r="X25" s="142">
        <f t="shared" si="4"/>
        <v>50</v>
      </c>
      <c r="Y25" s="106"/>
    </row>
    <row r="26" spans="1:25" ht="16.5" customHeight="1" x14ac:dyDescent="0.25">
      <c r="A26" s="43" t="s">
        <v>40</v>
      </c>
      <c r="B26" s="15">
        <v>6</v>
      </c>
      <c r="C26" s="201">
        <v>9</v>
      </c>
      <c r="D26" s="15">
        <v>6</v>
      </c>
      <c r="E26" s="140">
        <f t="shared" si="1"/>
        <v>66.666666666666657</v>
      </c>
      <c r="F26" s="16">
        <v>0</v>
      </c>
      <c r="G26" s="16">
        <v>1</v>
      </c>
      <c r="H26" s="140" t="s">
        <v>68</v>
      </c>
      <c r="I26" s="15">
        <v>0</v>
      </c>
      <c r="J26" s="15">
        <v>0</v>
      </c>
      <c r="K26" s="140" t="s">
        <v>68</v>
      </c>
      <c r="L26" s="16">
        <v>0</v>
      </c>
      <c r="M26" s="16">
        <v>0</v>
      </c>
      <c r="N26" s="140" t="s">
        <v>68</v>
      </c>
      <c r="O26" s="201">
        <v>9</v>
      </c>
      <c r="P26" s="16">
        <v>5</v>
      </c>
      <c r="Q26" s="140">
        <f t="shared" si="2"/>
        <v>55.555555555555557</v>
      </c>
      <c r="R26" s="16">
        <v>1</v>
      </c>
      <c r="S26" s="15">
        <v>8</v>
      </c>
      <c r="T26" s="202">
        <v>1</v>
      </c>
      <c r="U26" s="140">
        <f t="shared" si="3"/>
        <v>12.5</v>
      </c>
      <c r="V26" s="15">
        <v>8</v>
      </c>
      <c r="W26" s="15">
        <v>1</v>
      </c>
      <c r="X26" s="142">
        <f t="shared" si="4"/>
        <v>12.5</v>
      </c>
      <c r="Y26" s="106"/>
    </row>
    <row r="27" spans="1:25" ht="16.5" customHeight="1" x14ac:dyDescent="0.25">
      <c r="A27" s="43" t="s">
        <v>41</v>
      </c>
      <c r="B27" s="15">
        <v>3</v>
      </c>
      <c r="C27" s="201">
        <v>16</v>
      </c>
      <c r="D27" s="15">
        <v>3</v>
      </c>
      <c r="E27" s="140">
        <f t="shared" si="1"/>
        <v>18.75</v>
      </c>
      <c r="F27" s="16">
        <v>2</v>
      </c>
      <c r="G27" s="16">
        <v>0</v>
      </c>
      <c r="H27" s="140">
        <f t="shared" si="0"/>
        <v>0</v>
      </c>
      <c r="I27" s="15">
        <v>0</v>
      </c>
      <c r="J27" s="15">
        <v>0</v>
      </c>
      <c r="K27" s="140" t="s">
        <v>68</v>
      </c>
      <c r="L27" s="16">
        <v>0</v>
      </c>
      <c r="M27" s="16">
        <v>0</v>
      </c>
      <c r="N27" s="140" t="s">
        <v>68</v>
      </c>
      <c r="O27" s="201">
        <v>10</v>
      </c>
      <c r="P27" s="16">
        <v>3</v>
      </c>
      <c r="Q27" s="140">
        <f t="shared" si="2"/>
        <v>30</v>
      </c>
      <c r="R27" s="16">
        <v>2</v>
      </c>
      <c r="S27" s="15">
        <v>8</v>
      </c>
      <c r="T27" s="202">
        <v>2</v>
      </c>
      <c r="U27" s="140">
        <f t="shared" si="3"/>
        <v>25</v>
      </c>
      <c r="V27" s="15">
        <v>8</v>
      </c>
      <c r="W27" s="15">
        <v>2</v>
      </c>
      <c r="X27" s="142">
        <f t="shared" si="4"/>
        <v>25</v>
      </c>
      <c r="Y27" s="106"/>
    </row>
    <row r="28" spans="1:25" ht="16.5" customHeight="1" x14ac:dyDescent="0.25">
      <c r="A28" s="43" t="s">
        <v>42</v>
      </c>
      <c r="B28" s="15">
        <v>17</v>
      </c>
      <c r="C28" s="201">
        <v>28</v>
      </c>
      <c r="D28" s="15">
        <v>17</v>
      </c>
      <c r="E28" s="140">
        <f t="shared" si="1"/>
        <v>60.714285714285708</v>
      </c>
      <c r="F28" s="16">
        <v>10</v>
      </c>
      <c r="G28" s="16">
        <v>2</v>
      </c>
      <c r="H28" s="140">
        <f t="shared" si="0"/>
        <v>20</v>
      </c>
      <c r="I28" s="15">
        <v>0</v>
      </c>
      <c r="J28" s="15">
        <v>0</v>
      </c>
      <c r="K28" s="140" t="s">
        <v>68</v>
      </c>
      <c r="L28" s="16">
        <v>0</v>
      </c>
      <c r="M28" s="16">
        <v>0</v>
      </c>
      <c r="N28" s="140" t="s">
        <v>68</v>
      </c>
      <c r="O28" s="201">
        <v>15</v>
      </c>
      <c r="P28" s="16">
        <v>15</v>
      </c>
      <c r="Q28" s="140">
        <f t="shared" si="2"/>
        <v>100</v>
      </c>
      <c r="R28" s="16">
        <v>5</v>
      </c>
      <c r="S28" s="15">
        <v>15</v>
      </c>
      <c r="T28" s="202">
        <v>5</v>
      </c>
      <c r="U28" s="140">
        <f t="shared" si="3"/>
        <v>33.333333333333329</v>
      </c>
      <c r="V28" s="15">
        <v>14</v>
      </c>
      <c r="W28" s="15">
        <v>5</v>
      </c>
      <c r="X28" s="142">
        <f t="shared" si="4"/>
        <v>35.714285714285715</v>
      </c>
      <c r="Y28" s="106"/>
    </row>
    <row r="29" spans="1:25" ht="16.5" customHeight="1" x14ac:dyDescent="0.25">
      <c r="A29" s="43" t="s">
        <v>43</v>
      </c>
      <c r="B29" s="15">
        <v>8</v>
      </c>
      <c r="C29" s="201">
        <v>6</v>
      </c>
      <c r="D29" s="15">
        <v>8</v>
      </c>
      <c r="E29" s="140">
        <f t="shared" si="1"/>
        <v>133.33333333333331</v>
      </c>
      <c r="F29" s="16">
        <v>0</v>
      </c>
      <c r="G29" s="16">
        <v>0</v>
      </c>
      <c r="H29" s="140" t="s">
        <v>68</v>
      </c>
      <c r="I29" s="15">
        <v>0</v>
      </c>
      <c r="J29" s="15">
        <v>0</v>
      </c>
      <c r="K29" s="140" t="s">
        <v>68</v>
      </c>
      <c r="L29" s="16">
        <v>0</v>
      </c>
      <c r="M29" s="16">
        <v>0</v>
      </c>
      <c r="N29" s="140" t="s">
        <v>68</v>
      </c>
      <c r="O29" s="201">
        <v>6</v>
      </c>
      <c r="P29" s="16">
        <v>8</v>
      </c>
      <c r="Q29" s="140">
        <f t="shared" si="2"/>
        <v>133.33333333333331</v>
      </c>
      <c r="R29" s="16">
        <v>3</v>
      </c>
      <c r="S29" s="15">
        <v>6</v>
      </c>
      <c r="T29" s="202">
        <v>3</v>
      </c>
      <c r="U29" s="140">
        <f t="shared" si="3"/>
        <v>50</v>
      </c>
      <c r="V29" s="15">
        <v>6</v>
      </c>
      <c r="W29" s="15">
        <v>3</v>
      </c>
      <c r="X29" s="142">
        <f t="shared" si="4"/>
        <v>50</v>
      </c>
      <c r="Y29" s="106"/>
    </row>
    <row r="30" spans="1:25" ht="16.5" customHeight="1" x14ac:dyDescent="0.25">
      <c r="A30" s="43" t="s">
        <v>44</v>
      </c>
      <c r="B30" s="15">
        <v>30</v>
      </c>
      <c r="C30" s="201">
        <v>26</v>
      </c>
      <c r="D30" s="15">
        <v>30</v>
      </c>
      <c r="E30" s="140">
        <f t="shared" si="1"/>
        <v>115.38461538461537</v>
      </c>
      <c r="F30" s="16">
        <v>4</v>
      </c>
      <c r="G30" s="16">
        <v>15</v>
      </c>
      <c r="H30" s="140">
        <f t="shared" si="0"/>
        <v>375</v>
      </c>
      <c r="I30" s="15">
        <v>0</v>
      </c>
      <c r="J30" s="15">
        <v>0</v>
      </c>
      <c r="K30" s="140" t="s">
        <v>68</v>
      </c>
      <c r="L30" s="16">
        <v>0</v>
      </c>
      <c r="M30" s="16">
        <v>0</v>
      </c>
      <c r="N30" s="140" t="s">
        <v>68</v>
      </c>
      <c r="O30" s="201">
        <v>25</v>
      </c>
      <c r="P30" s="16">
        <v>28</v>
      </c>
      <c r="Q30" s="140">
        <f t="shared" si="2"/>
        <v>112.00000000000001</v>
      </c>
      <c r="R30" s="16">
        <v>10</v>
      </c>
      <c r="S30" s="15">
        <v>16</v>
      </c>
      <c r="T30" s="202">
        <v>10</v>
      </c>
      <c r="U30" s="140">
        <f t="shared" si="3"/>
        <v>62.5</v>
      </c>
      <c r="V30" s="15">
        <v>16</v>
      </c>
      <c r="W30" s="15">
        <v>10</v>
      </c>
      <c r="X30" s="142">
        <f t="shared" si="4"/>
        <v>62.5</v>
      </c>
      <c r="Y30" s="106"/>
    </row>
    <row r="31" spans="1:25" ht="16.5" customHeight="1" x14ac:dyDescent="0.25">
      <c r="A31" s="43" t="s">
        <v>45</v>
      </c>
      <c r="B31" s="15">
        <v>12</v>
      </c>
      <c r="C31" s="201">
        <v>37</v>
      </c>
      <c r="D31" s="15">
        <v>12</v>
      </c>
      <c r="E31" s="140">
        <f t="shared" si="1"/>
        <v>32.432432432432435</v>
      </c>
      <c r="F31" s="16">
        <v>7</v>
      </c>
      <c r="G31" s="16">
        <v>1</v>
      </c>
      <c r="H31" s="140">
        <f t="shared" si="0"/>
        <v>14.285714285714285</v>
      </c>
      <c r="I31" s="15">
        <v>6</v>
      </c>
      <c r="J31" s="15">
        <v>2</v>
      </c>
      <c r="K31" s="140">
        <f t="shared" si="5"/>
        <v>33.333333333333329</v>
      </c>
      <c r="L31" s="16">
        <v>1</v>
      </c>
      <c r="M31" s="16">
        <v>0</v>
      </c>
      <c r="N31" s="140">
        <f t="shared" ref="N31:N32" si="7">M31/L31*100</f>
        <v>0</v>
      </c>
      <c r="O31" s="201">
        <v>30</v>
      </c>
      <c r="P31" s="16">
        <v>11</v>
      </c>
      <c r="Q31" s="140">
        <f t="shared" si="2"/>
        <v>36.666666666666664</v>
      </c>
      <c r="R31" s="16">
        <v>4</v>
      </c>
      <c r="S31" s="15">
        <v>24</v>
      </c>
      <c r="T31" s="202">
        <v>4</v>
      </c>
      <c r="U31" s="140">
        <f t="shared" si="3"/>
        <v>16.666666666666664</v>
      </c>
      <c r="V31" s="15">
        <v>24</v>
      </c>
      <c r="W31" s="15">
        <v>4</v>
      </c>
      <c r="X31" s="142">
        <f t="shared" si="4"/>
        <v>16.666666666666664</v>
      </c>
      <c r="Y31" s="106"/>
    </row>
    <row r="32" spans="1:25" ht="16.5" customHeight="1" x14ac:dyDescent="0.25">
      <c r="A32" s="43" t="s">
        <v>46</v>
      </c>
      <c r="B32" s="15">
        <v>118</v>
      </c>
      <c r="C32" s="201">
        <v>170</v>
      </c>
      <c r="D32" s="15">
        <v>110</v>
      </c>
      <c r="E32" s="140">
        <f t="shared" si="1"/>
        <v>64.705882352941174</v>
      </c>
      <c r="F32" s="16">
        <v>18</v>
      </c>
      <c r="G32" s="16">
        <v>9</v>
      </c>
      <c r="H32" s="140">
        <f t="shared" si="0"/>
        <v>50</v>
      </c>
      <c r="I32" s="15">
        <v>1</v>
      </c>
      <c r="J32" s="15">
        <v>3</v>
      </c>
      <c r="K32" s="140">
        <f t="shared" si="5"/>
        <v>300</v>
      </c>
      <c r="L32" s="16">
        <v>1</v>
      </c>
      <c r="M32" s="16">
        <v>0</v>
      </c>
      <c r="N32" s="140">
        <f t="shared" si="7"/>
        <v>0</v>
      </c>
      <c r="O32" s="201">
        <v>90</v>
      </c>
      <c r="P32" s="16">
        <v>80</v>
      </c>
      <c r="Q32" s="140">
        <f t="shared" si="2"/>
        <v>88.888888888888886</v>
      </c>
      <c r="R32" s="16">
        <v>38</v>
      </c>
      <c r="S32" s="15">
        <v>96</v>
      </c>
      <c r="T32" s="202">
        <v>36</v>
      </c>
      <c r="U32" s="140">
        <f t="shared" si="3"/>
        <v>37.5</v>
      </c>
      <c r="V32" s="15">
        <v>94</v>
      </c>
      <c r="W32" s="15">
        <v>36</v>
      </c>
      <c r="X32" s="142">
        <f t="shared" si="4"/>
        <v>38.297872340425535</v>
      </c>
      <c r="Y32" s="106"/>
    </row>
    <row r="33" spans="1:25" ht="16.5" customHeight="1" x14ac:dyDescent="0.25">
      <c r="A33" s="43" t="s">
        <v>47</v>
      </c>
      <c r="B33" s="15">
        <v>49</v>
      </c>
      <c r="C33" s="201">
        <v>89</v>
      </c>
      <c r="D33" s="15">
        <v>45</v>
      </c>
      <c r="E33" s="140">
        <f t="shared" si="1"/>
        <v>50.561797752808992</v>
      </c>
      <c r="F33" s="16">
        <v>4</v>
      </c>
      <c r="G33" s="16">
        <v>17</v>
      </c>
      <c r="H33" s="140">
        <f t="shared" si="0"/>
        <v>425</v>
      </c>
      <c r="I33" s="15">
        <v>0</v>
      </c>
      <c r="J33" s="15">
        <v>0</v>
      </c>
      <c r="K33" s="140" t="s">
        <v>68</v>
      </c>
      <c r="L33" s="16">
        <v>0</v>
      </c>
      <c r="M33" s="16">
        <v>0</v>
      </c>
      <c r="N33" s="140" t="s">
        <v>68</v>
      </c>
      <c r="O33" s="201">
        <v>50</v>
      </c>
      <c r="P33" s="16">
        <v>37</v>
      </c>
      <c r="Q33" s="140">
        <f t="shared" si="2"/>
        <v>74</v>
      </c>
      <c r="R33" s="16">
        <v>20</v>
      </c>
      <c r="S33" s="15">
        <v>59</v>
      </c>
      <c r="T33" s="202">
        <v>18</v>
      </c>
      <c r="U33" s="140">
        <f t="shared" si="3"/>
        <v>30.508474576271187</v>
      </c>
      <c r="V33" s="15">
        <v>55</v>
      </c>
      <c r="W33" s="15">
        <v>18</v>
      </c>
      <c r="X33" s="142">
        <f t="shared" si="4"/>
        <v>32.727272727272727</v>
      </c>
      <c r="Y33" s="106"/>
    </row>
    <row r="34" spans="1:25" ht="16.5" customHeight="1" x14ac:dyDescent="0.25">
      <c r="A34" s="43" t="s">
        <v>48</v>
      </c>
      <c r="B34" s="15">
        <v>11</v>
      </c>
      <c r="C34" s="201">
        <v>15</v>
      </c>
      <c r="D34" s="15">
        <v>11</v>
      </c>
      <c r="E34" s="140">
        <f t="shared" si="1"/>
        <v>73.333333333333329</v>
      </c>
      <c r="F34" s="16">
        <v>0</v>
      </c>
      <c r="G34" s="16">
        <v>0</v>
      </c>
      <c r="H34" s="140" t="s">
        <v>68</v>
      </c>
      <c r="I34" s="15">
        <v>0</v>
      </c>
      <c r="J34" s="15">
        <v>0</v>
      </c>
      <c r="K34" s="140" t="s">
        <v>68</v>
      </c>
      <c r="L34" s="16">
        <v>0</v>
      </c>
      <c r="M34" s="16">
        <v>0</v>
      </c>
      <c r="N34" s="140" t="s">
        <v>68</v>
      </c>
      <c r="O34" s="201">
        <v>13</v>
      </c>
      <c r="P34" s="16">
        <v>8</v>
      </c>
      <c r="Q34" s="140">
        <f t="shared" si="2"/>
        <v>61.53846153846154</v>
      </c>
      <c r="R34" s="16">
        <v>1</v>
      </c>
      <c r="S34" s="15">
        <v>10</v>
      </c>
      <c r="T34" s="202">
        <v>1</v>
      </c>
      <c r="U34" s="140">
        <f t="shared" si="3"/>
        <v>10</v>
      </c>
      <c r="V34" s="15">
        <v>10</v>
      </c>
      <c r="W34" s="15">
        <v>0</v>
      </c>
      <c r="X34" s="142">
        <f t="shared" si="4"/>
        <v>0</v>
      </c>
      <c r="Y34" s="106"/>
    </row>
    <row r="35" spans="1:25" ht="16.5" customHeight="1" x14ac:dyDescent="0.25">
      <c r="A35" s="43" t="s">
        <v>49</v>
      </c>
      <c r="B35" s="15">
        <v>2</v>
      </c>
      <c r="C35" s="201">
        <v>3</v>
      </c>
      <c r="D35" s="15">
        <v>2</v>
      </c>
      <c r="E35" s="140">
        <f t="shared" si="1"/>
        <v>66.666666666666657</v>
      </c>
      <c r="F35" s="16">
        <v>1</v>
      </c>
      <c r="G35" s="16">
        <v>0</v>
      </c>
      <c r="H35" s="140">
        <f t="shared" si="0"/>
        <v>0</v>
      </c>
      <c r="I35" s="15">
        <v>0</v>
      </c>
      <c r="J35" s="15">
        <v>0</v>
      </c>
      <c r="K35" s="140" t="s">
        <v>68</v>
      </c>
      <c r="L35" s="16">
        <v>1</v>
      </c>
      <c r="M35" s="16">
        <v>0</v>
      </c>
      <c r="N35" s="140">
        <f t="shared" ref="N35" si="8">M35/L35*100</f>
        <v>0</v>
      </c>
      <c r="O35" s="201">
        <v>2</v>
      </c>
      <c r="P35" s="16">
        <v>2</v>
      </c>
      <c r="Q35" s="140">
        <f t="shared" si="2"/>
        <v>100</v>
      </c>
      <c r="R35" s="16">
        <v>1</v>
      </c>
      <c r="S35" s="15">
        <v>2</v>
      </c>
      <c r="T35" s="202">
        <v>1</v>
      </c>
      <c r="U35" s="140">
        <f t="shared" si="3"/>
        <v>50</v>
      </c>
      <c r="V35" s="15">
        <v>2</v>
      </c>
      <c r="W35" s="15">
        <v>1</v>
      </c>
      <c r="X35" s="142">
        <f t="shared" si="4"/>
        <v>50</v>
      </c>
      <c r="Y35" s="106"/>
    </row>
    <row r="36" spans="1:25" x14ac:dyDescent="0.25">
      <c r="A36" s="42" t="s">
        <v>50</v>
      </c>
      <c r="B36" s="44">
        <v>1</v>
      </c>
      <c r="C36" s="44">
        <v>3</v>
      </c>
      <c r="D36" s="44">
        <v>1</v>
      </c>
      <c r="E36" s="140">
        <f t="shared" si="1"/>
        <v>33.333333333333329</v>
      </c>
      <c r="F36" s="44">
        <v>1</v>
      </c>
      <c r="G36" s="44">
        <v>0</v>
      </c>
      <c r="H36" s="140">
        <f t="shared" si="0"/>
        <v>0</v>
      </c>
      <c r="I36" s="44">
        <v>0</v>
      </c>
      <c r="J36" s="44">
        <v>0</v>
      </c>
      <c r="K36" s="140" t="s">
        <v>68</v>
      </c>
      <c r="L36" s="203">
        <v>0</v>
      </c>
      <c r="M36" s="203">
        <v>0</v>
      </c>
      <c r="N36" s="140" t="s">
        <v>68</v>
      </c>
      <c r="O36" s="44">
        <v>2</v>
      </c>
      <c r="P36" s="44">
        <v>1</v>
      </c>
      <c r="Q36" s="140">
        <f t="shared" si="2"/>
        <v>50</v>
      </c>
      <c r="R36" s="16">
        <v>1</v>
      </c>
      <c r="S36" s="44">
        <v>0</v>
      </c>
      <c r="T36" s="44">
        <v>1</v>
      </c>
      <c r="U36" s="140" t="s">
        <v>68</v>
      </c>
      <c r="V36" s="44">
        <v>0</v>
      </c>
      <c r="W36" s="44">
        <v>1</v>
      </c>
      <c r="X36" s="140" t="s">
        <v>68</v>
      </c>
    </row>
    <row r="37" spans="1:25" ht="15.75" customHeight="1" x14ac:dyDescent="0.25">
      <c r="B37" s="231" t="s">
        <v>111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</row>
    <row r="38" spans="1:25" x14ac:dyDescent="0.25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5" x14ac:dyDescent="0.25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</row>
    <row r="40" spans="1:25" x14ac:dyDescent="0.25"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</sheetData>
  <mergeCells count="15">
    <mergeCell ref="B37:X39"/>
    <mergeCell ref="A2:X2"/>
    <mergeCell ref="A3:X3"/>
    <mergeCell ref="V4:X4"/>
    <mergeCell ref="A1:X1"/>
    <mergeCell ref="A5:A8"/>
    <mergeCell ref="C5:E7"/>
    <mergeCell ref="F5:H7"/>
    <mergeCell ref="I5:K7"/>
    <mergeCell ref="L5:N7"/>
    <mergeCell ref="O5:Q7"/>
    <mergeCell ref="S5:U7"/>
    <mergeCell ref="V5:X7"/>
    <mergeCell ref="R5:R7"/>
    <mergeCell ref="B5:B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C11" sqref="C11"/>
    </sheetView>
  </sheetViews>
  <sheetFormatPr defaultColWidth="8" defaultRowHeight="12.75" x14ac:dyDescent="0.2"/>
  <cols>
    <col min="1" max="1" width="60.28515625" style="68" customWidth="1"/>
    <col min="2" max="2" width="20.85546875" style="68" customWidth="1"/>
    <col min="3" max="3" width="19.85546875" style="68" customWidth="1"/>
    <col min="4" max="4" width="13.7109375" style="68" customWidth="1"/>
    <col min="5" max="5" width="13.28515625" style="68" customWidth="1"/>
    <col min="6" max="16384" width="8" style="68"/>
  </cols>
  <sheetData>
    <row r="1" spans="1:9" ht="52.5" customHeight="1" x14ac:dyDescent="0.2">
      <c r="A1" s="212" t="s">
        <v>60</v>
      </c>
      <c r="B1" s="212"/>
      <c r="C1" s="212"/>
      <c r="D1" s="212"/>
      <c r="E1" s="212"/>
    </row>
    <row r="2" spans="1:9" ht="29.25" customHeight="1" x14ac:dyDescent="0.2">
      <c r="A2" s="277" t="s">
        <v>20</v>
      </c>
      <c r="B2" s="277"/>
      <c r="C2" s="277"/>
      <c r="D2" s="277"/>
      <c r="E2" s="277"/>
    </row>
    <row r="3" spans="1:9" s="70" customFormat="1" ht="23.25" customHeight="1" x14ac:dyDescent="0.25">
      <c r="A3" s="217" t="s">
        <v>0</v>
      </c>
      <c r="B3" s="213" t="s">
        <v>113</v>
      </c>
      <c r="C3" s="213" t="s">
        <v>114</v>
      </c>
      <c r="D3" s="215" t="s">
        <v>1</v>
      </c>
      <c r="E3" s="216"/>
    </row>
    <row r="4" spans="1:9" s="70" customFormat="1" ht="30" x14ac:dyDescent="0.25">
      <c r="A4" s="218"/>
      <c r="B4" s="214"/>
      <c r="C4" s="214"/>
      <c r="D4" s="72" t="s">
        <v>2</v>
      </c>
      <c r="E4" s="73" t="s">
        <v>51</v>
      </c>
    </row>
    <row r="5" spans="1:9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 x14ac:dyDescent="0.25">
      <c r="A6" s="7" t="s">
        <v>108</v>
      </c>
      <c r="B6" s="172" t="s">
        <v>87</v>
      </c>
      <c r="C6" s="172">
        <f>'8'!B8</f>
        <v>817</v>
      </c>
      <c r="D6" s="8" t="s">
        <v>87</v>
      </c>
      <c r="E6" s="110" t="s">
        <v>87</v>
      </c>
    </row>
    <row r="7" spans="1:9" s="70" customFormat="1" ht="30" customHeight="1" x14ac:dyDescent="0.25">
      <c r="A7" s="78" t="s">
        <v>53</v>
      </c>
      <c r="B7" s="109">
        <f>'8'!C8</f>
        <v>266</v>
      </c>
      <c r="C7" s="109">
        <f>'8'!D8</f>
        <v>591</v>
      </c>
      <c r="D7" s="137">
        <f t="shared" ref="D7:D11" si="0">C7/B7*100</f>
        <v>222.18045112781954</v>
      </c>
      <c r="E7" s="110">
        <f t="shared" ref="E7:E11" si="1">C7-B7</f>
        <v>325</v>
      </c>
      <c r="I7" s="111"/>
    </row>
    <row r="8" spans="1:9" s="70" customFormat="1" ht="30" customHeight="1" x14ac:dyDescent="0.25">
      <c r="A8" s="85" t="s">
        <v>81</v>
      </c>
      <c r="B8" s="109">
        <f>'8'!F8</f>
        <v>43</v>
      </c>
      <c r="C8" s="109">
        <f>'8'!G8</f>
        <v>86</v>
      </c>
      <c r="D8" s="137">
        <f t="shared" si="0"/>
        <v>200</v>
      </c>
      <c r="E8" s="110">
        <f t="shared" si="1"/>
        <v>43</v>
      </c>
      <c r="I8" s="111"/>
    </row>
    <row r="9" spans="1:9" s="70" customFormat="1" ht="30" customHeight="1" x14ac:dyDescent="0.25">
      <c r="A9" s="78" t="s">
        <v>54</v>
      </c>
      <c r="B9" s="109">
        <f>'8'!I8</f>
        <v>7</v>
      </c>
      <c r="C9" s="109">
        <f>'8'!J8</f>
        <v>7</v>
      </c>
      <c r="D9" s="137">
        <f t="shared" si="0"/>
        <v>100</v>
      </c>
      <c r="E9" s="110">
        <f t="shared" si="1"/>
        <v>0</v>
      </c>
      <c r="I9" s="111"/>
    </row>
    <row r="10" spans="1:9" s="70" customFormat="1" ht="48.75" customHeight="1" x14ac:dyDescent="0.25">
      <c r="A10" s="78" t="s">
        <v>55</v>
      </c>
      <c r="B10" s="109">
        <f>'8'!L8</f>
        <v>4</v>
      </c>
      <c r="C10" s="109">
        <f>'8'!M8</f>
        <v>5</v>
      </c>
      <c r="D10" s="137" t="s">
        <v>68</v>
      </c>
      <c r="E10" s="110">
        <f t="shared" si="1"/>
        <v>1</v>
      </c>
      <c r="I10" s="111"/>
    </row>
    <row r="11" spans="1:9" s="70" customFormat="1" ht="54.75" customHeight="1" x14ac:dyDescent="0.25">
      <c r="A11" s="78" t="s">
        <v>56</v>
      </c>
      <c r="B11" s="112">
        <f>'8'!O8</f>
        <v>160</v>
      </c>
      <c r="C11" s="112">
        <f>'8'!P8</f>
        <v>536</v>
      </c>
      <c r="D11" s="137">
        <f t="shared" si="0"/>
        <v>335</v>
      </c>
      <c r="E11" s="110">
        <f t="shared" si="1"/>
        <v>376</v>
      </c>
      <c r="I11" s="111"/>
    </row>
    <row r="12" spans="1:9" s="70" customFormat="1" ht="12.75" customHeight="1" x14ac:dyDescent="0.25">
      <c r="A12" s="219" t="s">
        <v>4</v>
      </c>
      <c r="B12" s="220"/>
      <c r="C12" s="220"/>
      <c r="D12" s="220"/>
      <c r="E12" s="220"/>
      <c r="I12" s="111"/>
    </row>
    <row r="13" spans="1:9" s="70" customFormat="1" ht="18" customHeight="1" x14ac:dyDescent="0.25">
      <c r="A13" s="221"/>
      <c r="B13" s="222"/>
      <c r="C13" s="222"/>
      <c r="D13" s="222"/>
      <c r="E13" s="222"/>
      <c r="I13" s="111"/>
    </row>
    <row r="14" spans="1:9" s="70" customFormat="1" ht="20.25" customHeight="1" x14ac:dyDescent="0.25">
      <c r="A14" s="217" t="s">
        <v>0</v>
      </c>
      <c r="B14" s="223" t="s">
        <v>115</v>
      </c>
      <c r="C14" s="223" t="s">
        <v>116</v>
      </c>
      <c r="D14" s="215" t="s">
        <v>1</v>
      </c>
      <c r="E14" s="216"/>
      <c r="I14" s="111"/>
    </row>
    <row r="15" spans="1:9" ht="35.25" customHeight="1" x14ac:dyDescent="0.2">
      <c r="A15" s="218"/>
      <c r="B15" s="223"/>
      <c r="C15" s="223"/>
      <c r="D15" s="72" t="s">
        <v>2</v>
      </c>
      <c r="E15" s="73" t="s">
        <v>52</v>
      </c>
      <c r="I15" s="111"/>
    </row>
    <row r="16" spans="1:9" ht="30" customHeight="1" x14ac:dyDescent="0.2">
      <c r="A16" s="174" t="s">
        <v>89</v>
      </c>
      <c r="B16" s="90" t="s">
        <v>87</v>
      </c>
      <c r="C16" s="90">
        <f>'8'!R8</f>
        <v>658</v>
      </c>
      <c r="D16" s="8" t="s">
        <v>87</v>
      </c>
      <c r="E16" s="110" t="s">
        <v>87</v>
      </c>
      <c r="I16" s="111"/>
    </row>
    <row r="17" spans="1:9" ht="30" customHeight="1" x14ac:dyDescent="0.2">
      <c r="A17" s="97" t="s">
        <v>57</v>
      </c>
      <c r="B17" s="112">
        <f>'8'!S8</f>
        <v>141</v>
      </c>
      <c r="C17" s="112">
        <f>'8'!T8</f>
        <v>486</v>
      </c>
      <c r="D17" s="137">
        <f t="shared" ref="D17:D18" si="2">C17/B17*100</f>
        <v>344.68085106382978</v>
      </c>
      <c r="E17" s="138">
        <f t="shared" ref="E17:E18" si="3">C17-B17</f>
        <v>345</v>
      </c>
      <c r="I17" s="111"/>
    </row>
    <row r="18" spans="1:9" ht="30" customHeight="1" x14ac:dyDescent="0.2">
      <c r="A18" s="97" t="s">
        <v>58</v>
      </c>
      <c r="B18" s="112">
        <f>'8'!V8</f>
        <v>109</v>
      </c>
      <c r="C18" s="112">
        <f>'8'!W8</f>
        <v>429</v>
      </c>
      <c r="D18" s="137">
        <f t="shared" si="2"/>
        <v>393.57798165137615</v>
      </c>
      <c r="E18" s="138">
        <f t="shared" si="3"/>
        <v>320</v>
      </c>
      <c r="I18" s="111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170"/>
      <c r="B23" s="170"/>
      <c r="C23" s="170"/>
      <c r="D23" s="170"/>
      <c r="E23" s="170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topLeftCell="A4" zoomScaleNormal="100" zoomScaleSheetLayoutView="90" workbookViewId="0">
      <selection activeCell="X18" sqref="X18:X19"/>
    </sheetView>
  </sheetViews>
  <sheetFormatPr defaultRowHeight="14.25" x14ac:dyDescent="0.2"/>
  <cols>
    <col min="1" max="1" width="29" style="134" customWidth="1"/>
    <col min="2" max="2" width="14" style="134" customWidth="1"/>
    <col min="3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4" s="116" customFormat="1" ht="20.100000000000001" customHeight="1" x14ac:dyDescent="0.25">
      <c r="A1" s="242" t="s">
        <v>102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4" s="116" customFormat="1" ht="20.100000000000001" customHeight="1" x14ac:dyDescent="0.25">
      <c r="A2" s="242" t="s">
        <v>121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4" s="116" customFormat="1" ht="20.100000000000001" customHeight="1" x14ac:dyDescent="0.25">
      <c r="A3" s="278" t="s">
        <v>101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4" s="120" customFormat="1" ht="18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17"/>
      <c r="M4" s="117"/>
      <c r="N4" s="117"/>
      <c r="O4" s="119"/>
      <c r="P4" s="119"/>
      <c r="Q4" s="119"/>
      <c r="R4" s="119"/>
      <c r="T4" s="119"/>
      <c r="U4" s="118"/>
      <c r="V4" s="233" t="s">
        <v>5</v>
      </c>
      <c r="W4" s="233"/>
      <c r="X4" s="233"/>
    </row>
    <row r="5" spans="1:24" s="121" customFormat="1" ht="91.5" customHeight="1" x14ac:dyDescent="0.25">
      <c r="A5" s="245"/>
      <c r="B5" s="191" t="s">
        <v>109</v>
      </c>
      <c r="C5" s="225" t="s">
        <v>6</v>
      </c>
      <c r="D5" s="225"/>
      <c r="E5" s="225"/>
      <c r="F5" s="225" t="s">
        <v>77</v>
      </c>
      <c r="G5" s="225"/>
      <c r="H5" s="225"/>
      <c r="I5" s="225" t="s">
        <v>9</v>
      </c>
      <c r="J5" s="225"/>
      <c r="K5" s="225"/>
      <c r="L5" s="225" t="s">
        <v>10</v>
      </c>
      <c r="M5" s="225"/>
      <c r="N5" s="225"/>
      <c r="O5" s="228" t="s">
        <v>8</v>
      </c>
      <c r="P5" s="229"/>
      <c r="Q5" s="230"/>
      <c r="R5" s="191" t="s">
        <v>85</v>
      </c>
      <c r="S5" s="225" t="s">
        <v>11</v>
      </c>
      <c r="T5" s="225"/>
      <c r="U5" s="225"/>
      <c r="V5" s="225" t="s">
        <v>15</v>
      </c>
      <c r="W5" s="225"/>
      <c r="X5" s="225"/>
    </row>
    <row r="6" spans="1:24" s="124" customFormat="1" ht="26.25" customHeight="1" x14ac:dyDescent="0.25">
      <c r="A6" s="246"/>
      <c r="B6" s="122">
        <v>2022</v>
      </c>
      <c r="C6" s="122">
        <v>2021</v>
      </c>
      <c r="D6" s="122">
        <v>2022</v>
      </c>
      <c r="E6" s="105" t="s">
        <v>2</v>
      </c>
      <c r="F6" s="122">
        <v>2021</v>
      </c>
      <c r="G6" s="122">
        <v>2022</v>
      </c>
      <c r="H6" s="105" t="s">
        <v>2</v>
      </c>
      <c r="I6" s="122">
        <v>2021</v>
      </c>
      <c r="J6" s="122">
        <v>2022</v>
      </c>
      <c r="K6" s="105" t="s">
        <v>2</v>
      </c>
      <c r="L6" s="122">
        <v>2021</v>
      </c>
      <c r="M6" s="122">
        <v>2022</v>
      </c>
      <c r="N6" s="105" t="s">
        <v>2</v>
      </c>
      <c r="O6" s="122">
        <v>2021</v>
      </c>
      <c r="P6" s="122">
        <v>2022</v>
      </c>
      <c r="Q6" s="105" t="s">
        <v>2</v>
      </c>
      <c r="R6" s="122">
        <v>2022</v>
      </c>
      <c r="S6" s="122">
        <v>2021</v>
      </c>
      <c r="T6" s="122">
        <v>2022</v>
      </c>
      <c r="U6" s="105" t="s">
        <v>2</v>
      </c>
      <c r="V6" s="123">
        <v>2021</v>
      </c>
      <c r="W6" s="123">
        <v>2022</v>
      </c>
      <c r="X6" s="105" t="s">
        <v>2</v>
      </c>
    </row>
    <row r="7" spans="1:24" s="127" customFormat="1" ht="11.25" customHeight="1" x14ac:dyDescent="0.25">
      <c r="A7" s="125" t="s">
        <v>3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  <c r="O7" s="126">
        <v>14</v>
      </c>
      <c r="P7" s="126">
        <v>15</v>
      </c>
      <c r="Q7" s="126">
        <v>16</v>
      </c>
      <c r="R7" s="126">
        <v>17</v>
      </c>
      <c r="S7" s="126">
        <v>18</v>
      </c>
      <c r="T7" s="126">
        <v>19</v>
      </c>
      <c r="U7" s="126">
        <v>20</v>
      </c>
      <c r="V7" s="126">
        <v>21</v>
      </c>
      <c r="W7" s="126">
        <v>22</v>
      </c>
      <c r="X7" s="126">
        <v>23</v>
      </c>
    </row>
    <row r="8" spans="1:24" s="130" customFormat="1" ht="16.5" customHeight="1" x14ac:dyDescent="0.25">
      <c r="A8" s="41" t="s">
        <v>24</v>
      </c>
      <c r="B8" s="128">
        <f>SUM(B9:B34)</f>
        <v>817</v>
      </c>
      <c r="C8" s="128">
        <f>SUM(C9:C34)</f>
        <v>266</v>
      </c>
      <c r="D8" s="128">
        <f>SUM(D9:D34)</f>
        <v>591</v>
      </c>
      <c r="E8" s="129">
        <f>D8/C8*100</f>
        <v>222.18045112781954</v>
      </c>
      <c r="F8" s="128">
        <f>SUM(F9:F34)</f>
        <v>43</v>
      </c>
      <c r="G8" s="128">
        <f>SUM(G9:G34)</f>
        <v>86</v>
      </c>
      <c r="H8" s="129">
        <f>G8/F8*100</f>
        <v>200</v>
      </c>
      <c r="I8" s="128">
        <f>SUM(I9:I34)</f>
        <v>7</v>
      </c>
      <c r="J8" s="128">
        <f>SUM(J9:J34)</f>
        <v>7</v>
      </c>
      <c r="K8" s="129">
        <f>J8/I8*100</f>
        <v>100</v>
      </c>
      <c r="L8" s="128">
        <f>SUM(L9:L34)</f>
        <v>4</v>
      </c>
      <c r="M8" s="128">
        <f>SUM(M9:M34)</f>
        <v>5</v>
      </c>
      <c r="N8" s="131">
        <f>M8/L8*100</f>
        <v>125</v>
      </c>
      <c r="O8" s="128">
        <f>SUM(O9:O34)</f>
        <v>160</v>
      </c>
      <c r="P8" s="128">
        <f>SUM(P9:P34)</f>
        <v>536</v>
      </c>
      <c r="Q8" s="129">
        <f>P8/O8*100</f>
        <v>335</v>
      </c>
      <c r="R8" s="128">
        <f>SUM(R9:R34)</f>
        <v>658</v>
      </c>
      <c r="S8" s="128">
        <f>SUM(S9:S34)</f>
        <v>141</v>
      </c>
      <c r="T8" s="128">
        <f>SUM(T9:T34)</f>
        <v>486</v>
      </c>
      <c r="U8" s="129">
        <f>T8/S8*100</f>
        <v>344.68085106382978</v>
      </c>
      <c r="V8" s="128">
        <f>SUM(V9:V34)</f>
        <v>109</v>
      </c>
      <c r="W8" s="128">
        <f>SUM(W9:W34)</f>
        <v>429</v>
      </c>
      <c r="X8" s="129">
        <f>W8/V8*100</f>
        <v>393.57798165137615</v>
      </c>
    </row>
    <row r="9" spans="1:24" s="132" customFormat="1" ht="16.5" customHeight="1" x14ac:dyDescent="0.25">
      <c r="A9" s="43" t="s">
        <v>25</v>
      </c>
      <c r="B9" s="199">
        <v>19</v>
      </c>
      <c r="C9" s="196">
        <v>10</v>
      </c>
      <c r="D9" s="199">
        <v>18</v>
      </c>
      <c r="E9" s="131">
        <f t="shared" ref="E9:E34" si="0">D9/C9*100</f>
        <v>180</v>
      </c>
      <c r="F9" s="196">
        <v>2</v>
      </c>
      <c r="G9" s="196">
        <v>2</v>
      </c>
      <c r="H9" s="131">
        <f t="shared" ref="H9:H34" si="1">G9/F9*100</f>
        <v>100</v>
      </c>
      <c r="I9" s="196">
        <v>0</v>
      </c>
      <c r="J9" s="196">
        <v>0</v>
      </c>
      <c r="K9" s="131" t="s">
        <v>68</v>
      </c>
      <c r="L9" s="196">
        <v>1</v>
      </c>
      <c r="M9" s="196">
        <v>2</v>
      </c>
      <c r="N9" s="131">
        <f>M9/L9*100</f>
        <v>200</v>
      </c>
      <c r="O9" s="196">
        <v>9</v>
      </c>
      <c r="P9" s="196">
        <v>18</v>
      </c>
      <c r="Q9" s="131">
        <f t="shared" ref="Q9:Q34" si="2">P9/O9*100</f>
        <v>200</v>
      </c>
      <c r="R9" s="196">
        <v>12</v>
      </c>
      <c r="S9" s="196">
        <v>6</v>
      </c>
      <c r="T9" s="204">
        <v>12</v>
      </c>
      <c r="U9" s="131">
        <f t="shared" ref="U9:U33" si="3">T9/S9*100</f>
        <v>200</v>
      </c>
      <c r="V9" s="196">
        <v>4</v>
      </c>
      <c r="W9" s="196">
        <v>8</v>
      </c>
      <c r="X9" s="131">
        <f t="shared" ref="X9:X33" si="4">W9/V9*100</f>
        <v>200</v>
      </c>
    </row>
    <row r="10" spans="1:24" s="133" customFormat="1" ht="16.5" customHeight="1" x14ac:dyDescent="0.25">
      <c r="A10" s="43" t="s">
        <v>26</v>
      </c>
      <c r="B10" s="199">
        <v>51</v>
      </c>
      <c r="C10" s="196">
        <v>13</v>
      </c>
      <c r="D10" s="199">
        <v>41</v>
      </c>
      <c r="E10" s="131">
        <f t="shared" si="0"/>
        <v>315.38461538461536</v>
      </c>
      <c r="F10" s="196">
        <v>3</v>
      </c>
      <c r="G10" s="196">
        <v>6</v>
      </c>
      <c r="H10" s="131">
        <f t="shared" si="1"/>
        <v>200</v>
      </c>
      <c r="I10" s="196">
        <v>0</v>
      </c>
      <c r="J10" s="196">
        <v>2</v>
      </c>
      <c r="K10" s="131" t="s">
        <v>68</v>
      </c>
      <c r="L10" s="196">
        <v>0</v>
      </c>
      <c r="M10" s="196">
        <v>0</v>
      </c>
      <c r="N10" s="131" t="s">
        <v>68</v>
      </c>
      <c r="O10" s="196">
        <v>10</v>
      </c>
      <c r="P10" s="196">
        <v>39</v>
      </c>
      <c r="Q10" s="131">
        <f t="shared" si="2"/>
        <v>390</v>
      </c>
      <c r="R10" s="196">
        <v>46</v>
      </c>
      <c r="S10" s="196">
        <v>8</v>
      </c>
      <c r="T10" s="204">
        <v>37</v>
      </c>
      <c r="U10" s="131">
        <f t="shared" si="3"/>
        <v>462.5</v>
      </c>
      <c r="V10" s="196">
        <v>6</v>
      </c>
      <c r="W10" s="196">
        <v>30</v>
      </c>
      <c r="X10" s="131">
        <f t="shared" si="4"/>
        <v>500</v>
      </c>
    </row>
    <row r="11" spans="1:24" s="132" customFormat="1" ht="16.5" customHeight="1" x14ac:dyDescent="0.25">
      <c r="A11" s="43" t="s">
        <v>27</v>
      </c>
      <c r="B11" s="199">
        <v>16</v>
      </c>
      <c r="C11" s="196">
        <v>7</v>
      </c>
      <c r="D11" s="199">
        <v>12</v>
      </c>
      <c r="E11" s="131">
        <f t="shared" si="0"/>
        <v>171.42857142857142</v>
      </c>
      <c r="F11" s="196">
        <v>0</v>
      </c>
      <c r="G11" s="196">
        <v>0</v>
      </c>
      <c r="H11" s="131" t="s">
        <v>68</v>
      </c>
      <c r="I11" s="196">
        <v>0</v>
      </c>
      <c r="J11" s="196">
        <v>0</v>
      </c>
      <c r="K11" s="131" t="s">
        <v>68</v>
      </c>
      <c r="L11" s="196">
        <v>0</v>
      </c>
      <c r="M11" s="196">
        <v>0</v>
      </c>
      <c r="N11" s="131" t="s">
        <v>68</v>
      </c>
      <c r="O11" s="196">
        <v>0</v>
      </c>
      <c r="P11" s="196">
        <v>3</v>
      </c>
      <c r="Q11" s="131" t="s">
        <v>68</v>
      </c>
      <c r="R11" s="196">
        <v>16</v>
      </c>
      <c r="S11" s="196">
        <v>6</v>
      </c>
      <c r="T11" s="204">
        <v>12</v>
      </c>
      <c r="U11" s="131">
        <f t="shared" si="3"/>
        <v>200</v>
      </c>
      <c r="V11" s="196">
        <v>3</v>
      </c>
      <c r="W11" s="196">
        <v>11</v>
      </c>
      <c r="X11" s="131">
        <f t="shared" si="4"/>
        <v>366.66666666666663</v>
      </c>
    </row>
    <row r="12" spans="1:24" s="132" customFormat="1" ht="16.5" customHeight="1" x14ac:dyDescent="0.25">
      <c r="A12" s="43" t="s">
        <v>28</v>
      </c>
      <c r="B12" s="199">
        <v>18</v>
      </c>
      <c r="C12" s="196">
        <v>5</v>
      </c>
      <c r="D12" s="199">
        <v>14</v>
      </c>
      <c r="E12" s="131">
        <f t="shared" si="0"/>
        <v>280</v>
      </c>
      <c r="F12" s="196">
        <v>1</v>
      </c>
      <c r="G12" s="196">
        <v>2</v>
      </c>
      <c r="H12" s="131">
        <f t="shared" si="1"/>
        <v>200</v>
      </c>
      <c r="I12" s="196">
        <v>0</v>
      </c>
      <c r="J12" s="196">
        <v>0</v>
      </c>
      <c r="K12" s="131" t="s">
        <v>68</v>
      </c>
      <c r="L12" s="196">
        <v>0</v>
      </c>
      <c r="M12" s="196">
        <v>1</v>
      </c>
      <c r="N12" s="131" t="s">
        <v>68</v>
      </c>
      <c r="O12" s="196">
        <v>3</v>
      </c>
      <c r="P12" s="196">
        <v>14</v>
      </c>
      <c r="Q12" s="131">
        <f t="shared" si="2"/>
        <v>466.66666666666669</v>
      </c>
      <c r="R12" s="196">
        <v>15</v>
      </c>
      <c r="S12" s="196">
        <v>1</v>
      </c>
      <c r="T12" s="204">
        <v>13</v>
      </c>
      <c r="U12" s="131">
        <f t="shared" si="3"/>
        <v>1300</v>
      </c>
      <c r="V12" s="196">
        <v>0</v>
      </c>
      <c r="W12" s="196">
        <v>11</v>
      </c>
      <c r="X12" s="131" t="s">
        <v>68</v>
      </c>
    </row>
    <row r="13" spans="1:24" s="132" customFormat="1" ht="16.5" customHeight="1" x14ac:dyDescent="0.25">
      <c r="A13" s="43" t="s">
        <v>29</v>
      </c>
      <c r="B13" s="199">
        <v>19</v>
      </c>
      <c r="C13" s="196">
        <v>7</v>
      </c>
      <c r="D13" s="199">
        <v>10</v>
      </c>
      <c r="E13" s="131">
        <f t="shared" si="0"/>
        <v>142.85714285714286</v>
      </c>
      <c r="F13" s="196">
        <v>1</v>
      </c>
      <c r="G13" s="196">
        <v>5</v>
      </c>
      <c r="H13" s="131">
        <f t="shared" si="1"/>
        <v>500</v>
      </c>
      <c r="I13" s="196">
        <v>0</v>
      </c>
      <c r="J13" s="196">
        <v>1</v>
      </c>
      <c r="K13" s="131" t="s">
        <v>68</v>
      </c>
      <c r="L13" s="196">
        <v>0</v>
      </c>
      <c r="M13" s="196">
        <v>0</v>
      </c>
      <c r="N13" s="131" t="s">
        <v>68</v>
      </c>
      <c r="O13" s="196">
        <v>4</v>
      </c>
      <c r="P13" s="196">
        <v>10</v>
      </c>
      <c r="Q13" s="131">
        <f t="shared" si="2"/>
        <v>250</v>
      </c>
      <c r="R13" s="196">
        <v>12</v>
      </c>
      <c r="S13" s="196">
        <v>5</v>
      </c>
      <c r="T13" s="204">
        <v>9</v>
      </c>
      <c r="U13" s="131">
        <f t="shared" si="3"/>
        <v>180</v>
      </c>
      <c r="V13" s="196">
        <v>4</v>
      </c>
      <c r="W13" s="196">
        <v>5</v>
      </c>
      <c r="X13" s="131">
        <f t="shared" si="4"/>
        <v>125</v>
      </c>
    </row>
    <row r="14" spans="1:24" s="132" customFormat="1" ht="16.5" customHeight="1" x14ac:dyDescent="0.25">
      <c r="A14" s="43" t="s">
        <v>30</v>
      </c>
      <c r="B14" s="199">
        <v>14</v>
      </c>
      <c r="C14" s="196">
        <v>0</v>
      </c>
      <c r="D14" s="199">
        <v>14</v>
      </c>
      <c r="E14" s="131" t="s">
        <v>68</v>
      </c>
      <c r="F14" s="196">
        <v>0</v>
      </c>
      <c r="G14" s="196">
        <v>0</v>
      </c>
      <c r="H14" s="131" t="s">
        <v>68</v>
      </c>
      <c r="I14" s="196">
        <v>0</v>
      </c>
      <c r="J14" s="196">
        <v>0</v>
      </c>
      <c r="K14" s="131" t="s">
        <v>68</v>
      </c>
      <c r="L14" s="196">
        <v>0</v>
      </c>
      <c r="M14" s="196">
        <v>1</v>
      </c>
      <c r="N14" s="131" t="s">
        <v>68</v>
      </c>
      <c r="O14" s="196">
        <v>0</v>
      </c>
      <c r="P14" s="196">
        <v>14</v>
      </c>
      <c r="Q14" s="131" t="s">
        <v>68</v>
      </c>
      <c r="R14" s="196">
        <v>13</v>
      </c>
      <c r="S14" s="196">
        <v>0</v>
      </c>
      <c r="T14" s="204">
        <v>13</v>
      </c>
      <c r="U14" s="131" t="s">
        <v>68</v>
      </c>
      <c r="V14" s="196">
        <v>0</v>
      </c>
      <c r="W14" s="196">
        <v>11</v>
      </c>
      <c r="X14" s="131" t="s">
        <v>68</v>
      </c>
    </row>
    <row r="15" spans="1:24" s="132" customFormat="1" ht="16.5" customHeight="1" x14ac:dyDescent="0.25">
      <c r="A15" s="43" t="s">
        <v>31</v>
      </c>
      <c r="B15" s="199">
        <v>53</v>
      </c>
      <c r="C15" s="196">
        <v>11</v>
      </c>
      <c r="D15" s="199">
        <v>28</v>
      </c>
      <c r="E15" s="131">
        <f t="shared" si="0"/>
        <v>254.54545454545453</v>
      </c>
      <c r="F15" s="196">
        <v>4</v>
      </c>
      <c r="G15" s="196">
        <v>5</v>
      </c>
      <c r="H15" s="131">
        <f t="shared" si="1"/>
        <v>125</v>
      </c>
      <c r="I15" s="196">
        <v>1</v>
      </c>
      <c r="J15" s="196">
        <v>1</v>
      </c>
      <c r="K15" s="131">
        <f>J15/I15*100</f>
        <v>100</v>
      </c>
      <c r="L15" s="196">
        <v>0</v>
      </c>
      <c r="M15" s="196">
        <v>1</v>
      </c>
      <c r="N15" s="131" t="s">
        <v>68</v>
      </c>
      <c r="O15" s="196">
        <v>9</v>
      </c>
      <c r="P15" s="196">
        <v>27</v>
      </c>
      <c r="Q15" s="131">
        <f t="shared" si="2"/>
        <v>300</v>
      </c>
      <c r="R15" s="196">
        <v>48</v>
      </c>
      <c r="S15" s="196">
        <v>5</v>
      </c>
      <c r="T15" s="204">
        <v>24</v>
      </c>
      <c r="U15" s="131">
        <f t="shared" si="3"/>
        <v>480</v>
      </c>
      <c r="V15" s="196">
        <v>4</v>
      </c>
      <c r="W15" s="196">
        <v>22</v>
      </c>
      <c r="X15" s="131">
        <f t="shared" si="4"/>
        <v>550</v>
      </c>
    </row>
    <row r="16" spans="1:24" s="132" customFormat="1" ht="16.5" customHeight="1" x14ac:dyDescent="0.25">
      <c r="A16" s="43" t="s">
        <v>32</v>
      </c>
      <c r="B16" s="199">
        <v>57</v>
      </c>
      <c r="C16" s="196">
        <v>6</v>
      </c>
      <c r="D16" s="199">
        <v>33</v>
      </c>
      <c r="E16" s="131">
        <f t="shared" si="0"/>
        <v>550</v>
      </c>
      <c r="F16" s="196">
        <v>1</v>
      </c>
      <c r="G16" s="196">
        <v>14</v>
      </c>
      <c r="H16" s="131">
        <f t="shared" si="1"/>
        <v>1400</v>
      </c>
      <c r="I16" s="196">
        <v>0</v>
      </c>
      <c r="J16" s="196">
        <v>0</v>
      </c>
      <c r="K16" s="131" t="s">
        <v>68</v>
      </c>
      <c r="L16" s="196">
        <v>0</v>
      </c>
      <c r="M16" s="196">
        <v>0</v>
      </c>
      <c r="N16" s="131" t="s">
        <v>68</v>
      </c>
      <c r="O16" s="196">
        <v>4</v>
      </c>
      <c r="P16" s="196">
        <v>32</v>
      </c>
      <c r="Q16" s="131">
        <f t="shared" si="2"/>
        <v>800</v>
      </c>
      <c r="R16" s="196">
        <v>42</v>
      </c>
      <c r="S16" s="196">
        <v>4</v>
      </c>
      <c r="T16" s="204">
        <v>24</v>
      </c>
      <c r="U16" s="131">
        <f t="shared" si="3"/>
        <v>600</v>
      </c>
      <c r="V16" s="196">
        <v>2</v>
      </c>
      <c r="W16" s="196">
        <v>22</v>
      </c>
      <c r="X16" s="131">
        <f t="shared" si="4"/>
        <v>1100</v>
      </c>
    </row>
    <row r="17" spans="1:24" s="132" customFormat="1" ht="16.5" customHeight="1" x14ac:dyDescent="0.25">
      <c r="A17" s="43" t="s">
        <v>33</v>
      </c>
      <c r="B17" s="199">
        <v>11</v>
      </c>
      <c r="C17" s="196">
        <v>4</v>
      </c>
      <c r="D17" s="199">
        <v>5</v>
      </c>
      <c r="E17" s="131">
        <f t="shared" si="0"/>
        <v>125</v>
      </c>
      <c r="F17" s="196">
        <v>0</v>
      </c>
      <c r="G17" s="196">
        <v>4</v>
      </c>
      <c r="H17" s="131" t="s">
        <v>68</v>
      </c>
      <c r="I17" s="196">
        <v>0</v>
      </c>
      <c r="J17" s="196">
        <v>0</v>
      </c>
      <c r="K17" s="131" t="s">
        <v>68</v>
      </c>
      <c r="L17" s="196">
        <v>1</v>
      </c>
      <c r="M17" s="196">
        <v>0</v>
      </c>
      <c r="N17" s="131">
        <v>200</v>
      </c>
      <c r="O17" s="196">
        <v>3</v>
      </c>
      <c r="P17" s="196">
        <v>5</v>
      </c>
      <c r="Q17" s="131">
        <f t="shared" si="2"/>
        <v>166.66666666666669</v>
      </c>
      <c r="R17" s="196">
        <v>7</v>
      </c>
      <c r="S17" s="196">
        <v>2</v>
      </c>
      <c r="T17" s="204">
        <v>4</v>
      </c>
      <c r="U17" s="131">
        <f t="shared" si="3"/>
        <v>200</v>
      </c>
      <c r="V17" s="196">
        <v>2</v>
      </c>
      <c r="W17" s="196">
        <v>2</v>
      </c>
      <c r="X17" s="131">
        <f t="shared" si="4"/>
        <v>100</v>
      </c>
    </row>
    <row r="18" spans="1:24" s="132" customFormat="1" ht="16.5" customHeight="1" x14ac:dyDescent="0.25">
      <c r="A18" s="43" t="s">
        <v>34</v>
      </c>
      <c r="B18" s="199">
        <v>10</v>
      </c>
      <c r="C18" s="196">
        <v>2</v>
      </c>
      <c r="D18" s="199">
        <v>9</v>
      </c>
      <c r="E18" s="131">
        <f t="shared" si="0"/>
        <v>450</v>
      </c>
      <c r="F18" s="196">
        <v>0</v>
      </c>
      <c r="G18" s="196">
        <v>0</v>
      </c>
      <c r="H18" s="131" t="s">
        <v>68</v>
      </c>
      <c r="I18" s="196">
        <v>0</v>
      </c>
      <c r="J18" s="196">
        <v>0</v>
      </c>
      <c r="K18" s="131" t="s">
        <v>68</v>
      </c>
      <c r="L18" s="196">
        <v>0</v>
      </c>
      <c r="M18" s="196">
        <v>0</v>
      </c>
      <c r="N18" s="131" t="s">
        <v>68</v>
      </c>
      <c r="O18" s="196">
        <v>2</v>
      </c>
      <c r="P18" s="196">
        <v>9</v>
      </c>
      <c r="Q18" s="131">
        <f t="shared" si="2"/>
        <v>450</v>
      </c>
      <c r="R18" s="196">
        <v>8</v>
      </c>
      <c r="S18" s="196">
        <v>1</v>
      </c>
      <c r="T18" s="204">
        <v>8</v>
      </c>
      <c r="U18" s="131">
        <f t="shared" si="3"/>
        <v>800</v>
      </c>
      <c r="V18" s="196">
        <v>1</v>
      </c>
      <c r="W18" s="196">
        <v>7</v>
      </c>
      <c r="X18" s="131">
        <f t="shared" si="4"/>
        <v>700</v>
      </c>
    </row>
    <row r="19" spans="1:24" s="132" customFormat="1" ht="16.5" customHeight="1" x14ac:dyDescent="0.25">
      <c r="A19" s="43" t="s">
        <v>35</v>
      </c>
      <c r="B19" s="199">
        <v>17</v>
      </c>
      <c r="C19" s="196">
        <v>4</v>
      </c>
      <c r="D19" s="199">
        <v>12</v>
      </c>
      <c r="E19" s="131">
        <f t="shared" si="0"/>
        <v>300</v>
      </c>
      <c r="F19" s="196">
        <v>2</v>
      </c>
      <c r="G19" s="196">
        <v>4</v>
      </c>
      <c r="H19" s="131">
        <f t="shared" si="1"/>
        <v>200</v>
      </c>
      <c r="I19" s="196">
        <v>0</v>
      </c>
      <c r="J19" s="196">
        <v>0</v>
      </c>
      <c r="K19" s="131" t="s">
        <v>68</v>
      </c>
      <c r="L19" s="196">
        <v>0</v>
      </c>
      <c r="M19" s="196">
        <v>0</v>
      </c>
      <c r="N19" s="131" t="s">
        <v>68</v>
      </c>
      <c r="O19" s="196">
        <v>1</v>
      </c>
      <c r="P19" s="196">
        <v>11</v>
      </c>
      <c r="Q19" s="131">
        <f t="shared" si="2"/>
        <v>1100</v>
      </c>
      <c r="R19" s="196">
        <v>10</v>
      </c>
      <c r="S19" s="196">
        <v>1</v>
      </c>
      <c r="T19" s="204">
        <v>8</v>
      </c>
      <c r="U19" s="131">
        <f t="shared" si="3"/>
        <v>800</v>
      </c>
      <c r="V19" s="196">
        <v>1</v>
      </c>
      <c r="W19" s="196">
        <v>7</v>
      </c>
      <c r="X19" s="131">
        <f t="shared" si="4"/>
        <v>700</v>
      </c>
    </row>
    <row r="20" spans="1:24" s="132" customFormat="1" ht="16.5" customHeight="1" x14ac:dyDescent="0.25">
      <c r="A20" s="43" t="s">
        <v>36</v>
      </c>
      <c r="B20" s="199">
        <v>6</v>
      </c>
      <c r="C20" s="196">
        <v>4</v>
      </c>
      <c r="D20" s="199">
        <v>4</v>
      </c>
      <c r="E20" s="131">
        <f t="shared" si="0"/>
        <v>100</v>
      </c>
      <c r="F20" s="196">
        <v>1</v>
      </c>
      <c r="G20" s="196">
        <v>2</v>
      </c>
      <c r="H20" s="131">
        <f t="shared" si="1"/>
        <v>200</v>
      </c>
      <c r="I20" s="196">
        <v>0</v>
      </c>
      <c r="J20" s="196">
        <v>0</v>
      </c>
      <c r="K20" s="131" t="s">
        <v>68</v>
      </c>
      <c r="L20" s="196">
        <v>0</v>
      </c>
      <c r="M20" s="196">
        <v>0</v>
      </c>
      <c r="N20" s="131" t="s">
        <v>68</v>
      </c>
      <c r="O20" s="196">
        <v>1</v>
      </c>
      <c r="P20" s="196">
        <v>3</v>
      </c>
      <c r="Q20" s="131">
        <f t="shared" si="2"/>
        <v>300</v>
      </c>
      <c r="R20" s="196">
        <v>4</v>
      </c>
      <c r="S20" s="196">
        <v>2</v>
      </c>
      <c r="T20" s="204">
        <v>4</v>
      </c>
      <c r="U20" s="131">
        <f t="shared" si="3"/>
        <v>200</v>
      </c>
      <c r="V20" s="196">
        <v>2</v>
      </c>
      <c r="W20" s="196">
        <v>4</v>
      </c>
      <c r="X20" s="131">
        <f t="shared" si="4"/>
        <v>200</v>
      </c>
    </row>
    <row r="21" spans="1:24" s="132" customFormat="1" ht="16.5" customHeight="1" x14ac:dyDescent="0.25">
      <c r="A21" s="43" t="s">
        <v>37</v>
      </c>
      <c r="B21" s="199">
        <v>25</v>
      </c>
      <c r="C21" s="196">
        <v>9</v>
      </c>
      <c r="D21" s="199">
        <v>15</v>
      </c>
      <c r="E21" s="131">
        <f t="shared" si="0"/>
        <v>166.66666666666669</v>
      </c>
      <c r="F21" s="196">
        <v>2</v>
      </c>
      <c r="G21" s="196">
        <v>8</v>
      </c>
      <c r="H21" s="131">
        <f t="shared" si="1"/>
        <v>400</v>
      </c>
      <c r="I21" s="196">
        <v>0</v>
      </c>
      <c r="J21" s="196">
        <v>0</v>
      </c>
      <c r="K21" s="131" t="s">
        <v>68</v>
      </c>
      <c r="L21" s="196">
        <v>0</v>
      </c>
      <c r="M21" s="196">
        <v>0</v>
      </c>
      <c r="N21" s="131" t="s">
        <v>68</v>
      </c>
      <c r="O21" s="196">
        <v>9</v>
      </c>
      <c r="P21" s="196">
        <v>11</v>
      </c>
      <c r="Q21" s="131">
        <f t="shared" si="2"/>
        <v>122.22222222222223</v>
      </c>
      <c r="R21" s="196">
        <v>14</v>
      </c>
      <c r="S21" s="196">
        <v>5</v>
      </c>
      <c r="T21" s="204">
        <v>12</v>
      </c>
      <c r="U21" s="131">
        <f t="shared" si="3"/>
        <v>240</v>
      </c>
      <c r="V21" s="196">
        <v>4</v>
      </c>
      <c r="W21" s="196">
        <v>10</v>
      </c>
      <c r="X21" s="131">
        <f t="shared" si="4"/>
        <v>250</v>
      </c>
    </row>
    <row r="22" spans="1:24" s="132" customFormat="1" ht="16.5" customHeight="1" x14ac:dyDescent="0.25">
      <c r="A22" s="43" t="s">
        <v>38</v>
      </c>
      <c r="B22" s="199">
        <v>8</v>
      </c>
      <c r="C22" s="196">
        <v>5</v>
      </c>
      <c r="D22" s="199">
        <v>8</v>
      </c>
      <c r="E22" s="131">
        <f t="shared" si="0"/>
        <v>160</v>
      </c>
      <c r="F22" s="196">
        <v>1</v>
      </c>
      <c r="G22" s="196">
        <v>1</v>
      </c>
      <c r="H22" s="131">
        <f t="shared" si="1"/>
        <v>100</v>
      </c>
      <c r="I22" s="196">
        <v>1</v>
      </c>
      <c r="J22" s="196">
        <v>0</v>
      </c>
      <c r="K22" s="131">
        <f>J22/I22*100</f>
        <v>0</v>
      </c>
      <c r="L22" s="196">
        <v>0</v>
      </c>
      <c r="M22" s="196">
        <v>0</v>
      </c>
      <c r="N22" s="131" t="s">
        <v>68</v>
      </c>
      <c r="O22" s="196">
        <v>3</v>
      </c>
      <c r="P22" s="196">
        <v>7</v>
      </c>
      <c r="Q22" s="131">
        <f t="shared" si="2"/>
        <v>233.33333333333334</v>
      </c>
      <c r="R22" s="196">
        <v>6</v>
      </c>
      <c r="S22" s="196">
        <v>2</v>
      </c>
      <c r="T22" s="204">
        <v>6</v>
      </c>
      <c r="U22" s="131">
        <f t="shared" si="3"/>
        <v>300</v>
      </c>
      <c r="V22" s="196">
        <v>0</v>
      </c>
      <c r="W22" s="196">
        <v>6</v>
      </c>
      <c r="X22" s="131" t="s">
        <v>68</v>
      </c>
    </row>
    <row r="23" spans="1:24" s="132" customFormat="1" ht="16.5" customHeight="1" x14ac:dyDescent="0.25">
      <c r="A23" s="43" t="s">
        <v>39</v>
      </c>
      <c r="B23" s="199">
        <v>11</v>
      </c>
      <c r="C23" s="196">
        <v>6</v>
      </c>
      <c r="D23" s="199">
        <v>7</v>
      </c>
      <c r="E23" s="131">
        <f t="shared" si="0"/>
        <v>116.66666666666667</v>
      </c>
      <c r="F23" s="196">
        <v>1</v>
      </c>
      <c r="G23" s="196">
        <v>3</v>
      </c>
      <c r="H23" s="131">
        <f t="shared" si="1"/>
        <v>300</v>
      </c>
      <c r="I23" s="196">
        <v>0</v>
      </c>
      <c r="J23" s="196">
        <v>1</v>
      </c>
      <c r="K23" s="131" t="s">
        <v>68</v>
      </c>
      <c r="L23" s="196">
        <v>0</v>
      </c>
      <c r="M23" s="196">
        <v>0</v>
      </c>
      <c r="N23" s="131" t="s">
        <v>68</v>
      </c>
      <c r="O23" s="196">
        <v>4</v>
      </c>
      <c r="P23" s="196">
        <v>7</v>
      </c>
      <c r="Q23" s="131">
        <f t="shared" si="2"/>
        <v>175</v>
      </c>
      <c r="R23" s="196">
        <v>9</v>
      </c>
      <c r="S23" s="196">
        <v>3</v>
      </c>
      <c r="T23" s="204">
        <v>5</v>
      </c>
      <c r="U23" s="131">
        <f t="shared" si="3"/>
        <v>166.66666666666669</v>
      </c>
      <c r="V23" s="196">
        <v>2</v>
      </c>
      <c r="W23" s="196">
        <v>5</v>
      </c>
      <c r="X23" s="131">
        <f t="shared" si="4"/>
        <v>250</v>
      </c>
    </row>
    <row r="24" spans="1:24" s="132" customFormat="1" ht="16.5" customHeight="1" x14ac:dyDescent="0.25">
      <c r="A24" s="43" t="s">
        <v>40</v>
      </c>
      <c r="B24" s="199">
        <v>15</v>
      </c>
      <c r="C24" s="196">
        <v>2</v>
      </c>
      <c r="D24" s="199">
        <v>13</v>
      </c>
      <c r="E24" s="131">
        <f t="shared" si="0"/>
        <v>650</v>
      </c>
      <c r="F24" s="196">
        <v>1</v>
      </c>
      <c r="G24" s="196">
        <v>0</v>
      </c>
      <c r="H24" s="131">
        <f t="shared" si="1"/>
        <v>0</v>
      </c>
      <c r="I24" s="196">
        <v>0</v>
      </c>
      <c r="J24" s="196">
        <v>0</v>
      </c>
      <c r="K24" s="131" t="s">
        <v>68</v>
      </c>
      <c r="L24" s="196">
        <v>0</v>
      </c>
      <c r="M24" s="196">
        <v>0</v>
      </c>
      <c r="N24" s="131" t="s">
        <v>68</v>
      </c>
      <c r="O24" s="196">
        <v>2</v>
      </c>
      <c r="P24" s="196">
        <v>9</v>
      </c>
      <c r="Q24" s="131">
        <f t="shared" si="2"/>
        <v>450</v>
      </c>
      <c r="R24" s="196">
        <v>14</v>
      </c>
      <c r="S24" s="196">
        <v>0</v>
      </c>
      <c r="T24" s="204">
        <v>13</v>
      </c>
      <c r="U24" s="131" t="s">
        <v>68</v>
      </c>
      <c r="V24" s="196">
        <v>0</v>
      </c>
      <c r="W24" s="196">
        <v>13</v>
      </c>
      <c r="X24" s="131" t="s">
        <v>68</v>
      </c>
    </row>
    <row r="25" spans="1:24" s="132" customFormat="1" ht="16.5" customHeight="1" x14ac:dyDescent="0.25">
      <c r="A25" s="43" t="s">
        <v>41</v>
      </c>
      <c r="B25" s="199">
        <v>17</v>
      </c>
      <c r="C25" s="196">
        <v>2</v>
      </c>
      <c r="D25" s="199">
        <v>8</v>
      </c>
      <c r="E25" s="131">
        <f t="shared" si="0"/>
        <v>400</v>
      </c>
      <c r="F25" s="196">
        <v>0</v>
      </c>
      <c r="G25" s="196">
        <v>3</v>
      </c>
      <c r="H25" s="131" t="s">
        <v>68</v>
      </c>
      <c r="I25" s="196">
        <v>0</v>
      </c>
      <c r="J25" s="196">
        <v>0</v>
      </c>
      <c r="K25" s="131" t="s">
        <v>68</v>
      </c>
      <c r="L25" s="196">
        <v>0</v>
      </c>
      <c r="M25" s="196">
        <v>0</v>
      </c>
      <c r="N25" s="131" t="s">
        <v>68</v>
      </c>
      <c r="O25" s="196">
        <v>2</v>
      </c>
      <c r="P25" s="196">
        <v>6</v>
      </c>
      <c r="Q25" s="131">
        <f t="shared" si="2"/>
        <v>300</v>
      </c>
      <c r="R25" s="196">
        <v>16</v>
      </c>
      <c r="S25" s="196">
        <v>2</v>
      </c>
      <c r="T25" s="204">
        <v>7</v>
      </c>
      <c r="U25" s="131">
        <f t="shared" si="3"/>
        <v>350</v>
      </c>
      <c r="V25" s="196">
        <v>1</v>
      </c>
      <c r="W25" s="196">
        <v>7</v>
      </c>
      <c r="X25" s="131">
        <f t="shared" si="4"/>
        <v>700</v>
      </c>
    </row>
    <row r="26" spans="1:24" s="132" customFormat="1" ht="16.5" customHeight="1" x14ac:dyDescent="0.25">
      <c r="A26" s="43" t="s">
        <v>42</v>
      </c>
      <c r="B26" s="199">
        <v>21</v>
      </c>
      <c r="C26" s="196">
        <v>2</v>
      </c>
      <c r="D26" s="199">
        <v>14</v>
      </c>
      <c r="E26" s="131">
        <f t="shared" si="0"/>
        <v>700</v>
      </c>
      <c r="F26" s="196">
        <v>0</v>
      </c>
      <c r="G26" s="196">
        <v>0</v>
      </c>
      <c r="H26" s="131" t="s">
        <v>68</v>
      </c>
      <c r="I26" s="196">
        <v>0</v>
      </c>
      <c r="J26" s="196">
        <v>0</v>
      </c>
      <c r="K26" s="131" t="s">
        <v>68</v>
      </c>
      <c r="L26" s="196">
        <v>0</v>
      </c>
      <c r="M26" s="196">
        <v>0</v>
      </c>
      <c r="N26" s="131" t="s">
        <v>68</v>
      </c>
      <c r="O26" s="196">
        <v>0</v>
      </c>
      <c r="P26" s="196">
        <v>13</v>
      </c>
      <c r="Q26" s="131" t="s">
        <v>68</v>
      </c>
      <c r="R26" s="196">
        <v>20</v>
      </c>
      <c r="S26" s="196">
        <v>1</v>
      </c>
      <c r="T26" s="204">
        <v>13</v>
      </c>
      <c r="U26" s="131">
        <f t="shared" si="3"/>
        <v>1300</v>
      </c>
      <c r="V26" s="196">
        <v>1</v>
      </c>
      <c r="W26" s="196">
        <v>9</v>
      </c>
      <c r="X26" s="131">
        <f t="shared" si="4"/>
        <v>900</v>
      </c>
    </row>
    <row r="27" spans="1:24" s="132" customFormat="1" ht="16.5" customHeight="1" x14ac:dyDescent="0.25">
      <c r="A27" s="43" t="s">
        <v>43</v>
      </c>
      <c r="B27" s="199">
        <v>3</v>
      </c>
      <c r="C27" s="196">
        <v>2</v>
      </c>
      <c r="D27" s="199">
        <v>2</v>
      </c>
      <c r="E27" s="131">
        <f t="shared" si="0"/>
        <v>100</v>
      </c>
      <c r="F27" s="196">
        <v>0</v>
      </c>
      <c r="G27" s="196">
        <v>0</v>
      </c>
      <c r="H27" s="131" t="s">
        <v>68</v>
      </c>
      <c r="I27" s="196">
        <v>1</v>
      </c>
      <c r="J27" s="196">
        <v>0</v>
      </c>
      <c r="K27" s="131">
        <v>0</v>
      </c>
      <c r="L27" s="196">
        <v>0</v>
      </c>
      <c r="M27" s="196">
        <v>0</v>
      </c>
      <c r="N27" s="131" t="s">
        <v>68</v>
      </c>
      <c r="O27" s="196">
        <v>2</v>
      </c>
      <c r="P27" s="196">
        <v>2</v>
      </c>
      <c r="Q27" s="131">
        <f t="shared" si="2"/>
        <v>100</v>
      </c>
      <c r="R27" s="196">
        <v>3</v>
      </c>
      <c r="S27" s="196">
        <v>1</v>
      </c>
      <c r="T27" s="204">
        <v>2</v>
      </c>
      <c r="U27" s="131">
        <f t="shared" si="3"/>
        <v>200</v>
      </c>
      <c r="V27" s="196">
        <v>1</v>
      </c>
      <c r="W27" s="196">
        <v>2</v>
      </c>
      <c r="X27" s="131">
        <f t="shared" si="4"/>
        <v>200</v>
      </c>
    </row>
    <row r="28" spans="1:24" s="132" customFormat="1" ht="16.5" customHeight="1" x14ac:dyDescent="0.25">
      <c r="A28" s="43" t="s">
        <v>44</v>
      </c>
      <c r="B28" s="199">
        <v>20</v>
      </c>
      <c r="C28" s="196">
        <v>4</v>
      </c>
      <c r="D28" s="199">
        <v>16</v>
      </c>
      <c r="E28" s="131">
        <f t="shared" si="0"/>
        <v>400</v>
      </c>
      <c r="F28" s="196">
        <v>2</v>
      </c>
      <c r="G28" s="196">
        <v>3</v>
      </c>
      <c r="H28" s="131">
        <f t="shared" si="1"/>
        <v>150</v>
      </c>
      <c r="I28" s="196">
        <v>0</v>
      </c>
      <c r="J28" s="196">
        <v>0</v>
      </c>
      <c r="K28" s="131" t="s">
        <v>68</v>
      </c>
      <c r="L28" s="196">
        <v>0</v>
      </c>
      <c r="M28" s="196">
        <v>0</v>
      </c>
      <c r="N28" s="131" t="s">
        <v>68</v>
      </c>
      <c r="O28" s="196">
        <v>4</v>
      </c>
      <c r="P28" s="196">
        <v>16</v>
      </c>
      <c r="Q28" s="131">
        <f t="shared" si="2"/>
        <v>400</v>
      </c>
      <c r="R28" s="196">
        <v>16</v>
      </c>
      <c r="S28" s="196">
        <v>1</v>
      </c>
      <c r="T28" s="204">
        <v>15</v>
      </c>
      <c r="U28" s="131">
        <f t="shared" si="3"/>
        <v>1500</v>
      </c>
      <c r="V28" s="196">
        <v>1</v>
      </c>
      <c r="W28" s="196">
        <v>13</v>
      </c>
      <c r="X28" s="131">
        <f t="shared" si="4"/>
        <v>1300</v>
      </c>
    </row>
    <row r="29" spans="1:24" s="132" customFormat="1" ht="16.5" customHeight="1" x14ac:dyDescent="0.25">
      <c r="A29" s="43" t="s">
        <v>45</v>
      </c>
      <c r="B29" s="199">
        <v>23</v>
      </c>
      <c r="C29" s="196">
        <v>7</v>
      </c>
      <c r="D29" s="199">
        <v>23</v>
      </c>
      <c r="E29" s="131">
        <f t="shared" si="0"/>
        <v>328.57142857142856</v>
      </c>
      <c r="F29" s="196">
        <v>1</v>
      </c>
      <c r="G29" s="196">
        <v>0</v>
      </c>
      <c r="H29" s="131">
        <f t="shared" si="1"/>
        <v>0</v>
      </c>
      <c r="I29" s="196">
        <v>1</v>
      </c>
      <c r="J29" s="196">
        <v>0</v>
      </c>
      <c r="K29" s="131">
        <f t="shared" ref="K29:K30" si="5">J29/I29*100</f>
        <v>0</v>
      </c>
      <c r="L29" s="196">
        <v>0</v>
      </c>
      <c r="M29" s="196">
        <v>0</v>
      </c>
      <c r="N29" s="131" t="s">
        <v>68</v>
      </c>
      <c r="O29" s="196">
        <v>5</v>
      </c>
      <c r="P29" s="196">
        <v>23</v>
      </c>
      <c r="Q29" s="131">
        <f t="shared" si="2"/>
        <v>459.99999999999994</v>
      </c>
      <c r="R29" s="196">
        <v>20</v>
      </c>
      <c r="S29" s="196">
        <v>4</v>
      </c>
      <c r="T29" s="204">
        <v>20</v>
      </c>
      <c r="U29" s="131">
        <f t="shared" si="3"/>
        <v>500</v>
      </c>
      <c r="V29" s="196">
        <v>2</v>
      </c>
      <c r="W29" s="196">
        <v>16</v>
      </c>
      <c r="X29" s="131">
        <f t="shared" si="4"/>
        <v>800</v>
      </c>
    </row>
    <row r="30" spans="1:24" s="132" customFormat="1" ht="16.5" customHeight="1" x14ac:dyDescent="0.25">
      <c r="A30" s="43" t="s">
        <v>46</v>
      </c>
      <c r="B30" s="200">
        <v>146</v>
      </c>
      <c r="C30" s="196">
        <v>75</v>
      </c>
      <c r="D30" s="200">
        <v>104</v>
      </c>
      <c r="E30" s="131">
        <f t="shared" si="0"/>
        <v>138.66666666666669</v>
      </c>
      <c r="F30" s="196">
        <v>10</v>
      </c>
      <c r="G30" s="196">
        <v>8</v>
      </c>
      <c r="H30" s="131">
        <f t="shared" si="1"/>
        <v>80</v>
      </c>
      <c r="I30" s="196">
        <v>1</v>
      </c>
      <c r="J30" s="196">
        <v>0</v>
      </c>
      <c r="K30" s="131">
        <f t="shared" si="5"/>
        <v>0</v>
      </c>
      <c r="L30" s="196">
        <v>2</v>
      </c>
      <c r="M30" s="196">
        <v>0</v>
      </c>
      <c r="N30" s="131">
        <v>200</v>
      </c>
      <c r="O30" s="196">
        <v>31</v>
      </c>
      <c r="P30" s="196">
        <v>91</v>
      </c>
      <c r="Q30" s="131">
        <f t="shared" si="2"/>
        <v>293.54838709677421</v>
      </c>
      <c r="R30" s="196">
        <v>117</v>
      </c>
      <c r="S30" s="196">
        <v>37</v>
      </c>
      <c r="T30" s="204">
        <v>80</v>
      </c>
      <c r="U30" s="131">
        <f t="shared" si="3"/>
        <v>216.21621621621622</v>
      </c>
      <c r="V30" s="196">
        <v>30</v>
      </c>
      <c r="W30" s="196">
        <v>77</v>
      </c>
      <c r="X30" s="131">
        <f t="shared" si="4"/>
        <v>256.66666666666669</v>
      </c>
    </row>
    <row r="31" spans="1:24" s="132" customFormat="1" ht="16.5" customHeight="1" x14ac:dyDescent="0.25">
      <c r="A31" s="43" t="s">
        <v>47</v>
      </c>
      <c r="B31" s="199">
        <v>105</v>
      </c>
      <c r="C31" s="196">
        <v>38</v>
      </c>
      <c r="D31" s="199">
        <v>86</v>
      </c>
      <c r="E31" s="131">
        <f t="shared" si="0"/>
        <v>226.31578947368419</v>
      </c>
      <c r="F31" s="196">
        <v>5</v>
      </c>
      <c r="G31" s="196">
        <v>4</v>
      </c>
      <c r="H31" s="131">
        <f t="shared" si="1"/>
        <v>80</v>
      </c>
      <c r="I31" s="196">
        <v>0</v>
      </c>
      <c r="J31" s="196">
        <v>0</v>
      </c>
      <c r="K31" s="131" t="s">
        <v>68</v>
      </c>
      <c r="L31" s="196">
        <v>0</v>
      </c>
      <c r="M31" s="196">
        <v>0</v>
      </c>
      <c r="N31" s="131" t="s">
        <v>68</v>
      </c>
      <c r="O31" s="196">
        <v>17</v>
      </c>
      <c r="P31" s="196">
        <v>75</v>
      </c>
      <c r="Q31" s="131">
        <f t="shared" si="2"/>
        <v>441.1764705882353</v>
      </c>
      <c r="R31" s="196">
        <v>88</v>
      </c>
      <c r="S31" s="196">
        <v>20</v>
      </c>
      <c r="T31" s="204">
        <v>70</v>
      </c>
      <c r="U31" s="131">
        <f t="shared" si="3"/>
        <v>350</v>
      </c>
      <c r="V31" s="196">
        <v>19</v>
      </c>
      <c r="W31" s="196">
        <v>62</v>
      </c>
      <c r="X31" s="131">
        <f t="shared" si="4"/>
        <v>326.31578947368422</v>
      </c>
    </row>
    <row r="32" spans="1:24" s="132" customFormat="1" ht="16.5" customHeight="1" x14ac:dyDescent="0.25">
      <c r="A32" s="43" t="s">
        <v>48</v>
      </c>
      <c r="B32" s="199">
        <v>51</v>
      </c>
      <c r="C32" s="196">
        <v>15</v>
      </c>
      <c r="D32" s="199">
        <v>42</v>
      </c>
      <c r="E32" s="131">
        <f t="shared" si="0"/>
        <v>280</v>
      </c>
      <c r="F32" s="196">
        <v>3</v>
      </c>
      <c r="G32" s="196">
        <v>1</v>
      </c>
      <c r="H32" s="131">
        <f t="shared" si="1"/>
        <v>33.333333333333329</v>
      </c>
      <c r="I32" s="196">
        <v>2</v>
      </c>
      <c r="J32" s="196">
        <v>2</v>
      </c>
      <c r="K32" s="131">
        <f>J32/I32*100</f>
        <v>100</v>
      </c>
      <c r="L32" s="196">
        <v>0</v>
      </c>
      <c r="M32" s="196">
        <v>0</v>
      </c>
      <c r="N32" s="131" t="s">
        <v>68</v>
      </c>
      <c r="O32" s="196">
        <v>10</v>
      </c>
      <c r="P32" s="196">
        <v>40</v>
      </c>
      <c r="Q32" s="131">
        <f t="shared" si="2"/>
        <v>400</v>
      </c>
      <c r="R32" s="196">
        <v>44</v>
      </c>
      <c r="S32" s="196">
        <v>7</v>
      </c>
      <c r="T32" s="204">
        <v>37</v>
      </c>
      <c r="U32" s="131">
        <f t="shared" si="3"/>
        <v>528.57142857142856</v>
      </c>
      <c r="V32" s="196">
        <v>4</v>
      </c>
      <c r="W32" s="196">
        <v>32</v>
      </c>
      <c r="X32" s="131">
        <f t="shared" si="4"/>
        <v>800</v>
      </c>
    </row>
    <row r="33" spans="1:24" s="132" customFormat="1" ht="16.5" customHeight="1" x14ac:dyDescent="0.25">
      <c r="A33" s="43" t="s">
        <v>49</v>
      </c>
      <c r="B33" s="199">
        <v>37</v>
      </c>
      <c r="C33" s="196">
        <v>23</v>
      </c>
      <c r="D33" s="199">
        <v>34</v>
      </c>
      <c r="E33" s="131">
        <f t="shared" si="0"/>
        <v>147.82608695652172</v>
      </c>
      <c r="F33" s="196">
        <v>1</v>
      </c>
      <c r="G33" s="196">
        <v>1</v>
      </c>
      <c r="H33" s="131">
        <f t="shared" si="1"/>
        <v>100</v>
      </c>
      <c r="I33" s="196">
        <v>0</v>
      </c>
      <c r="J33" s="196">
        <v>0</v>
      </c>
      <c r="K33" s="131" t="s">
        <v>68</v>
      </c>
      <c r="L33" s="196">
        <v>0</v>
      </c>
      <c r="M33" s="196">
        <v>0</v>
      </c>
      <c r="N33" s="131" t="s">
        <v>68</v>
      </c>
      <c r="O33" s="196">
        <v>23</v>
      </c>
      <c r="P33" s="196">
        <v>33</v>
      </c>
      <c r="Q33" s="131">
        <f t="shared" si="2"/>
        <v>143.47826086956522</v>
      </c>
      <c r="R33" s="196">
        <v>25</v>
      </c>
      <c r="S33" s="196">
        <v>17</v>
      </c>
      <c r="T33" s="204">
        <v>22</v>
      </c>
      <c r="U33" s="131">
        <f t="shared" si="3"/>
        <v>129.41176470588235</v>
      </c>
      <c r="V33" s="196">
        <v>15</v>
      </c>
      <c r="W33" s="196">
        <v>21</v>
      </c>
      <c r="X33" s="131">
        <f t="shared" si="4"/>
        <v>140</v>
      </c>
    </row>
    <row r="34" spans="1:24" ht="15" x14ac:dyDescent="0.25">
      <c r="A34" s="42" t="s">
        <v>50</v>
      </c>
      <c r="B34" s="197">
        <v>44</v>
      </c>
      <c r="C34" s="197">
        <v>3</v>
      </c>
      <c r="D34" s="197">
        <v>19</v>
      </c>
      <c r="E34" s="131">
        <f t="shared" si="0"/>
        <v>633.33333333333326</v>
      </c>
      <c r="F34" s="197">
        <v>1</v>
      </c>
      <c r="G34" s="197">
        <v>10</v>
      </c>
      <c r="H34" s="131">
        <f t="shared" si="1"/>
        <v>1000</v>
      </c>
      <c r="I34" s="198">
        <v>0</v>
      </c>
      <c r="J34" s="198">
        <v>0</v>
      </c>
      <c r="K34" s="131" t="s">
        <v>68</v>
      </c>
      <c r="L34" s="198">
        <v>0</v>
      </c>
      <c r="M34" s="198">
        <v>0</v>
      </c>
      <c r="N34" s="131" t="s">
        <v>68</v>
      </c>
      <c r="O34" s="198">
        <v>2</v>
      </c>
      <c r="P34" s="198">
        <v>18</v>
      </c>
      <c r="Q34" s="131">
        <f t="shared" si="2"/>
        <v>900</v>
      </c>
      <c r="R34" s="196">
        <v>33</v>
      </c>
      <c r="S34" s="198">
        <v>0</v>
      </c>
      <c r="T34" s="198">
        <v>16</v>
      </c>
      <c r="U34" s="131" t="s">
        <v>68</v>
      </c>
      <c r="V34" s="197">
        <v>0</v>
      </c>
      <c r="W34" s="197">
        <v>16</v>
      </c>
      <c r="X34" s="131" t="s">
        <v>68</v>
      </c>
    </row>
    <row r="35" spans="1:24" ht="14.25" customHeight="1" x14ac:dyDescent="0.2">
      <c r="A35" s="135"/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4" x14ac:dyDescent="0.2">
      <c r="A36" s="135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4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4" x14ac:dyDescent="0.2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24" x14ac:dyDescent="0.2"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4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4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4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4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4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4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4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4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4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</sheetData>
  <mergeCells count="13">
    <mergeCell ref="B35:X37"/>
    <mergeCell ref="A3:X3"/>
    <mergeCell ref="V4:X4"/>
    <mergeCell ref="A1:X1"/>
    <mergeCell ref="A5:A6"/>
    <mergeCell ref="C5:E5"/>
    <mergeCell ref="F5:H5"/>
    <mergeCell ref="I5:K5"/>
    <mergeCell ref="A2:X2"/>
    <mergeCell ref="V5:X5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C9" sqref="C9"/>
    </sheetView>
  </sheetViews>
  <sheetFormatPr defaultColWidth="8" defaultRowHeight="12.75" x14ac:dyDescent="0.2"/>
  <cols>
    <col min="1" max="1" width="60.28515625" style="68" customWidth="1"/>
    <col min="2" max="3" width="16.28515625" style="68" customWidth="1"/>
    <col min="4" max="4" width="11" style="68" customWidth="1"/>
    <col min="5" max="5" width="11.5703125" style="68" customWidth="1"/>
    <col min="6" max="16384" width="8" style="68"/>
  </cols>
  <sheetData>
    <row r="1" spans="1:11" ht="27" customHeight="1" x14ac:dyDescent="0.2">
      <c r="A1" s="212" t="s">
        <v>61</v>
      </c>
      <c r="B1" s="212"/>
      <c r="C1" s="212"/>
      <c r="D1" s="212"/>
      <c r="E1" s="212"/>
    </row>
    <row r="2" spans="1:11" ht="23.25" customHeight="1" x14ac:dyDescent="0.2">
      <c r="A2" s="212" t="s">
        <v>21</v>
      </c>
      <c r="B2" s="212"/>
      <c r="C2" s="212"/>
      <c r="D2" s="212"/>
      <c r="E2" s="212"/>
    </row>
    <row r="3" spans="1:11" ht="6" customHeight="1" x14ac:dyDescent="0.2">
      <c r="A3" s="108"/>
    </row>
    <row r="4" spans="1:11" s="70" customFormat="1" ht="23.25" customHeight="1" x14ac:dyDescent="0.25">
      <c r="A4" s="223"/>
      <c r="B4" s="213" t="s">
        <v>113</v>
      </c>
      <c r="C4" s="213" t="s">
        <v>114</v>
      </c>
      <c r="D4" s="215" t="s">
        <v>1</v>
      </c>
      <c r="E4" s="216"/>
    </row>
    <row r="5" spans="1:11" s="70" customFormat="1" ht="32.25" customHeight="1" x14ac:dyDescent="0.25">
      <c r="A5" s="223"/>
      <c r="B5" s="214"/>
      <c r="C5" s="214"/>
      <c r="D5" s="72" t="s">
        <v>2</v>
      </c>
      <c r="E5" s="73" t="s">
        <v>51</v>
      </c>
    </row>
    <row r="6" spans="1:11" s="77" customFormat="1" ht="15.75" customHeight="1" x14ac:dyDescent="0.25">
      <c r="A6" s="75" t="s">
        <v>3</v>
      </c>
      <c r="B6" s="75">
        <v>1</v>
      </c>
      <c r="C6" s="75">
        <v>2</v>
      </c>
      <c r="D6" s="75">
        <v>3</v>
      </c>
      <c r="E6" s="75">
        <v>4</v>
      </c>
    </row>
    <row r="7" spans="1:11" s="77" customFormat="1" ht="30" customHeight="1" x14ac:dyDescent="0.25">
      <c r="A7" s="7" t="s">
        <v>108</v>
      </c>
      <c r="B7" s="172" t="s">
        <v>87</v>
      </c>
      <c r="C7" s="172">
        <f>'10'!B9</f>
        <v>9506</v>
      </c>
      <c r="D7" s="8" t="s">
        <v>87</v>
      </c>
      <c r="E7" s="110" t="s">
        <v>87</v>
      </c>
    </row>
    <row r="8" spans="1:11" s="70" customFormat="1" ht="30" customHeight="1" x14ac:dyDescent="0.25">
      <c r="A8" s="78" t="s">
        <v>53</v>
      </c>
      <c r="B8" s="112">
        <f>'10'!C9</f>
        <v>12685</v>
      </c>
      <c r="C8" s="112">
        <f>'10'!D9</f>
        <v>8371</v>
      </c>
      <c r="D8" s="8">
        <f t="shared" ref="D8:D12" si="0">C8/B8*100</f>
        <v>65.991328340559718</v>
      </c>
      <c r="E8" s="110">
        <f t="shared" ref="E8:E12" si="1">C8-B8</f>
        <v>-4314</v>
      </c>
      <c r="K8" s="111"/>
    </row>
    <row r="9" spans="1:11" s="70" customFormat="1" ht="30" customHeight="1" x14ac:dyDescent="0.25">
      <c r="A9" s="85" t="s">
        <v>81</v>
      </c>
      <c r="B9" s="112">
        <f>'10'!F9</f>
        <v>2933</v>
      </c>
      <c r="C9" s="112">
        <f>'10'!G9</f>
        <v>1571</v>
      </c>
      <c r="D9" s="8">
        <f t="shared" si="0"/>
        <v>53.56290487555404</v>
      </c>
      <c r="E9" s="110">
        <f t="shared" si="1"/>
        <v>-1362</v>
      </c>
      <c r="K9" s="111"/>
    </row>
    <row r="10" spans="1:11" s="70" customFormat="1" ht="30" customHeight="1" x14ac:dyDescent="0.25">
      <c r="A10" s="78" t="s">
        <v>54</v>
      </c>
      <c r="B10" s="112">
        <f>'10'!I9</f>
        <v>706</v>
      </c>
      <c r="C10" s="112">
        <f>'10'!J9</f>
        <v>521</v>
      </c>
      <c r="D10" s="8">
        <f t="shared" si="0"/>
        <v>73.79603399433428</v>
      </c>
      <c r="E10" s="110">
        <f t="shared" si="1"/>
        <v>-185</v>
      </c>
      <c r="K10" s="111"/>
    </row>
    <row r="11" spans="1:11" s="70" customFormat="1" ht="45.75" customHeight="1" x14ac:dyDescent="0.25">
      <c r="A11" s="78" t="s">
        <v>55</v>
      </c>
      <c r="B11" s="112">
        <f>'10'!L9</f>
        <v>126</v>
      </c>
      <c r="C11" s="112">
        <f>'10'!M9</f>
        <v>104</v>
      </c>
      <c r="D11" s="8">
        <f t="shared" si="0"/>
        <v>82.539682539682531</v>
      </c>
      <c r="E11" s="110">
        <f t="shared" si="1"/>
        <v>-22</v>
      </c>
      <c r="K11" s="111"/>
    </row>
    <row r="12" spans="1:11" s="70" customFormat="1" ht="55.5" customHeight="1" x14ac:dyDescent="0.25">
      <c r="A12" s="78" t="s">
        <v>56</v>
      </c>
      <c r="B12" s="112">
        <f>'10'!O9</f>
        <v>8372</v>
      </c>
      <c r="C12" s="112">
        <f>'10'!P9</f>
        <v>7159</v>
      </c>
      <c r="D12" s="8">
        <f t="shared" si="0"/>
        <v>85.511227902532255</v>
      </c>
      <c r="E12" s="110">
        <f t="shared" si="1"/>
        <v>-1213</v>
      </c>
      <c r="K12" s="111"/>
    </row>
    <row r="13" spans="1:11" s="70" customFormat="1" ht="12.75" customHeight="1" x14ac:dyDescent="0.25">
      <c r="A13" s="219" t="s">
        <v>4</v>
      </c>
      <c r="B13" s="220"/>
      <c r="C13" s="220"/>
      <c r="D13" s="220"/>
      <c r="E13" s="220"/>
      <c r="K13" s="111"/>
    </row>
    <row r="14" spans="1:11" s="70" customFormat="1" ht="15" customHeight="1" x14ac:dyDescent="0.25">
      <c r="A14" s="221"/>
      <c r="B14" s="222"/>
      <c r="C14" s="222"/>
      <c r="D14" s="222"/>
      <c r="E14" s="222"/>
      <c r="K14" s="111"/>
    </row>
    <row r="15" spans="1:11" s="70" customFormat="1" ht="20.25" customHeight="1" x14ac:dyDescent="0.25">
      <c r="A15" s="217" t="s">
        <v>0</v>
      </c>
      <c r="B15" s="223" t="s">
        <v>115</v>
      </c>
      <c r="C15" s="223" t="s">
        <v>116</v>
      </c>
      <c r="D15" s="215" t="s">
        <v>1</v>
      </c>
      <c r="E15" s="216"/>
      <c r="K15" s="111"/>
    </row>
    <row r="16" spans="1:11" ht="35.25" customHeight="1" x14ac:dyDescent="0.2">
      <c r="A16" s="218"/>
      <c r="B16" s="223"/>
      <c r="C16" s="223"/>
      <c r="D16" s="72" t="s">
        <v>2</v>
      </c>
      <c r="E16" s="73" t="s">
        <v>52</v>
      </c>
      <c r="K16" s="111"/>
    </row>
    <row r="17" spans="1:11" ht="30" customHeight="1" x14ac:dyDescent="0.2">
      <c r="A17" s="174" t="s">
        <v>89</v>
      </c>
      <c r="B17" s="90" t="s">
        <v>87</v>
      </c>
      <c r="C17" s="90">
        <f>'10'!R9</f>
        <v>5310</v>
      </c>
      <c r="D17" s="8" t="s">
        <v>87</v>
      </c>
      <c r="E17" s="110" t="s">
        <v>87</v>
      </c>
      <c r="I17" s="111"/>
    </row>
    <row r="18" spans="1:11" ht="30" customHeight="1" x14ac:dyDescent="0.2">
      <c r="A18" s="97" t="s">
        <v>57</v>
      </c>
      <c r="B18" s="115">
        <f>'10'!S9</f>
        <v>6094</v>
      </c>
      <c r="C18" s="115">
        <f>'10'!T9</f>
        <v>4720</v>
      </c>
      <c r="D18" s="113">
        <f t="shared" ref="D18:D19" si="2">C18/B18*100</f>
        <v>77.453232687889724</v>
      </c>
      <c r="E18" s="114">
        <f t="shared" ref="E18:E19" si="3">C18-B18</f>
        <v>-1374</v>
      </c>
      <c r="K18" s="111"/>
    </row>
    <row r="19" spans="1:11" ht="30" customHeight="1" x14ac:dyDescent="0.2">
      <c r="A19" s="97" t="s">
        <v>58</v>
      </c>
      <c r="B19" s="115">
        <f>'10'!V9</f>
        <v>5298</v>
      </c>
      <c r="C19" s="115">
        <f>'10'!W9</f>
        <v>4155</v>
      </c>
      <c r="D19" s="113">
        <f t="shared" si="2"/>
        <v>78.425821064552665</v>
      </c>
      <c r="E19" s="114">
        <f t="shared" si="3"/>
        <v>-1143</v>
      </c>
      <c r="K19" s="111"/>
    </row>
    <row r="20" spans="1:11" x14ac:dyDescent="0.2">
      <c r="A20" s="237" t="s">
        <v>111</v>
      </c>
      <c r="B20" s="237"/>
      <c r="C20" s="237"/>
      <c r="D20" s="237"/>
      <c r="E20" s="237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  <row r="23" spans="1:11" x14ac:dyDescent="0.2">
      <c r="A23" s="238"/>
      <c r="B23" s="238"/>
      <c r="C23" s="238"/>
      <c r="D23" s="238"/>
      <c r="E23" s="238"/>
    </row>
    <row r="24" spans="1:11" x14ac:dyDescent="0.2">
      <c r="A24" s="238"/>
      <c r="B24" s="238"/>
      <c r="C24" s="238"/>
      <c r="D24" s="238"/>
      <c r="E24" s="238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2022-05-11T11:05:28Z</cp:lastPrinted>
  <dcterms:created xsi:type="dcterms:W3CDTF">2020-12-10T10:35:03Z</dcterms:created>
  <dcterms:modified xsi:type="dcterms:W3CDTF">2022-05-13T10:45:06Z</dcterms:modified>
</cp:coreProperties>
</file>