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270" yWindow="4560" windowWidth="27990" windowHeight="8550" tabRatio="601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34" r:id="rId7"/>
    <sheet name="8" sheetId="29" r:id="rId8"/>
    <sheet name="9" sheetId="13" r:id="rId9"/>
    <sheet name="10" sheetId="35" r:id="rId10"/>
    <sheet name="11" sheetId="14" r:id="rId11"/>
    <sheet name="12" sheetId="36" r:id="rId12"/>
    <sheet name="13" sheetId="37" r:id="rId13"/>
    <sheet name="15" sheetId="39" r:id="rId14"/>
    <sheet name="14" sheetId="38" r:id="rId15"/>
    <sheet name="16" sheetId="15" r:id="rId16"/>
    <sheet name="17" sheetId="40" r:id="rId17"/>
    <sheet name="18" sheetId="30" r:id="rId18"/>
    <sheet name="19" sheetId="31" r:id="rId19"/>
    <sheet name="20" sheetId="41" r:id="rId20"/>
    <sheet name="21" sheetId="42" r:id="rId21"/>
    <sheet name="22" sheetId="43" r:id="rId22"/>
    <sheet name="23" sheetId="44" r:id="rId23"/>
    <sheet name="24" sheetId="21" r:id="rId24"/>
    <sheet name="25" sheetId="51" r:id="rId25"/>
    <sheet name="26" sheetId="45" r:id="rId26"/>
    <sheet name="27" sheetId="46" r:id="rId27"/>
    <sheet name="28" sheetId="47" r:id="rId28"/>
    <sheet name="29" sheetId="32" r:id="rId29"/>
    <sheet name="30" sheetId="33" r:id="rId30"/>
    <sheet name="31" sheetId="48" r:id="rId31"/>
    <sheet name="32" sheetId="49" r:id="rId32"/>
  </sheets>
  <externalReferences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4">#REF!</definedName>
    <definedName name="_firstRow" localSheetId="13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5">#REF!</definedName>
    <definedName name="_firstRow" localSheetId="26">#REF!</definedName>
    <definedName name="_firstRow" localSheetId="27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4">#REF!</definedName>
    <definedName name="_firstRow" localSheetId="6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4">#REF!</definedName>
    <definedName name="_lastColumn" localSheetId="13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5">#REF!</definedName>
    <definedName name="_lastColumn" localSheetId="26">#REF!</definedName>
    <definedName name="_lastColumn" localSheetId="27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'13'!$B$1:$B$51</definedName>
    <definedName name="_xlnm._FilterDatabase" localSheetId="14" hidden="1">'14'!$B$1:$B$51</definedName>
    <definedName name="_xlnm._FilterDatabase" localSheetId="13" hidden="1">'15'!$B$1:$B$51</definedName>
    <definedName name="_xlnm._FilterDatabase" localSheetId="17" hidden="1">'18'!$B$1:$B$53</definedName>
    <definedName name="_xlnm._FilterDatabase" localSheetId="18" hidden="1">'19'!$F$1:$F$91</definedName>
    <definedName name="_xlnm._FilterDatabase" localSheetId="19" hidden="1">'20'!$B$1:$B$51</definedName>
    <definedName name="_xlnm._FilterDatabase" localSheetId="20" hidden="1">'21'!#REF!</definedName>
    <definedName name="_xlnm._FilterDatabase" localSheetId="21" hidden="1">'22'!$B$1:$B$51</definedName>
    <definedName name="_xlnm._FilterDatabase" localSheetId="22" hidden="1">'23'!#REF!</definedName>
    <definedName name="_xlnm._FilterDatabase" localSheetId="25" hidden="1">'26'!$B$1:$B$25</definedName>
    <definedName name="_xlnm._FilterDatabase" localSheetId="26" hidden="1">'27'!$B$1:$B$25</definedName>
    <definedName name="_xlnm._FilterDatabase" localSheetId="27" hidden="1">'28'!$B$1:$B$20</definedName>
    <definedName name="_xlnm._FilterDatabase" localSheetId="28" hidden="1">'29'!$B$1:$B$29</definedName>
    <definedName name="_xlnm._FilterDatabase" localSheetId="29" hidden="1">'30'!#REF!</definedName>
    <definedName name="_xlnm._FilterDatabase" localSheetId="30" hidden="1">'31'!$B$1:$B$24</definedName>
    <definedName name="_xlnm._FilterDatabase" localSheetId="31" hidden="1">'32'!$B$1:$B$24</definedName>
    <definedName name="_xlnm._FilterDatabase" localSheetId="6" hidden="1">'7'!$B$1:$B$53</definedName>
    <definedName name="_xlnm._FilterDatabase" localSheetId="7" hidden="1">'8'!$F$1:$F$74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4">'[2]Sheet1 (3)'!#REF!</definedName>
    <definedName name="date.e" localSheetId="13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'[2]Sheet1 (3)'!#REF!</definedName>
    <definedName name="date.e" localSheetId="24">'[3]Sheet1 (3)'!#REF!</definedName>
    <definedName name="date.e" localSheetId="25">'[2]Sheet1 (3)'!#REF!</definedName>
    <definedName name="date.e" localSheetId="26">'[2]Sheet1 (3)'!#REF!</definedName>
    <definedName name="date.e" localSheetId="27">'[2]Sheet1 (3)'!#REF!</definedName>
    <definedName name="date.e" localSheetId="28">'[3]Sheet1 (3)'!#REF!</definedName>
    <definedName name="date.e" localSheetId="29">'[3]Sheet1 (3)'!#REF!</definedName>
    <definedName name="date.e" localSheetId="30">'[2]Sheet1 (3)'!#REF!</definedName>
    <definedName name="date.e" localSheetId="31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6">'[2]Sheet1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4">#REF!</definedName>
    <definedName name="date_b" localSheetId="13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4">'[2]Sheet1 (2)'!#REF!</definedName>
    <definedName name="date_e" localSheetId="13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'[2]Sheet1 (2)'!#REF!</definedName>
    <definedName name="date_e" localSheetId="24">'[3]Sheet1 (2)'!#REF!</definedName>
    <definedName name="date_e" localSheetId="25">'[2]Sheet1 (2)'!#REF!</definedName>
    <definedName name="date_e" localSheetId="26">'[2]Sheet1 (2)'!#REF!</definedName>
    <definedName name="date_e" localSheetId="27">'[2]Sheet1 (2)'!#REF!</definedName>
    <definedName name="date_e" localSheetId="28">'[3]Sheet1 (2)'!#REF!</definedName>
    <definedName name="date_e" localSheetId="29">'[3]Sheet1 (2)'!#REF!</definedName>
    <definedName name="date_e" localSheetId="30">'[2]Sheet1 (2)'!#REF!</definedName>
    <definedName name="date_e" localSheetId="31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6">'[2]Sheet1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4">#REF!</definedName>
    <definedName name="Excel_BuiltIn_Print_Area_1" localSheetId="13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5">#REF!</definedName>
    <definedName name="Excel_BuiltIn_Print_Area_1" localSheetId="26">#REF!</definedName>
    <definedName name="Excel_BuiltIn_Print_Area_1" localSheetId="27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2">[5]Sheet3!$A$3</definedName>
    <definedName name="hjj" localSheetId="14">[5]Sheet3!$A$3</definedName>
    <definedName name="hjj" localSheetId="13">[5]Sheet3!$A$3</definedName>
    <definedName name="hjj" localSheetId="15">[6]Sheet3!$A$3</definedName>
    <definedName name="hjj" localSheetId="16">[6]Sheet3!$A$3</definedName>
    <definedName name="hjj" localSheetId="19">[5]Sheet3!$A$3</definedName>
    <definedName name="hjj" localSheetId="20">[5]Sheet3!$A$3</definedName>
    <definedName name="hjj" localSheetId="21">[5]Sheet3!$A$3</definedName>
    <definedName name="hjj" localSheetId="22">[5]Sheet3!$A$3</definedName>
    <definedName name="hjj" localSheetId="25">[5]Sheet3!$A$3</definedName>
    <definedName name="hjj" localSheetId="26">[5]Sheet3!$A$3</definedName>
    <definedName name="hjj" localSheetId="27">[5]Sheet3!$A$3</definedName>
    <definedName name="hjj" localSheetId="28">[4]Sheet3!$A$3</definedName>
    <definedName name="hjj" localSheetId="29">[4]Sheet3!$A$3</definedName>
    <definedName name="hjj" localSheetId="30">[5]Sheet3!$A$3</definedName>
    <definedName name="hjj" localSheetId="31">[5]Sheet3!$A$3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[7]Sheet3!$A$3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4">#REF!</definedName>
    <definedName name="hl_0" localSheetId="13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5">#REF!</definedName>
    <definedName name="hl_0" localSheetId="26">#REF!</definedName>
    <definedName name="hl_0" localSheetId="27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4">#REF!</definedName>
    <definedName name="hn_0" localSheetId="13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5">#REF!</definedName>
    <definedName name="hn_0" localSheetId="26">#REF!</definedName>
    <definedName name="hn_0" localSheetId="27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4">'[2]Sheet1 (2)'!#REF!</definedName>
    <definedName name="lcz" localSheetId="13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'[2]Sheet1 (2)'!#REF!</definedName>
    <definedName name="lcz" localSheetId="24">'[3]Sheet1 (2)'!#REF!</definedName>
    <definedName name="lcz" localSheetId="25">'[2]Sheet1 (2)'!#REF!</definedName>
    <definedName name="lcz" localSheetId="26">'[2]Sheet1 (2)'!#REF!</definedName>
    <definedName name="lcz" localSheetId="27">'[2]Sheet1 (2)'!#REF!</definedName>
    <definedName name="lcz" localSheetId="28">'[3]Sheet1 (2)'!#REF!</definedName>
    <definedName name="lcz" localSheetId="29">'[3]Sheet1 (2)'!#REF!</definedName>
    <definedName name="lcz" localSheetId="30">'[2]Sheet1 (2)'!#REF!</definedName>
    <definedName name="lcz" localSheetId="31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4">#REF!</definedName>
    <definedName name="name_cz" localSheetId="13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4">#REF!</definedName>
    <definedName name="name_period" localSheetId="13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4">#REF!</definedName>
    <definedName name="pyear" localSheetId="13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4">#REF!</definedName>
    <definedName name="апр" localSheetId="13">#REF!</definedName>
    <definedName name="апр" localSheetId="16">#REF!</definedName>
    <definedName name="апр" localSheetId="19">#REF!</definedName>
    <definedName name="апр" localSheetId="20">#REF!</definedName>
    <definedName name="апр" localSheetId="21">#REF!</definedName>
    <definedName name="апр" localSheetId="22">#REF!</definedName>
    <definedName name="апр" localSheetId="25">#REF!</definedName>
    <definedName name="апр" localSheetId="26">#REF!</definedName>
    <definedName name="апр" localSheetId="27">#REF!</definedName>
    <definedName name="апр" localSheetId="30">#REF!</definedName>
    <definedName name="апр" localSheetId="31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4">#REF!</definedName>
    <definedName name="дфтф" localSheetId="13">#REF!</definedName>
    <definedName name="дфтф" localSheetId="16">#REF!</definedName>
    <definedName name="дфтф" localSheetId="19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5">#REF!</definedName>
    <definedName name="дфтф" localSheetId="26">#REF!</definedName>
    <definedName name="дфтф" localSheetId="27">#REF!</definedName>
    <definedName name="дфтф" localSheetId="30">#REF!</definedName>
    <definedName name="дфтф" localSheetId="31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'13'!$5:$5</definedName>
    <definedName name="_xlnm.Print_Titles" localSheetId="14">'14'!$5:$5</definedName>
    <definedName name="_xlnm.Print_Titles" localSheetId="13">'15'!$5:$5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9">'20'!$5:$5</definedName>
    <definedName name="_xlnm.Print_Titles" localSheetId="20">'21'!$5:$5</definedName>
    <definedName name="_xlnm.Print_Titles" localSheetId="21">'22'!$5:$5</definedName>
    <definedName name="_xlnm.Print_Titles" localSheetId="22">'23'!$5:$5</definedName>
    <definedName name="_xlnm.Print_Titles" localSheetId="24">'25'!$A:$A</definedName>
    <definedName name="_xlnm.Print_Titles" localSheetId="25">'26'!$5:$5</definedName>
    <definedName name="_xlnm.Print_Titles" localSheetId="26">'27'!$5:$5</definedName>
    <definedName name="_xlnm.Print_Titles" localSheetId="27">'28'!$5:$5</definedName>
    <definedName name="_xlnm.Print_Titles" localSheetId="28">'29'!$6:$9</definedName>
    <definedName name="_xlnm.Print_Titles" localSheetId="29">'30'!$6:$9</definedName>
    <definedName name="_xlnm.Print_Titles" localSheetId="30">'31'!$4:$4</definedName>
    <definedName name="_xlnm.Print_Titles" localSheetId="31">'32'!$4:$4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4">#REF!</definedName>
    <definedName name="лпдаж" localSheetId="13">#REF!</definedName>
    <definedName name="лпдаж" localSheetId="16">#REF!</definedName>
    <definedName name="лпдаж" localSheetId="19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5">#REF!</definedName>
    <definedName name="лпдаж" localSheetId="26">#REF!</definedName>
    <definedName name="лпдаж" localSheetId="27">#REF!</definedName>
    <definedName name="лпдаж" localSheetId="30">#REF!</definedName>
    <definedName name="лпдаж" localSheetId="31">#REF!</definedName>
    <definedName name="лпдаж">#REF!</definedName>
    <definedName name="_xlnm.Print_Area" localSheetId="9">'10'!$A$1:$I$28</definedName>
    <definedName name="_xlnm.Print_Area" localSheetId="10">'11'!$A$1:$G$29</definedName>
    <definedName name="_xlnm.Print_Area" localSheetId="11">'12'!$A$1:$I$31</definedName>
    <definedName name="_xlnm.Print_Area" localSheetId="12">'13'!$A$1:$D$55</definedName>
    <definedName name="_xlnm.Print_Area" localSheetId="14">'14'!$A$1:$D$55</definedName>
    <definedName name="_xlnm.Print_Area" localSheetId="13">'15'!$A$1:$D$55</definedName>
    <definedName name="_xlnm.Print_Area" localSheetId="15">'16'!$A$1:$G$16</definedName>
    <definedName name="_xlnm.Print_Area" localSheetId="16">'17'!$A$1:$I$17</definedName>
    <definedName name="_xlnm.Print_Area" localSheetId="17">'18'!$A$1:$H$57</definedName>
    <definedName name="_xlnm.Print_Area" localSheetId="18">'19'!$A$1:$G$90</definedName>
    <definedName name="_xlnm.Print_Area" localSheetId="19">'20'!$A$1:$D$55</definedName>
    <definedName name="_xlnm.Print_Area" localSheetId="20">'21'!$A$1:$C$78</definedName>
    <definedName name="_xlnm.Print_Area" localSheetId="21">'22'!$A$1:$D$55</definedName>
    <definedName name="_xlnm.Print_Area" localSheetId="22">'23'!$A$1:$C$56</definedName>
    <definedName name="_xlnm.Print_Area" localSheetId="23">'24'!$A$1:$E$30</definedName>
    <definedName name="_xlnm.Print_Area" localSheetId="24">'25'!$A$2:$BP$15</definedName>
    <definedName name="_xlnm.Print_Area" localSheetId="25">'26'!$A$1:$C$25</definedName>
    <definedName name="_xlnm.Print_Area" localSheetId="26">'27'!$A$1:$D$25</definedName>
    <definedName name="_xlnm.Print_Area" localSheetId="27">'28'!$A$1:$D$25</definedName>
    <definedName name="_xlnm.Print_Area" localSheetId="28">'29'!$A$1:$C$29</definedName>
    <definedName name="_xlnm.Print_Area" localSheetId="29">'30'!$A$1:$C$69</definedName>
    <definedName name="_xlnm.Print_Area" localSheetId="30">'31'!$A$1:$D$24</definedName>
    <definedName name="_xlnm.Print_Area" localSheetId="31">'32'!$A$1:$D$24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'7'!$A$1:$H$57</definedName>
    <definedName name="_xlnm.Print_Area" localSheetId="7">'8'!$A$1:$G$73</definedName>
    <definedName name="_xlnm.Print_Area" localSheetId="8">'9'!$A$1:$G$26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4">'[2]Sheet1 (3)'!#REF!</definedName>
    <definedName name="олд" localSheetId="13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5">'[2]Sheet1 (3)'!#REF!</definedName>
    <definedName name="олд" localSheetId="26">'[2]Sheet1 (3)'!#REF!</definedName>
    <definedName name="олд" localSheetId="27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4">'[1]Sheet1 (2)'!#REF!</definedName>
    <definedName name="оплад" localSheetId="13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5">'[1]Sheet1 (2)'!#REF!</definedName>
    <definedName name="оплад" localSheetId="26">'[1]Sheet1 (2)'!#REF!</definedName>
    <definedName name="оплад" localSheetId="27">'[1]Sheet1 (2)'!#REF!</definedName>
    <definedName name="оплад" localSheetId="30">'[1]Sheet1 (2)'!#REF!</definedName>
    <definedName name="оплад" localSheetId="31">'[1]Sheet1 (2)'!#REF!</definedName>
    <definedName name="оплад" localSheetId="6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4">#REF!</definedName>
    <definedName name="паовжф" localSheetId="13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5">#REF!</definedName>
    <definedName name="паовжф" localSheetId="26">#REF!</definedName>
    <definedName name="паовжф" localSheetId="27">#REF!</definedName>
    <definedName name="паовжф" localSheetId="30">#REF!</definedName>
    <definedName name="паовжф" localSheetId="31">#REF!</definedName>
    <definedName name="паовжф" localSheetId="6">#REF!</definedName>
    <definedName name="паовжф">#REF!</definedName>
    <definedName name="пар" localSheetId="11">#REF!</definedName>
    <definedName name="пар" localSheetId="12">#REF!</definedName>
    <definedName name="пар" localSheetId="14">#REF!</definedName>
    <definedName name="пар" localSheetId="13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5">#REF!</definedName>
    <definedName name="пар" localSheetId="26">#REF!</definedName>
    <definedName name="пар" localSheetId="27">#REF!</definedName>
    <definedName name="пар" localSheetId="30">#REF!</definedName>
    <definedName name="пар" localSheetId="31">#REF!</definedName>
    <definedName name="пар" localSheetId="6">#REF!</definedName>
    <definedName name="пар">#REF!</definedName>
    <definedName name="плдаж" localSheetId="11">#REF!</definedName>
    <definedName name="плдаж" localSheetId="12">#REF!</definedName>
    <definedName name="плдаж" localSheetId="14">#REF!</definedName>
    <definedName name="плдаж" localSheetId="13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5">#REF!</definedName>
    <definedName name="плдаж" localSheetId="26">#REF!</definedName>
    <definedName name="плдаж" localSheetId="27">#REF!</definedName>
    <definedName name="плдаж" localSheetId="30">#REF!</definedName>
    <definedName name="плдаж" localSheetId="31">#REF!</definedName>
    <definedName name="плдаж" localSheetId="6">#REF!</definedName>
    <definedName name="плдаж">#REF!</definedName>
    <definedName name="плдажп" localSheetId="11">#REF!</definedName>
    <definedName name="плдажп" localSheetId="12">#REF!</definedName>
    <definedName name="плдажп" localSheetId="14">#REF!</definedName>
    <definedName name="плдажп" localSheetId="13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5">#REF!</definedName>
    <definedName name="плдажп" localSheetId="26">#REF!</definedName>
    <definedName name="плдажп" localSheetId="27">#REF!</definedName>
    <definedName name="плдажп" localSheetId="30">#REF!</definedName>
    <definedName name="плдажп" localSheetId="31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4">'[1]Sheet1 (3)'!#REF!</definedName>
    <definedName name="праовл" localSheetId="13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5">'[1]Sheet1 (3)'!#REF!</definedName>
    <definedName name="праовл" localSheetId="26">'[1]Sheet1 (3)'!#REF!</definedName>
    <definedName name="праовл" localSheetId="27">'[1]Sheet1 (3)'!#REF!</definedName>
    <definedName name="праовл" localSheetId="30">'[1]Sheet1 (3)'!#REF!</definedName>
    <definedName name="праовл" localSheetId="31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4">#REF!</definedName>
    <definedName name="проавлф" localSheetId="13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5">#REF!</definedName>
    <definedName name="проавлф" localSheetId="26">#REF!</definedName>
    <definedName name="проавлф" localSheetId="27">#REF!</definedName>
    <definedName name="проавлф" localSheetId="30">#REF!</definedName>
    <definedName name="проавлф" localSheetId="31">#REF!</definedName>
    <definedName name="проавлф" localSheetId="6">#REF!</definedName>
    <definedName name="проавлф">#REF!</definedName>
    <definedName name="рпа" localSheetId="11">#REF!</definedName>
    <definedName name="рпа" localSheetId="12">#REF!</definedName>
    <definedName name="рпа" localSheetId="14">#REF!</definedName>
    <definedName name="рпа" localSheetId="13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5">#REF!</definedName>
    <definedName name="рпа" localSheetId="26">#REF!</definedName>
    <definedName name="рпа" localSheetId="27">#REF!</definedName>
    <definedName name="рпа" localSheetId="30">#REF!</definedName>
    <definedName name="рпа" localSheetId="31">#REF!</definedName>
    <definedName name="рпа" localSheetId="6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4">'[1]Sheet1 (2)'!#REF!</definedName>
    <definedName name="рррр" localSheetId="13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5">'[1]Sheet1 (2)'!#REF!</definedName>
    <definedName name="рррр" localSheetId="26">'[1]Sheet1 (2)'!#REF!</definedName>
    <definedName name="рррр" localSheetId="27">'[1]Sheet1 (2)'!#REF!</definedName>
    <definedName name="рррр" localSheetId="30">'[1]Sheet1 (2)'!#REF!</definedName>
    <definedName name="рррр" localSheetId="31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4">'[2]Sheet1 (3)'!#REF!</definedName>
    <definedName name="ррррау" localSheetId="13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5">'[2]Sheet1 (3)'!#REF!</definedName>
    <definedName name="ррррау" localSheetId="26">'[2]Sheet1 (3)'!#REF!</definedName>
    <definedName name="ррррау" localSheetId="27">'[2]Sheet1 (3)'!#REF!</definedName>
    <definedName name="ррррау" localSheetId="30">'[2]Sheet1 (3)'!#REF!</definedName>
    <definedName name="ррррау" localSheetId="31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[8]Sheet3!$A$2</definedName>
    <definedName name="ц" localSheetId="10">[8]Sheet3!$A$2</definedName>
    <definedName name="ц" localSheetId="11">[8]Sheet3!$A$2</definedName>
    <definedName name="ц" localSheetId="12">[9]Sheet3!$A$2</definedName>
    <definedName name="ц" localSheetId="14">[9]Sheet3!$A$2</definedName>
    <definedName name="ц" localSheetId="13">[9]Sheet3!$A$2</definedName>
    <definedName name="ц" localSheetId="15">[10]Sheet3!$A$2</definedName>
    <definedName name="ц" localSheetId="16">[10]Sheet3!$A$2</definedName>
    <definedName name="ц" localSheetId="19">[9]Sheet3!$A$2</definedName>
    <definedName name="ц" localSheetId="20">[9]Sheet3!$A$2</definedName>
    <definedName name="ц" localSheetId="21">[9]Sheet3!$A$2</definedName>
    <definedName name="ц" localSheetId="22">[9]Sheet3!$A$2</definedName>
    <definedName name="ц" localSheetId="25">[9]Sheet3!$A$2</definedName>
    <definedName name="ц" localSheetId="26">[9]Sheet3!$A$2</definedName>
    <definedName name="ц" localSheetId="27">[9]Sheet3!$A$2</definedName>
    <definedName name="ц" localSheetId="28">[8]Sheet3!$A$2</definedName>
    <definedName name="ц" localSheetId="29">[8]Sheet3!$A$2</definedName>
    <definedName name="ц" localSheetId="30">[9]Sheet3!$A$2</definedName>
    <definedName name="ц" localSheetId="31">[9]Sheet3!$A$2</definedName>
    <definedName name="ц" localSheetId="3">[8]Sheet3!$A$2</definedName>
    <definedName name="ц" localSheetId="4">[8]Sheet3!$A$2</definedName>
    <definedName name="ц" localSheetId="5">[8]Sheet3!$A$2</definedName>
    <definedName name="ц" localSheetId="8">[8]Sheet3!$A$2</definedName>
    <definedName name="ц">[11]Sheet3!$A$2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21" l="1"/>
  <c r="G72" i="29" l="1"/>
  <c r="D72" i="29"/>
  <c r="G12" i="29"/>
  <c r="G13" i="29"/>
  <c r="D12" i="29"/>
  <c r="D13" i="29"/>
  <c r="G15" i="36" l="1"/>
  <c r="E21" i="8"/>
  <c r="G24" i="31" l="1"/>
  <c r="D24" i="31"/>
  <c r="G71" i="29"/>
  <c r="D71" i="29"/>
  <c r="G25" i="29"/>
  <c r="D25" i="29"/>
  <c r="E16" i="9" l="1"/>
  <c r="E15" i="8"/>
  <c r="AF10" i="51" l="1"/>
  <c r="G9" i="11" l="1"/>
  <c r="E11" i="9"/>
  <c r="F11" i="9"/>
  <c r="BP11" i="51" l="1"/>
  <c r="BP12" i="51"/>
  <c r="BP13" i="51"/>
  <c r="BP14" i="51"/>
  <c r="G24" i="29" l="1"/>
  <c r="D24" i="29"/>
  <c r="G27" i="11"/>
  <c r="G17" i="31" l="1"/>
  <c r="D17" i="31"/>
  <c r="G62" i="29"/>
  <c r="D62" i="29"/>
  <c r="G55" i="29"/>
  <c r="D55" i="29"/>
  <c r="G18" i="11"/>
  <c r="E11" i="8"/>
  <c r="E28" i="21" l="1"/>
  <c r="D28" i="21"/>
  <c r="BK10" i="51" l="1"/>
  <c r="BJ10" i="51"/>
  <c r="G16" i="31" l="1"/>
  <c r="D16" i="31"/>
  <c r="G16" i="36" l="1"/>
  <c r="G30" i="36"/>
  <c r="G54" i="29"/>
  <c r="D54" i="29"/>
  <c r="G78" i="31" l="1"/>
  <c r="D78" i="31"/>
  <c r="G33" i="31"/>
  <c r="G34" i="31"/>
  <c r="D33" i="31"/>
  <c r="G15" i="31"/>
  <c r="D15" i="31"/>
  <c r="G52" i="29" l="1"/>
  <c r="G53" i="29"/>
  <c r="D52" i="29"/>
  <c r="D53" i="29"/>
  <c r="G19" i="29"/>
  <c r="D19" i="29"/>
  <c r="D11" i="11"/>
  <c r="G19" i="11"/>
  <c r="E14" i="8"/>
  <c r="B10" i="51" l="1"/>
  <c r="C10" i="51"/>
  <c r="F10" i="51"/>
  <c r="G10" i="51"/>
  <c r="J10" i="51"/>
  <c r="K10" i="51"/>
  <c r="N10" i="51"/>
  <c r="O10" i="51"/>
  <c r="Z10" i="51"/>
  <c r="AA10" i="51"/>
  <c r="R10" i="51"/>
  <c r="S10" i="51"/>
  <c r="V10" i="51"/>
  <c r="W10" i="51"/>
  <c r="AB10" i="51"/>
  <c r="AC10" i="51"/>
  <c r="AG10" i="51"/>
  <c r="AH10" i="51"/>
  <c r="AK10" i="51"/>
  <c r="AL10" i="51"/>
  <c r="AO10" i="51"/>
  <c r="AP10" i="51"/>
  <c r="AS10" i="51"/>
  <c r="AT10" i="51"/>
  <c r="AW10" i="51"/>
  <c r="AX10" i="51"/>
  <c r="BA10" i="51"/>
  <c r="BB10" i="51"/>
  <c r="BG10" i="51"/>
  <c r="BH10" i="51"/>
  <c r="BI10" i="51"/>
  <c r="BN10" i="51"/>
  <c r="BO10" i="51"/>
  <c r="D11" i="51"/>
  <c r="E11" i="51"/>
  <c r="H11" i="51"/>
  <c r="I11" i="51"/>
  <c r="L11" i="51"/>
  <c r="M11" i="51"/>
  <c r="P11" i="51"/>
  <c r="Q11" i="51"/>
  <c r="T11" i="51"/>
  <c r="U11" i="51"/>
  <c r="X11" i="51"/>
  <c r="Y11" i="51"/>
  <c r="AD11" i="51"/>
  <c r="AE11" i="51"/>
  <c r="AI11" i="51"/>
  <c r="AJ11" i="51"/>
  <c r="AM11" i="51"/>
  <c r="AN11" i="51"/>
  <c r="AQ11" i="51"/>
  <c r="AR11" i="51"/>
  <c r="AU11" i="51"/>
  <c r="AV11" i="51"/>
  <c r="AY11" i="51"/>
  <c r="AZ11" i="51"/>
  <c r="BC11" i="51"/>
  <c r="BD11" i="51"/>
  <c r="BN11" i="51"/>
  <c r="BO11" i="51"/>
  <c r="D12" i="51"/>
  <c r="E12" i="51"/>
  <c r="H12" i="51"/>
  <c r="I12" i="51"/>
  <c r="L12" i="51"/>
  <c r="M12" i="51"/>
  <c r="P12" i="51"/>
  <c r="Q12" i="51"/>
  <c r="T12" i="51"/>
  <c r="U12" i="51"/>
  <c r="X12" i="51"/>
  <c r="Y12" i="51"/>
  <c r="AD12" i="51"/>
  <c r="AE12" i="51"/>
  <c r="AI12" i="51"/>
  <c r="AJ12" i="51"/>
  <c r="AM12" i="51"/>
  <c r="AN12" i="51"/>
  <c r="AQ12" i="51"/>
  <c r="AR12" i="51"/>
  <c r="AU12" i="51"/>
  <c r="AV12" i="51"/>
  <c r="AY12" i="51"/>
  <c r="AZ12" i="51"/>
  <c r="BC12" i="51"/>
  <c r="BD12" i="51"/>
  <c r="BN12" i="51"/>
  <c r="BO12" i="51"/>
  <c r="D13" i="51"/>
  <c r="E13" i="51"/>
  <c r="H13" i="51"/>
  <c r="I13" i="51"/>
  <c r="L13" i="51"/>
  <c r="M13" i="51"/>
  <c r="P13" i="51"/>
  <c r="Q13" i="51"/>
  <c r="T13" i="51"/>
  <c r="U13" i="51"/>
  <c r="X13" i="51"/>
  <c r="Y13" i="51"/>
  <c r="AD13" i="51"/>
  <c r="AE13" i="51"/>
  <c r="AI13" i="51"/>
  <c r="AJ13" i="51"/>
  <c r="AM13" i="51"/>
  <c r="AN13" i="51"/>
  <c r="AQ13" i="51"/>
  <c r="AR13" i="51"/>
  <c r="AU13" i="51"/>
  <c r="AV13" i="51"/>
  <c r="AY13" i="51"/>
  <c r="AZ13" i="51"/>
  <c r="BC13" i="51"/>
  <c r="BD13" i="51"/>
  <c r="BN13" i="51"/>
  <c r="BO13" i="51"/>
  <c r="D14" i="51"/>
  <c r="E14" i="51"/>
  <c r="H14" i="51"/>
  <c r="I14" i="51"/>
  <c r="L14" i="51"/>
  <c r="M14" i="51"/>
  <c r="P14" i="51"/>
  <c r="Q14" i="51"/>
  <c r="T14" i="51"/>
  <c r="U14" i="51"/>
  <c r="X14" i="51"/>
  <c r="Y14" i="51"/>
  <c r="AD14" i="51"/>
  <c r="AE14" i="51"/>
  <c r="AI14" i="51"/>
  <c r="AJ14" i="51"/>
  <c r="AM14" i="51"/>
  <c r="AN14" i="51"/>
  <c r="AQ14" i="51"/>
  <c r="AR14" i="51"/>
  <c r="AU14" i="51"/>
  <c r="AV14" i="51"/>
  <c r="AY14" i="51"/>
  <c r="AZ14" i="51"/>
  <c r="BC14" i="51"/>
  <c r="BD14" i="51"/>
  <c r="BN14" i="51"/>
  <c r="BO14" i="51"/>
  <c r="F12" i="7"/>
  <c r="F13" i="7"/>
  <c r="F14" i="7"/>
  <c r="F15" i="7"/>
  <c r="E12" i="7"/>
  <c r="E13" i="7"/>
  <c r="E14" i="7"/>
  <c r="E15" i="7"/>
  <c r="C11" i="7"/>
  <c r="BP10" i="51" l="1"/>
  <c r="X10" i="51"/>
  <c r="L10" i="51"/>
  <c r="D10" i="51"/>
  <c r="BD10" i="51"/>
  <c r="AV10" i="51"/>
  <c r="AI10" i="51"/>
  <c r="AZ10" i="51"/>
  <c r="P10" i="51"/>
  <c r="H10" i="51"/>
  <c r="AE10" i="51"/>
  <c r="Y10" i="51"/>
  <c r="BC10" i="51"/>
  <c r="AY10" i="51"/>
  <c r="AU10" i="51"/>
  <c r="AR10" i="51"/>
  <c r="T10" i="51"/>
  <c r="AN10" i="51"/>
  <c r="AD10" i="51"/>
  <c r="U10" i="51"/>
  <c r="AQ10" i="51"/>
  <c r="AM10" i="51"/>
  <c r="AJ10" i="51"/>
  <c r="Q10" i="51"/>
  <c r="M10" i="51"/>
  <c r="I10" i="51"/>
  <c r="E10" i="51"/>
  <c r="G90" i="31" l="1"/>
  <c r="D90" i="31"/>
  <c r="G70" i="31"/>
  <c r="D70" i="31"/>
  <c r="G62" i="31"/>
  <c r="D62" i="31"/>
  <c r="G41" i="31"/>
  <c r="G42" i="31"/>
  <c r="D41" i="31"/>
  <c r="D42" i="31"/>
  <c r="G32" i="31"/>
  <c r="D32" i="31"/>
  <c r="G61" i="29" l="1"/>
  <c r="G64" i="29"/>
  <c r="D61" i="29"/>
  <c r="G31" i="29"/>
  <c r="G32" i="29"/>
  <c r="D31" i="29"/>
  <c r="G11" i="29"/>
  <c r="D11" i="29"/>
  <c r="E13" i="8"/>
  <c r="E20" i="8"/>
  <c r="F11" i="8"/>
  <c r="G54" i="31" l="1"/>
  <c r="D54" i="31"/>
  <c r="G14" i="31"/>
  <c r="D14" i="31"/>
  <c r="G89" i="31" l="1"/>
  <c r="D89" i="31"/>
  <c r="G45" i="29" l="1"/>
  <c r="D45" i="29"/>
  <c r="G38" i="29"/>
  <c r="G39" i="29"/>
  <c r="D38" i="29"/>
  <c r="D39" i="29"/>
  <c r="G30" i="29"/>
  <c r="D30" i="29"/>
  <c r="D14" i="11"/>
  <c r="E17" i="8" l="1"/>
  <c r="G18" i="10" l="1"/>
  <c r="E24" i="21" l="1"/>
  <c r="D24" i="21"/>
  <c r="E5" i="21"/>
  <c r="D5" i="21"/>
  <c r="E18" i="8" l="1"/>
  <c r="B5" i="11" l="1"/>
  <c r="C5" i="11"/>
  <c r="B5" i="10"/>
  <c r="C5" i="10"/>
  <c r="D26" i="21" l="1"/>
  <c r="E26" i="21"/>
  <c r="G44" i="31" l="1"/>
  <c r="D44" i="31"/>
  <c r="G66" i="31" l="1"/>
  <c r="G67" i="31"/>
  <c r="G68" i="31"/>
  <c r="D66" i="31"/>
  <c r="D67" i="31"/>
  <c r="D68" i="31"/>
  <c r="G61" i="31"/>
  <c r="D61" i="31"/>
  <c r="G73" i="29" l="1"/>
  <c r="D73" i="29"/>
  <c r="D34" i="31" l="1"/>
  <c r="G46" i="29" l="1"/>
  <c r="D46" i="29"/>
  <c r="G31" i="31" l="1"/>
  <c r="D31" i="31"/>
  <c r="G23" i="31"/>
  <c r="G25" i="31"/>
  <c r="D23" i="31"/>
  <c r="D25" i="31"/>
  <c r="B8" i="35" l="1"/>
  <c r="F6" i="13"/>
  <c r="G87" i="31" l="1"/>
  <c r="G88" i="31"/>
  <c r="D87" i="31"/>
  <c r="D88" i="31"/>
  <c r="G53" i="31"/>
  <c r="G55" i="31"/>
  <c r="D53" i="31"/>
  <c r="G30" i="31"/>
  <c r="D30" i="31"/>
  <c r="D13" i="11"/>
  <c r="G20" i="29" l="1"/>
  <c r="D20" i="29"/>
  <c r="D9" i="11"/>
  <c r="D10" i="11"/>
  <c r="G70" i="29" l="1"/>
  <c r="D70" i="29"/>
  <c r="D64" i="29"/>
  <c r="H9" i="36" l="1"/>
  <c r="H10" i="36"/>
  <c r="H11" i="36"/>
  <c r="H12" i="36"/>
  <c r="H13" i="36"/>
  <c r="H14" i="36"/>
  <c r="H15" i="36"/>
  <c r="I15" i="36" s="1"/>
  <c r="H16" i="36"/>
  <c r="I16" i="36" s="1"/>
  <c r="H17" i="36"/>
  <c r="H18" i="36"/>
  <c r="H19" i="36"/>
  <c r="H20" i="36"/>
  <c r="H21" i="36"/>
  <c r="H22" i="36"/>
  <c r="H23" i="36"/>
  <c r="H24" i="36"/>
  <c r="H25" i="36"/>
  <c r="H26" i="36"/>
  <c r="H27" i="36"/>
  <c r="H28" i="36"/>
  <c r="H29" i="36"/>
  <c r="H30" i="36"/>
  <c r="I30" i="36" s="1"/>
  <c r="H31" i="36"/>
  <c r="H8" i="36"/>
  <c r="D10" i="36"/>
  <c r="D11" i="36"/>
  <c r="D12" i="36"/>
  <c r="D13" i="36"/>
  <c r="D14" i="36"/>
  <c r="D15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1" i="36"/>
  <c r="D9" i="36"/>
  <c r="D8" i="36"/>
  <c r="G10" i="11" l="1"/>
  <c r="G12" i="11"/>
  <c r="G15" i="11"/>
  <c r="G16" i="11"/>
  <c r="G23" i="11"/>
  <c r="G24" i="11"/>
  <c r="G26" i="11"/>
  <c r="G28" i="11"/>
  <c r="G29" i="11"/>
  <c r="G26" i="29" l="1"/>
  <c r="D26" i="29"/>
  <c r="E24" i="8"/>
  <c r="B5" i="12"/>
  <c r="C5" i="12"/>
  <c r="G63" i="31" l="1"/>
  <c r="D63" i="31"/>
  <c r="G41" i="29"/>
  <c r="D41" i="29"/>
  <c r="G79" i="31" l="1"/>
  <c r="D79" i="31"/>
  <c r="D55" i="31" l="1"/>
  <c r="G40" i="29"/>
  <c r="D40" i="29"/>
  <c r="G50" i="29" l="1"/>
  <c r="G51" i="29"/>
  <c r="D50" i="29"/>
  <c r="D51" i="29"/>
  <c r="D32" i="29"/>
  <c r="G18" i="31" l="1"/>
  <c r="D18" i="31"/>
  <c r="G67" i="29"/>
  <c r="G68" i="29"/>
  <c r="G69" i="29"/>
  <c r="D67" i="29"/>
  <c r="D68" i="29"/>
  <c r="D69" i="29"/>
  <c r="E23" i="8" l="1"/>
  <c r="G10" i="40" l="1"/>
  <c r="G11" i="40"/>
  <c r="G12" i="40"/>
  <c r="G13" i="40"/>
  <c r="G14" i="40"/>
  <c r="G15" i="40"/>
  <c r="G16" i="40"/>
  <c r="G17" i="40"/>
  <c r="C10" i="40"/>
  <c r="C11" i="40"/>
  <c r="C12" i="40"/>
  <c r="C13" i="40"/>
  <c r="C14" i="40"/>
  <c r="C15" i="40"/>
  <c r="C16" i="40"/>
  <c r="C17" i="40"/>
  <c r="C9" i="40"/>
  <c r="G9" i="40"/>
  <c r="H10" i="40"/>
  <c r="I10" i="40" s="1"/>
  <c r="H11" i="40"/>
  <c r="I11" i="40" s="1"/>
  <c r="H12" i="40"/>
  <c r="I12" i="40" s="1"/>
  <c r="H13" i="40"/>
  <c r="I13" i="40" s="1"/>
  <c r="H14" i="40"/>
  <c r="I14" i="40" s="1"/>
  <c r="H15" i="40"/>
  <c r="I15" i="40" s="1"/>
  <c r="H16" i="40"/>
  <c r="I16" i="40" s="1"/>
  <c r="H17" i="40"/>
  <c r="I17" i="40" s="1"/>
  <c r="H9" i="40"/>
  <c r="I9" i="40" s="1"/>
  <c r="D10" i="40"/>
  <c r="E10" i="40" s="1"/>
  <c r="D11" i="40"/>
  <c r="E11" i="40" s="1"/>
  <c r="D12" i="40"/>
  <c r="E12" i="40" s="1"/>
  <c r="D13" i="40"/>
  <c r="E13" i="40" s="1"/>
  <c r="D14" i="40"/>
  <c r="E14" i="40" s="1"/>
  <c r="D15" i="40"/>
  <c r="E15" i="40" s="1"/>
  <c r="D16" i="40"/>
  <c r="E16" i="40" s="1"/>
  <c r="D17" i="40"/>
  <c r="E17" i="40" s="1"/>
  <c r="D9" i="40"/>
  <c r="E9" i="40" s="1"/>
  <c r="F7" i="40"/>
  <c r="B7" i="40"/>
  <c r="G8" i="36"/>
  <c r="G9" i="36"/>
  <c r="G11" i="36"/>
  <c r="G12" i="36"/>
  <c r="G13" i="36"/>
  <c r="G14" i="36"/>
  <c r="G17" i="36"/>
  <c r="G18" i="36"/>
  <c r="G19" i="36"/>
  <c r="G20" i="36"/>
  <c r="G21" i="36"/>
  <c r="G22" i="36"/>
  <c r="G23" i="36"/>
  <c r="G24" i="36"/>
  <c r="G25" i="36"/>
  <c r="G26" i="36"/>
  <c r="G27" i="36"/>
  <c r="G28" i="36"/>
  <c r="G29" i="36"/>
  <c r="G31" i="36"/>
  <c r="C8" i="36"/>
  <c r="C9" i="36"/>
  <c r="C10" i="36"/>
  <c r="C11" i="36"/>
  <c r="C12" i="36"/>
  <c r="C13" i="36"/>
  <c r="C14" i="36"/>
  <c r="C15" i="36"/>
  <c r="C16" i="36"/>
  <c r="C17" i="36"/>
  <c r="C18" i="36"/>
  <c r="C19" i="36"/>
  <c r="C20" i="36"/>
  <c r="C21" i="36"/>
  <c r="C22" i="36"/>
  <c r="C23" i="36"/>
  <c r="C24" i="36"/>
  <c r="C25" i="36"/>
  <c r="C26" i="36"/>
  <c r="C27" i="36"/>
  <c r="C28" i="36"/>
  <c r="C29" i="36"/>
  <c r="C30" i="36"/>
  <c r="C31" i="36"/>
  <c r="I9" i="36"/>
  <c r="I11" i="36"/>
  <c r="I12" i="36"/>
  <c r="I13" i="36"/>
  <c r="I14" i="36"/>
  <c r="I17" i="36"/>
  <c r="I18" i="36"/>
  <c r="I19" i="36"/>
  <c r="I20" i="36"/>
  <c r="I21" i="36"/>
  <c r="I22" i="36"/>
  <c r="I23" i="36"/>
  <c r="I24" i="36"/>
  <c r="I25" i="36"/>
  <c r="I26" i="36"/>
  <c r="I27" i="36"/>
  <c r="I28" i="36"/>
  <c r="I29" i="36"/>
  <c r="I31" i="36"/>
  <c r="I8" i="36"/>
  <c r="E9" i="36"/>
  <c r="E10" i="36"/>
  <c r="E11" i="36"/>
  <c r="E12" i="36"/>
  <c r="E13" i="36"/>
  <c r="E14" i="36"/>
  <c r="E15" i="36"/>
  <c r="E16" i="36"/>
  <c r="E17" i="36"/>
  <c r="E18" i="36"/>
  <c r="E19" i="36"/>
  <c r="E20" i="36"/>
  <c r="E21" i="36"/>
  <c r="E22" i="36"/>
  <c r="E23" i="36"/>
  <c r="E24" i="36"/>
  <c r="E25" i="36"/>
  <c r="E26" i="36"/>
  <c r="E27" i="36"/>
  <c r="E28" i="36"/>
  <c r="E29" i="36"/>
  <c r="E30" i="36"/>
  <c r="E31" i="36"/>
  <c r="E8" i="36"/>
  <c r="F7" i="36"/>
  <c r="B7" i="36"/>
  <c r="G11" i="35"/>
  <c r="G12" i="35"/>
  <c r="G13" i="35"/>
  <c r="G14" i="35"/>
  <c r="G15" i="35"/>
  <c r="G16" i="35"/>
  <c r="G17" i="35"/>
  <c r="G18" i="35"/>
  <c r="G19" i="35"/>
  <c r="G20" i="35"/>
  <c r="G21" i="35"/>
  <c r="G22" i="35"/>
  <c r="G23" i="35"/>
  <c r="G24" i="35"/>
  <c r="G25" i="35"/>
  <c r="G26" i="35"/>
  <c r="G27" i="35"/>
  <c r="G28" i="35"/>
  <c r="G10" i="35"/>
  <c r="G7" i="35"/>
  <c r="C11" i="35"/>
  <c r="C12" i="35"/>
  <c r="C13" i="35"/>
  <c r="C14" i="35"/>
  <c r="C15" i="35"/>
  <c r="C16" i="35"/>
  <c r="C17" i="35"/>
  <c r="C18" i="35"/>
  <c r="C19" i="35"/>
  <c r="C20" i="35"/>
  <c r="C21" i="35"/>
  <c r="C22" i="35"/>
  <c r="C23" i="35"/>
  <c r="C24" i="35"/>
  <c r="C25" i="35"/>
  <c r="C26" i="35"/>
  <c r="C27" i="35"/>
  <c r="C28" i="35"/>
  <c r="C10" i="35"/>
  <c r="C7" i="35"/>
  <c r="H7" i="35"/>
  <c r="I7" i="35" s="1"/>
  <c r="H11" i="35"/>
  <c r="I11" i="35" s="1"/>
  <c r="H12" i="35"/>
  <c r="I12" i="35" s="1"/>
  <c r="H13" i="35"/>
  <c r="I13" i="35" s="1"/>
  <c r="H14" i="35"/>
  <c r="I14" i="35" s="1"/>
  <c r="H15" i="35"/>
  <c r="I15" i="35" s="1"/>
  <c r="H16" i="35"/>
  <c r="I16" i="35" s="1"/>
  <c r="H17" i="35"/>
  <c r="I17" i="35" s="1"/>
  <c r="H18" i="35"/>
  <c r="I18" i="35" s="1"/>
  <c r="H19" i="35"/>
  <c r="I19" i="35" s="1"/>
  <c r="H20" i="35"/>
  <c r="I20" i="35" s="1"/>
  <c r="H21" i="35"/>
  <c r="I21" i="35" s="1"/>
  <c r="H22" i="35"/>
  <c r="I22" i="35" s="1"/>
  <c r="H23" i="35"/>
  <c r="I23" i="35" s="1"/>
  <c r="H24" i="35"/>
  <c r="I24" i="35" s="1"/>
  <c r="H25" i="35"/>
  <c r="I25" i="35" s="1"/>
  <c r="H26" i="35"/>
  <c r="I26" i="35" s="1"/>
  <c r="H27" i="35"/>
  <c r="I27" i="35" s="1"/>
  <c r="H28" i="35"/>
  <c r="I28" i="35" s="1"/>
  <c r="H10" i="35"/>
  <c r="I10" i="35" s="1"/>
  <c r="D7" i="35"/>
  <c r="E7" i="35" s="1"/>
  <c r="D11" i="35"/>
  <c r="E11" i="35" s="1"/>
  <c r="D12" i="35"/>
  <c r="E12" i="35" s="1"/>
  <c r="D13" i="35"/>
  <c r="E13" i="35" s="1"/>
  <c r="D14" i="35"/>
  <c r="E14" i="35" s="1"/>
  <c r="D15" i="35"/>
  <c r="E15" i="35" s="1"/>
  <c r="D16" i="35"/>
  <c r="E16" i="35" s="1"/>
  <c r="D17" i="35"/>
  <c r="E17" i="35" s="1"/>
  <c r="D18" i="35"/>
  <c r="E18" i="35" s="1"/>
  <c r="D19" i="35"/>
  <c r="E19" i="35" s="1"/>
  <c r="D20" i="35"/>
  <c r="E20" i="35" s="1"/>
  <c r="D21" i="35"/>
  <c r="E21" i="35" s="1"/>
  <c r="D22" i="35"/>
  <c r="E22" i="35" s="1"/>
  <c r="D23" i="35"/>
  <c r="E23" i="35" s="1"/>
  <c r="D24" i="35"/>
  <c r="E24" i="35" s="1"/>
  <c r="D25" i="35"/>
  <c r="E25" i="35" s="1"/>
  <c r="D26" i="35"/>
  <c r="E26" i="35" s="1"/>
  <c r="D27" i="35"/>
  <c r="E27" i="35" s="1"/>
  <c r="D28" i="35"/>
  <c r="E28" i="35" s="1"/>
  <c r="D10" i="35"/>
  <c r="E10" i="35" s="1"/>
  <c r="F8" i="35"/>
  <c r="D15" i="21"/>
  <c r="E15" i="21"/>
  <c r="D16" i="21"/>
  <c r="E16" i="21"/>
  <c r="H7" i="40" l="1"/>
  <c r="D7" i="40"/>
  <c r="H8" i="35"/>
  <c r="H7" i="36"/>
  <c r="D7" i="36"/>
  <c r="D8" i="35"/>
  <c r="E9" i="34"/>
  <c r="E10" i="34"/>
  <c r="E11" i="34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E37" i="34"/>
  <c r="E38" i="34"/>
  <c r="E39" i="34"/>
  <c r="E40" i="34"/>
  <c r="E41" i="34"/>
  <c r="E42" i="34"/>
  <c r="E43" i="34"/>
  <c r="E44" i="34"/>
  <c r="E45" i="34"/>
  <c r="E46" i="34"/>
  <c r="E47" i="34"/>
  <c r="E48" i="34"/>
  <c r="E49" i="34"/>
  <c r="E50" i="34"/>
  <c r="E51" i="34"/>
  <c r="E52" i="34"/>
  <c r="E53" i="34"/>
  <c r="E54" i="34"/>
  <c r="E55" i="34"/>
  <c r="E56" i="34"/>
  <c r="E57" i="34"/>
  <c r="G66" i="29"/>
  <c r="G59" i="29"/>
  <c r="G60" i="29"/>
  <c r="G58" i="29"/>
  <c r="G49" i="29"/>
  <c r="G56" i="29"/>
  <c r="G48" i="29"/>
  <c r="G44" i="29"/>
  <c r="G43" i="29"/>
  <c r="G35" i="29"/>
  <c r="G36" i="29"/>
  <c r="G37" i="29"/>
  <c r="G34" i="29"/>
  <c r="G29" i="29"/>
  <c r="G28" i="29"/>
  <c r="G23" i="29"/>
  <c r="G22" i="29"/>
  <c r="G16" i="29"/>
  <c r="G17" i="29"/>
  <c r="G18" i="29"/>
  <c r="G15" i="29"/>
  <c r="G10" i="29"/>
  <c r="G9" i="29"/>
  <c r="D66" i="29"/>
  <c r="D59" i="29"/>
  <c r="D60" i="29"/>
  <c r="D58" i="29"/>
  <c r="D49" i="29"/>
  <c r="D56" i="29"/>
  <c r="D48" i="29"/>
  <c r="D44" i="29"/>
  <c r="D43" i="29"/>
  <c r="D35" i="29"/>
  <c r="D36" i="29"/>
  <c r="D37" i="29"/>
  <c r="D34" i="29"/>
  <c r="D29" i="29"/>
  <c r="D28" i="29"/>
  <c r="D23" i="29"/>
  <c r="D22" i="29"/>
  <c r="D16" i="29"/>
  <c r="D17" i="29"/>
  <c r="D18" i="29"/>
  <c r="D15" i="29"/>
  <c r="D10" i="29"/>
  <c r="D9" i="29"/>
  <c r="G8" i="35"/>
  <c r="E6" i="13"/>
  <c r="C6" i="13"/>
  <c r="C8" i="35" s="1"/>
  <c r="B6" i="13"/>
  <c r="I8" i="35" l="1"/>
  <c r="E8" i="35"/>
  <c r="G82" i="31"/>
  <c r="G83" i="31"/>
  <c r="G84" i="31"/>
  <c r="G85" i="31"/>
  <c r="G86" i="31"/>
  <c r="D82" i="31"/>
  <c r="D83" i="31"/>
  <c r="D84" i="31"/>
  <c r="D85" i="31"/>
  <c r="D86" i="31"/>
  <c r="G74" i="31"/>
  <c r="G75" i="31"/>
  <c r="G76" i="31"/>
  <c r="G77" i="31"/>
  <c r="D74" i="31"/>
  <c r="D75" i="31"/>
  <c r="D76" i="31"/>
  <c r="D77" i="31"/>
  <c r="G81" i="31"/>
  <c r="D81" i="31"/>
  <c r="G73" i="31"/>
  <c r="D73" i="31"/>
  <c r="G69" i="31"/>
  <c r="G71" i="31"/>
  <c r="D69" i="31"/>
  <c r="D71" i="31"/>
  <c r="G58" i="31"/>
  <c r="G59" i="31"/>
  <c r="G60" i="31"/>
  <c r="D58" i="31"/>
  <c r="D59" i="31"/>
  <c r="D60" i="31"/>
  <c r="G65" i="31"/>
  <c r="D65" i="31"/>
  <c r="G57" i="31"/>
  <c r="D57" i="31"/>
  <c r="G47" i="31"/>
  <c r="G48" i="31"/>
  <c r="G49" i="31"/>
  <c r="G50" i="31"/>
  <c r="G51" i="31"/>
  <c r="G52" i="31"/>
  <c r="D47" i="31"/>
  <c r="D48" i="31"/>
  <c r="D49" i="31"/>
  <c r="D50" i="31"/>
  <c r="D51" i="31"/>
  <c r="D52" i="31"/>
  <c r="G37" i="31"/>
  <c r="G38" i="31"/>
  <c r="G39" i="31"/>
  <c r="G40" i="31"/>
  <c r="G43" i="31"/>
  <c r="D37" i="31"/>
  <c r="D38" i="31"/>
  <c r="D39" i="31"/>
  <c r="D40" i="31"/>
  <c r="D43" i="31"/>
  <c r="G46" i="31"/>
  <c r="D46" i="31"/>
  <c r="G36" i="31"/>
  <c r="D36" i="31"/>
  <c r="G28" i="31"/>
  <c r="G29" i="31"/>
  <c r="D28" i="31"/>
  <c r="D29" i="31"/>
  <c r="G21" i="31"/>
  <c r="G22" i="31"/>
  <c r="D21" i="31"/>
  <c r="D22" i="31"/>
  <c r="G27" i="31"/>
  <c r="D27" i="31"/>
  <c r="G20" i="31"/>
  <c r="D20" i="31"/>
  <c r="G10" i="31"/>
  <c r="G11" i="31"/>
  <c r="G12" i="31"/>
  <c r="G13" i="31"/>
  <c r="G9" i="31"/>
  <c r="D10" i="31"/>
  <c r="D11" i="31"/>
  <c r="D12" i="31"/>
  <c r="D13" i="31"/>
  <c r="D9" i="31"/>
  <c r="H9" i="30"/>
  <c r="H10" i="30"/>
  <c r="H11" i="30"/>
  <c r="H12" i="30"/>
  <c r="H13" i="30"/>
  <c r="H14" i="30"/>
  <c r="H15" i="30"/>
  <c r="H16" i="30"/>
  <c r="H17" i="30"/>
  <c r="H18" i="30"/>
  <c r="H19" i="30"/>
  <c r="H20" i="30"/>
  <c r="H21" i="30"/>
  <c r="H22" i="30"/>
  <c r="H23" i="30"/>
  <c r="H24" i="30"/>
  <c r="H25" i="30"/>
  <c r="H26" i="30"/>
  <c r="H27" i="30"/>
  <c r="H28" i="30"/>
  <c r="H29" i="30"/>
  <c r="H30" i="30"/>
  <c r="H31" i="30"/>
  <c r="H32" i="30"/>
  <c r="H33" i="30"/>
  <c r="H34" i="30"/>
  <c r="H35" i="30"/>
  <c r="H36" i="30"/>
  <c r="H37" i="30"/>
  <c r="H38" i="30"/>
  <c r="H39" i="30"/>
  <c r="H40" i="30"/>
  <c r="H41" i="30"/>
  <c r="H42" i="30"/>
  <c r="H43" i="30"/>
  <c r="H44" i="30"/>
  <c r="H45" i="30"/>
  <c r="H46" i="30"/>
  <c r="H47" i="30"/>
  <c r="H48" i="30"/>
  <c r="H49" i="30"/>
  <c r="H50" i="30"/>
  <c r="H51" i="30"/>
  <c r="H52" i="30"/>
  <c r="H53" i="30"/>
  <c r="H54" i="30"/>
  <c r="H55" i="30"/>
  <c r="H56" i="30"/>
  <c r="H57" i="30"/>
  <c r="H8" i="30"/>
  <c r="E9" i="30"/>
  <c r="E10" i="30"/>
  <c r="E11" i="30"/>
  <c r="E12" i="30"/>
  <c r="E13" i="30"/>
  <c r="E14" i="30"/>
  <c r="E15" i="30"/>
  <c r="E16" i="30"/>
  <c r="E17" i="30"/>
  <c r="E18" i="30"/>
  <c r="E19" i="30"/>
  <c r="E20" i="30"/>
  <c r="E21" i="30"/>
  <c r="E22" i="30"/>
  <c r="E23" i="30"/>
  <c r="E24" i="30"/>
  <c r="E25" i="30"/>
  <c r="E26" i="30"/>
  <c r="E27" i="30"/>
  <c r="E28" i="30"/>
  <c r="E29" i="30"/>
  <c r="E30" i="30"/>
  <c r="E31" i="30"/>
  <c r="E32" i="30"/>
  <c r="E33" i="30"/>
  <c r="E34" i="30"/>
  <c r="E35" i="30"/>
  <c r="E36" i="30"/>
  <c r="E37" i="30"/>
  <c r="E38" i="30"/>
  <c r="E39" i="30"/>
  <c r="E40" i="30"/>
  <c r="E41" i="30"/>
  <c r="E42" i="30"/>
  <c r="E43" i="30"/>
  <c r="E44" i="30"/>
  <c r="E45" i="30"/>
  <c r="E46" i="30"/>
  <c r="E47" i="30"/>
  <c r="E48" i="30"/>
  <c r="E49" i="30"/>
  <c r="E50" i="30"/>
  <c r="E51" i="30"/>
  <c r="E52" i="30"/>
  <c r="E53" i="30"/>
  <c r="E54" i="30"/>
  <c r="E55" i="30"/>
  <c r="E56" i="30"/>
  <c r="E57" i="30"/>
  <c r="E8" i="30"/>
  <c r="F6" i="15"/>
  <c r="G7" i="40" s="1"/>
  <c r="E6" i="15"/>
  <c r="C6" i="15"/>
  <c r="B6" i="15"/>
  <c r="H9" i="34"/>
  <c r="H10" i="34"/>
  <c r="H11" i="34"/>
  <c r="H12" i="34"/>
  <c r="H13" i="34"/>
  <c r="H14" i="34"/>
  <c r="H15" i="34"/>
  <c r="H16" i="34"/>
  <c r="H17" i="34"/>
  <c r="H18" i="34"/>
  <c r="H19" i="34"/>
  <c r="H20" i="34"/>
  <c r="H21" i="34"/>
  <c r="H22" i="34"/>
  <c r="H23" i="34"/>
  <c r="H24" i="34"/>
  <c r="H25" i="34"/>
  <c r="H26" i="34"/>
  <c r="H27" i="34"/>
  <c r="H28" i="34"/>
  <c r="H29" i="34"/>
  <c r="H30" i="34"/>
  <c r="H31" i="34"/>
  <c r="H32" i="34"/>
  <c r="H33" i="34"/>
  <c r="H34" i="34"/>
  <c r="H35" i="34"/>
  <c r="H36" i="34"/>
  <c r="H37" i="34"/>
  <c r="H38" i="34"/>
  <c r="H39" i="34"/>
  <c r="H40" i="34"/>
  <c r="H41" i="34"/>
  <c r="H42" i="34"/>
  <c r="H43" i="34"/>
  <c r="H44" i="34"/>
  <c r="H45" i="34"/>
  <c r="H46" i="34"/>
  <c r="H47" i="34"/>
  <c r="H48" i="34"/>
  <c r="H49" i="34"/>
  <c r="H50" i="34"/>
  <c r="H51" i="34"/>
  <c r="H52" i="34"/>
  <c r="H53" i="34"/>
  <c r="H54" i="34"/>
  <c r="H55" i="34"/>
  <c r="H56" i="34"/>
  <c r="H57" i="34"/>
  <c r="H8" i="34"/>
  <c r="E8" i="34"/>
  <c r="F5" i="12"/>
  <c r="E5" i="12"/>
  <c r="I7" i="40" l="1"/>
  <c r="C7" i="40"/>
  <c r="E7" i="40"/>
  <c r="D6" i="21"/>
  <c r="E6" i="21"/>
  <c r="D7" i="21"/>
  <c r="E7" i="21"/>
  <c r="D8" i="21"/>
  <c r="E8" i="21"/>
  <c r="D9" i="21"/>
  <c r="E9" i="21"/>
  <c r="D10" i="21"/>
  <c r="E10" i="21"/>
  <c r="D11" i="21"/>
  <c r="E11" i="21"/>
  <c r="D13" i="21"/>
  <c r="E13" i="21"/>
  <c r="D17" i="21"/>
  <c r="E17" i="21"/>
  <c r="D18" i="21"/>
  <c r="E18" i="21"/>
  <c r="D19" i="21"/>
  <c r="E19" i="21"/>
  <c r="D9" i="9"/>
  <c r="C9" i="9"/>
  <c r="D9" i="8"/>
  <c r="C9" i="8"/>
  <c r="D11" i="7"/>
  <c r="E11" i="7" l="1"/>
  <c r="F11" i="7"/>
  <c r="D30" i="21"/>
  <c r="E25" i="21"/>
  <c r="D25" i="21"/>
  <c r="E5" i="11" l="1"/>
  <c r="F5" i="11"/>
  <c r="F5" i="14"/>
  <c r="E5" i="14"/>
  <c r="C5" i="14"/>
  <c r="C7" i="36" s="1"/>
  <c r="B5" i="14"/>
  <c r="G6" i="14"/>
  <c r="G7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G7" i="36" l="1"/>
  <c r="I7" i="36"/>
  <c r="E7" i="36"/>
  <c r="D5" i="14"/>
  <c r="G5" i="14"/>
  <c r="G16" i="15"/>
  <c r="G15" i="15"/>
  <c r="G14" i="15"/>
  <c r="G13" i="15"/>
  <c r="G12" i="15"/>
  <c r="G11" i="15"/>
  <c r="G10" i="15"/>
  <c r="G9" i="15"/>
  <c r="G8" i="15"/>
  <c r="G6" i="15"/>
  <c r="D16" i="15"/>
  <c r="D15" i="15"/>
  <c r="D14" i="15"/>
  <c r="D13" i="15"/>
  <c r="D12" i="15"/>
  <c r="D11" i="15"/>
  <c r="D10" i="15"/>
  <c r="D9" i="15"/>
  <c r="D8" i="15"/>
  <c r="D6" i="15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D6" i="13"/>
  <c r="G6" i="13"/>
  <c r="G5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5" i="13"/>
  <c r="G8" i="12"/>
  <c r="G9" i="12"/>
  <c r="G10" i="12"/>
  <c r="G11" i="12"/>
  <c r="G12" i="12"/>
  <c r="G13" i="12"/>
  <c r="G14" i="12"/>
  <c r="G15" i="12"/>
  <c r="G7" i="12"/>
  <c r="D15" i="12"/>
  <c r="D14" i="12"/>
  <c r="D13" i="12"/>
  <c r="D12" i="12"/>
  <c r="D11" i="12"/>
  <c r="D10" i="12"/>
  <c r="D9" i="12"/>
  <c r="D8" i="12"/>
  <c r="D7" i="12"/>
  <c r="G5" i="12"/>
  <c r="G6" i="11"/>
  <c r="G7" i="11"/>
  <c r="D6" i="11"/>
  <c r="D7" i="11"/>
  <c r="D12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G5" i="11"/>
  <c r="D5" i="12" l="1"/>
  <c r="D5" i="11"/>
  <c r="F5" i="10" l="1"/>
  <c r="G25" i="10"/>
  <c r="G24" i="10"/>
  <c r="G23" i="10"/>
  <c r="G22" i="10"/>
  <c r="G21" i="10"/>
  <c r="G20" i="10"/>
  <c r="G19" i="10"/>
  <c r="G16" i="10"/>
  <c r="G15" i="10"/>
  <c r="G14" i="10"/>
  <c r="G13" i="10"/>
  <c r="G12" i="10"/>
  <c r="G11" i="10"/>
  <c r="G10" i="10"/>
  <c r="G9" i="10"/>
  <c r="G8" i="10"/>
  <c r="G7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5" i="10"/>
  <c r="E5" i="10"/>
  <c r="F19" i="9"/>
  <c r="E19" i="9"/>
  <c r="F18" i="9"/>
  <c r="E18" i="9"/>
  <c r="F17" i="9"/>
  <c r="E17" i="9"/>
  <c r="F16" i="9"/>
  <c r="F15" i="9"/>
  <c r="E15" i="9"/>
  <c r="F14" i="9"/>
  <c r="E14" i="9"/>
  <c r="F13" i="9"/>
  <c r="E13" i="9"/>
  <c r="F12" i="9"/>
  <c r="E12" i="9"/>
  <c r="F9" i="9"/>
  <c r="F9" i="8"/>
  <c r="F29" i="8"/>
  <c r="F28" i="8"/>
  <c r="F27" i="8"/>
  <c r="E27" i="8"/>
  <c r="F26" i="8"/>
  <c r="E26" i="8"/>
  <c r="F25" i="8"/>
  <c r="E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G5" i="10" l="1"/>
  <c r="E9" i="9"/>
  <c r="E9" i="8"/>
</calcChain>
</file>

<file path=xl/sharedStrings.xml><?xml version="1.0" encoding="utf-8"?>
<sst xmlns="http://schemas.openxmlformats.org/spreadsheetml/2006/main" count="1431" uniqueCount="386">
  <si>
    <t>Показник</t>
  </si>
  <si>
    <t>зміна значення</t>
  </si>
  <si>
    <t>%</t>
  </si>
  <si>
    <t>Станом на дату:</t>
  </si>
  <si>
    <t>Середній розмір заробітної плати у вакансіях, грн.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</si>
  <si>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</si>
  <si>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</si>
  <si>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осіб, які отримували допомогу по безробіттю, осіб</t>
  </si>
  <si>
    <t>Кількість вакансій, одиниць</t>
  </si>
  <si>
    <t xml:space="preserve"> + (-)</t>
  </si>
  <si>
    <t>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</si>
  <si>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</si>
  <si>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</si>
  <si>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</si>
  <si>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</si>
  <si>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</si>
  <si>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</si>
  <si>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</si>
  <si>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</si>
  <si>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</si>
  <si>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</si>
  <si>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</si>
  <si>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</si>
  <si>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</si>
  <si>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</si>
  <si>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</si>
  <si>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</si>
  <si>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</si>
  <si>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</si>
  <si>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</si>
  <si>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</si>
  <si>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</si>
  <si>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</si>
  <si>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</si>
  <si>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</si>
  <si>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</si>
  <si>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</si>
  <si>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</si>
  <si>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</si>
  <si>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</si>
  <si>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</si>
  <si>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</si>
  <si>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</si>
  <si>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</si>
  <si>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</si>
  <si>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</si>
  <si>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</si>
  <si>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</si>
  <si>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</si>
  <si>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</si>
  <si>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</si>
  <si>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</si>
  <si>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</si>
  <si>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</si>
  <si>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</si>
  <si>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</si>
  <si>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</si>
  <si>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</si>
  <si>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</si>
  <si>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</si>
  <si>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</si>
  <si>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</si>
  <si>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</si>
  <si>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</si>
  <si>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</si>
  <si>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</si>
  <si>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</si>
  <si>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</si>
  <si>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</si>
  <si>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</si>
  <si>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</si>
  <si>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</si>
  <si>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</si>
  <si>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</si>
  <si>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</si>
  <si>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</si>
  <si>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</si>
  <si>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</si>
  <si>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</si>
  <si>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</si>
  <si>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</si>
  <si>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</si>
  <si>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</si>
  <si>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</si>
  <si>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>-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</si>
  <si>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</si>
  <si>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</si>
  <si>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</si>
  <si>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</si>
  <si>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</si>
  <si>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</si>
  <si>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</si>
  <si>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</si>
  <si>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</si>
  <si>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</si>
  <si>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кухар</t>
  </si>
  <si>
    <t xml:space="preserve"> прибиральник службових приміщень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</si>
  <si>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</si>
  <si>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</si>
  <si>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</si>
  <si>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</si>
  <si>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</si>
  <si>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</si>
  <si>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слюсар-ремонтник</t>
  </si>
  <si>
    <t xml:space="preserve"> сторож</t>
  </si>
  <si>
    <t xml:space="preserve"> фахівець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</si>
  <si>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</si>
  <si>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</si>
  <si>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</si>
  <si>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менеджер (управитель) із збуту</t>
  </si>
  <si>
    <t xml:space="preserve"> вихователь</t>
  </si>
  <si>
    <t xml:space="preserve"> адміністратор</t>
  </si>
  <si>
    <t xml:space="preserve"> кухонний робітник</t>
  </si>
  <si>
    <t xml:space="preserve"> оператор заправних станцій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</si>
  <si>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</si>
  <si>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</si>
  <si>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</si>
  <si>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</si>
  <si>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</si>
  <si>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</si>
  <si>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</si>
  <si>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</si>
  <si>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заступник директора</t>
  </si>
  <si>
    <t xml:space="preserve"> оператор комп'ютерного набору</t>
  </si>
  <si>
    <t xml:space="preserve"> діловод</t>
  </si>
  <si>
    <t xml:space="preserve"> соціальний робітник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</si>
  <si>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</si>
  <si>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з догляду за тваринами</t>
  </si>
  <si>
    <t xml:space="preserve"> тваринник</t>
  </si>
  <si>
    <t xml:space="preserve"> оператор машинного доїння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</si>
  <si>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</si>
  <si>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</si>
  <si>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>Найпростіші професії</t>
  </si>
  <si>
    <t xml:space="preserve"> вагар</t>
  </si>
  <si>
    <t>осіб</t>
  </si>
  <si>
    <t xml:space="preserve"> дорожній робітник.</t>
  </si>
  <si>
    <t xml:space="preserve"> апаратник оброблення зерна</t>
  </si>
  <si>
    <t>Б</t>
  </si>
  <si>
    <t>(за філіями та центром зайнятості)</t>
  </si>
  <si>
    <t>Полтавська область</t>
  </si>
  <si>
    <t xml:space="preserve">по Полтавській обласній службі зайнятості </t>
  </si>
  <si>
    <t xml:space="preserve">Кількість вакансій, зареєстрованих у Полтавській обласній службі зайнятості </t>
  </si>
  <si>
    <t>Показники діяльності Полтавської обласної служби зайнятості</t>
  </si>
  <si>
    <t>Кількість вакансій, зареєстрованих у Полтавській обласній службі зайнятості</t>
  </si>
  <si>
    <t xml:space="preserve">Професії, по яких кількість вакансій є найбільшою                                                                       по Полтавській обласній службі зайнятості   </t>
  </si>
  <si>
    <t xml:space="preserve">Професії, по яких кількість вакансій є найбільшою                                    по Полтавській обласній службі зайнятості   </t>
  </si>
  <si>
    <t xml:space="preserve">по Полтавській обласній службі зайнятості   </t>
  </si>
  <si>
    <t xml:space="preserve">Професії, по яких чисельність безробітних є найбільшою                                             по Полтавській обласній службі зайнятості   </t>
  </si>
  <si>
    <t xml:space="preserve">Професії, по яких чисельність безробітних є найбільшою                             по Полтавській обласній службі зайнятості   </t>
  </si>
  <si>
    <t xml:space="preserve"> стрілець</t>
  </si>
  <si>
    <t xml:space="preserve"> + (-)                             осіб</t>
  </si>
  <si>
    <t xml:space="preserve"> + (-)                       осіб</t>
  </si>
  <si>
    <t>Всього отримали роботу (у т.ч. до набуття статусу безробітного), 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</si>
  <si>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 xml:space="preserve"> осіб</t>
    </r>
  </si>
  <si>
    <t>Працевлаштовано компенсацією витрат роботодавцю єдиного внеску, осіб</t>
  </si>
  <si>
    <t>Проходили професійне навчання безробітні, осіб</t>
  </si>
  <si>
    <t xml:space="preserve">  з них, в ЦПТО,   осіб</t>
  </si>
  <si>
    <t>Всього брали участь у громадських та інших роботах тимчасового характеру,  осіб</t>
  </si>
  <si>
    <t>Отримували допомогу по безробіттю, осіб</t>
  </si>
  <si>
    <t>Кількість роботодавців, які надали інформацію про вакансії,   одиниць</t>
  </si>
  <si>
    <t>(ТОП-20)</t>
  </si>
  <si>
    <t>жінки</t>
  </si>
  <si>
    <t>чоловіки</t>
  </si>
  <si>
    <t xml:space="preserve">Усього 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</si>
  <si>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</si>
  <si>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</si>
  <si>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</si>
  <si>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</si>
  <si>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</si>
  <si>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</si>
  <si>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</si>
  <si>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</si>
  <si>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</si>
  <si>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</si>
  <si>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</si>
  <si>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</si>
  <si>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</si>
  <si>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</si>
  <si>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</si>
  <si>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</si>
  <si>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</si>
  <si>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Вища освіта</t>
  </si>
  <si>
    <t>Складське господарство</t>
  </si>
  <si>
    <t>"Виробництво хліба та хлібобулочних виробів</t>
  </si>
  <si>
    <t>Надання соціальної допомоги без забезпечення проживання для осіб похилого віку та інвалідів</t>
  </si>
  <si>
    <t>Діяльність приватних охоронних служб</t>
  </si>
  <si>
    <t>Загальна медична практика</t>
  </si>
  <si>
    <t xml:space="preserve">Загальна середня освіта </t>
  </si>
  <si>
    <t>Роздрібна торгівля одягом у спеціалізованих магазинах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</si>
  <si>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</si>
  <si>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</si>
  <si>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Інша допоміжна діяльність у сфері транспорту</t>
  </si>
  <si>
    <t>Забір очищення та постачання води</t>
  </si>
  <si>
    <t>Вантажний залізничний транспорт</t>
  </si>
  <si>
    <t>Змішане сільське господарство</t>
  </si>
  <si>
    <t>Розведення великої рогатої худоби молочних порід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</si>
  <si>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</si>
  <si>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</si>
  <si>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Оптова торгівля цукром, шоколадом і кондитерськими виробами</t>
  </si>
  <si>
    <t>з них, за професійними групами:</t>
  </si>
  <si>
    <t>Професії, по яких чисельність безробітних жінок є найбільшою</t>
  </si>
  <si>
    <t xml:space="preserve"> помічник вихователя</t>
  </si>
  <si>
    <t>Професії, по яких чисельність безробітних жінок                       є найбільшою</t>
  </si>
  <si>
    <t xml:space="preserve"> завідувач складу</t>
  </si>
  <si>
    <t xml:space="preserve"> робітник з комплексного обслуговування й ремонту будинків</t>
  </si>
  <si>
    <t xml:space="preserve"> формувальник тіста</t>
  </si>
  <si>
    <t xml:space="preserve"> лаборант хімічного аналізу</t>
  </si>
  <si>
    <t>Професії, по яких чисельність безробітних чоловіків є найбільшою</t>
  </si>
  <si>
    <t xml:space="preserve"> бетоняр</t>
  </si>
  <si>
    <t xml:space="preserve"> механік</t>
  </si>
  <si>
    <t>Професії, по яких чисельність безробітних чоловіків                       є найбільшою</t>
  </si>
  <si>
    <t>Роздрібна торгівля хлібобулочними виробами, борошняними та цукровими кондитерськими виробами в спеціалізованих</t>
  </si>
  <si>
    <t>Розподілення газоподібного палива через місцеві (локальні) трубопроводи</t>
  </si>
  <si>
    <t>Надання допоміжних послуг у сфері добування нафти та природного газу</t>
  </si>
  <si>
    <t>Розведення свиней</t>
  </si>
  <si>
    <t xml:space="preserve">по Полтавській обласній службі зайнятості  </t>
  </si>
  <si>
    <t>Розподілення електроенергії</t>
  </si>
  <si>
    <t>Виробництво м'яса</t>
  </si>
  <si>
    <t>Виробництво залізничних локомотивів і рухомого складу</t>
  </si>
  <si>
    <t>Виробництво цукру</t>
  </si>
  <si>
    <t>Ремонт і технічне обслуговування машин і устатковання промислового призначення</t>
  </si>
  <si>
    <t xml:space="preserve"> оператор котельні</t>
  </si>
  <si>
    <t xml:space="preserve"> прибиральник територій</t>
  </si>
  <si>
    <t xml:space="preserve"> двірник</t>
  </si>
  <si>
    <t xml:space="preserve"> начальник відділу поштового зв'язку</t>
  </si>
  <si>
    <t>Перероблення молока, виробництво масла та сиру</t>
  </si>
  <si>
    <t>Виробництво олії та тваринних жирів</t>
  </si>
  <si>
    <t>Виробництво м'ясних продуктів</t>
  </si>
  <si>
    <t>Мають статус безробітного                                       на кінець періоду, осіб</t>
  </si>
  <si>
    <r>
      <rPr>
        <sz val="14"/>
        <rFont val="Times New Roman"/>
        <family val="1"/>
        <charset val="204"/>
      </rPr>
      <t>з них</t>
    </r>
    <r>
      <rPr>
        <b/>
        <sz val="14"/>
        <rFont val="Times New Roman"/>
        <family val="1"/>
        <charset val="204"/>
      </rPr>
      <t>, мали статус безробітного, осіб</t>
    </r>
  </si>
  <si>
    <t xml:space="preserve"> з них, мали статус безробітного, осіб</t>
  </si>
  <si>
    <t xml:space="preserve"> муляр</t>
  </si>
  <si>
    <t>Професійно-технічна освіта</t>
  </si>
  <si>
    <t>Надання послуг Полтавською обласною службою зайнятості</t>
  </si>
  <si>
    <t xml:space="preserve"> виробник харчових напівфабрикатів</t>
  </si>
  <si>
    <t>Оптова торгівля іншими товарами господарського призначення</t>
  </si>
  <si>
    <t>Діяльність у сфері інжинірингу, геології та геодезії, надання послуг технічного консультування в цих сферах</t>
  </si>
  <si>
    <t xml:space="preserve"> перукар (перукар - модельєр)</t>
  </si>
  <si>
    <t xml:space="preserve"> офіціант</t>
  </si>
  <si>
    <t>Постачання пари, гарячої води та кондиційованого повітря</t>
  </si>
  <si>
    <t xml:space="preserve"> юрисконсульт</t>
  </si>
  <si>
    <t xml:space="preserve"> машиніст (кочегар) котельної</t>
  </si>
  <si>
    <t xml:space="preserve"> експедитор</t>
  </si>
  <si>
    <t xml:space="preserve"> оператор поштового зв'язку</t>
  </si>
  <si>
    <t>Комплексне обслуговування об'єктів</t>
  </si>
  <si>
    <t xml:space="preserve"> слюсар-сантехнік</t>
  </si>
  <si>
    <t>Розведення свійської птиці</t>
  </si>
  <si>
    <t>Збирання безпечних відходів</t>
  </si>
  <si>
    <t xml:space="preserve"> інженер з охорони праці</t>
  </si>
  <si>
    <t xml:space="preserve">   з них, безробітних, осіб</t>
  </si>
  <si>
    <t>Добування залізних руд</t>
  </si>
  <si>
    <t>з них отримують допомогу по безробіттю, осіб</t>
  </si>
  <si>
    <t xml:space="preserve"> слюсар-електрик з ремонту електроустаткування</t>
  </si>
  <si>
    <t>Ветеринарна діяльність</t>
  </si>
  <si>
    <t>Лісівництво та інша діяльність у лісовому господарстві</t>
  </si>
  <si>
    <t>Діяльність у сфері обов'язкового  соціального страхування</t>
  </si>
  <si>
    <t>Виробництво машин і устатковання для сільського та лісового господарства</t>
  </si>
  <si>
    <t>Надання допоміжних послуг у лісовому господарстві</t>
  </si>
  <si>
    <t>Полтавська  філія Полтавського ОЦЗ</t>
  </si>
  <si>
    <t>Лубенська філія Полтавського ОЦЗ</t>
  </si>
  <si>
    <t>Миргородська філія Полтавського ОЦЗ</t>
  </si>
  <si>
    <t>Кременчуцька філія Полтавського ОЦЗ</t>
  </si>
  <si>
    <t xml:space="preserve"> робітник фермерського господарства</t>
  </si>
  <si>
    <t xml:space="preserve"> головний економіст</t>
  </si>
  <si>
    <t xml:space="preserve"> формувальник ковбасних виробів</t>
  </si>
  <si>
    <t xml:space="preserve"> контролер на контрольно-пропускному пункті</t>
  </si>
  <si>
    <t>Всього отримували послуги, осіб</t>
  </si>
  <si>
    <t>Всього отримували послуги ,  осіб</t>
  </si>
  <si>
    <t>Всього отримують послуги на кінець періоду, осіб</t>
  </si>
  <si>
    <t>Полтавська філія Полтавського ОЦЗ</t>
  </si>
  <si>
    <t>Діяльність у сфері юстиції та правосуддя</t>
  </si>
  <si>
    <t xml:space="preserve"> тракторист-машиніст сільськогосподарського (лісогосподарського) виробництва</t>
  </si>
  <si>
    <t xml:space="preserve"> робітник з комплексного обслуговування сільськогосподарського виробництва</t>
  </si>
  <si>
    <t xml:space="preserve"> сестра медична (брат медичний)</t>
  </si>
  <si>
    <t xml:space="preserve"> продавець-консультант</t>
  </si>
  <si>
    <t xml:space="preserve"> спеціаліст державної служби (місцевого самоврядування)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</si>
  <si>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</si>
  <si>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вчитель закладу загальної середньої освіти</t>
  </si>
  <si>
    <t xml:space="preserve"> листоноша (поштар)</t>
  </si>
  <si>
    <t xml:space="preserve"> службовець на складі (комірник)</t>
  </si>
  <si>
    <t xml:space="preserve"> електрогазозварник </t>
  </si>
  <si>
    <t xml:space="preserve"> слюсар з ремонту колісних транспортних засобів</t>
  </si>
  <si>
    <t xml:space="preserve"> обліковець</t>
  </si>
  <si>
    <t xml:space="preserve"> менеджер (управитель)</t>
  </si>
  <si>
    <t xml:space="preserve"> вихователь закладу дошкільної освіти</t>
  </si>
  <si>
    <t xml:space="preserve"> начальник відділу</t>
  </si>
  <si>
    <t xml:space="preserve"> фахівець з питань зайнятості (хедхантер)</t>
  </si>
  <si>
    <t xml:space="preserve"> помічник члена комісії</t>
  </si>
  <si>
    <t xml:space="preserve"> робітник на лісокультурних (лісогосподарських) роботах</t>
  </si>
  <si>
    <t xml:space="preserve"> маляр</t>
  </si>
  <si>
    <t xml:space="preserve"> менеджер (управитель) із надання кредитів</t>
  </si>
  <si>
    <t xml:space="preserve"> машиніст розфасувально-пакувальних машин</t>
  </si>
  <si>
    <t xml:space="preserve"> електрозварник ручного зварювання</t>
  </si>
  <si>
    <t xml:space="preserve"> слюсар з механоскладальних робіт</t>
  </si>
  <si>
    <t xml:space="preserve"> приймальник товарів</t>
  </si>
  <si>
    <t>"Виробництво сухарів і сухого печивA</t>
  </si>
  <si>
    <t xml:space="preserve"> молодша медична сестра (молодший медичний брат) з догляду за хворими</t>
  </si>
  <si>
    <t xml:space="preserve"> вчитель початкових класів закладу загальної середньої освіти</t>
  </si>
  <si>
    <t xml:space="preserve"> командир відділення</t>
  </si>
  <si>
    <t>Дошкільна освіта</t>
  </si>
  <si>
    <t>Надання ландшафтних послуг</t>
  </si>
  <si>
    <t xml:space="preserve"> касир (на підприємстві, в установі, організації)</t>
  </si>
  <si>
    <t xml:space="preserve"> дояр</t>
  </si>
  <si>
    <t xml:space="preserve"> оператор механізованих та автоматизованих складів</t>
  </si>
  <si>
    <t xml:space="preserve"> касир-операціоніст</t>
  </si>
  <si>
    <t>+(-)</t>
  </si>
  <si>
    <t>Чисельність осіб, охоплених профорієнтаційними послугами, осіб</t>
  </si>
  <si>
    <t>Всього отримали ваучер на навчання, осіб</t>
  </si>
  <si>
    <t>у порівнянні з минулим роком</t>
  </si>
  <si>
    <t>різ-ниця</t>
  </si>
  <si>
    <t>Усього</t>
  </si>
  <si>
    <t>Середній розмір допомоги по безробіттю у вересні,  грн.</t>
  </si>
  <si>
    <t>Кількість роботодавців, які надали інформацію про вакансії</t>
  </si>
  <si>
    <t>Чисельність осіб, які брали участь у громадських  та інших роботах тимчасового характеру</t>
  </si>
  <si>
    <t>Всього                                                   отримували послуги, осіб</t>
  </si>
  <si>
    <t>Продовження</t>
  </si>
  <si>
    <t>Всього отримали роботу , осіб</t>
  </si>
  <si>
    <t>Чисельність працевлаштованих безробітних , осіб</t>
  </si>
  <si>
    <t>Всього отримали ваучерів на навчання, осіб</t>
  </si>
  <si>
    <t>Мали статус протягом періоду, осіб</t>
  </si>
  <si>
    <t>Виробництво іншого верхнього одягу</t>
  </si>
  <si>
    <t xml:space="preserve">Інша діяльність у сфері охорони здоров'я </t>
  </si>
  <si>
    <t xml:space="preserve"> технік-лаборант</t>
  </si>
  <si>
    <t xml:space="preserve"> машиніст крана (кранівник)</t>
  </si>
  <si>
    <t xml:space="preserve"> командир взводу</t>
  </si>
  <si>
    <t xml:space="preserve">Чисельність осіб, які мали статус безробітного                                                                      по Полтавській обласній службі зайнятості   </t>
  </si>
  <si>
    <t>Чисельність осіб, які мали статус безробітного, за статтю</t>
  </si>
  <si>
    <t xml:space="preserve">Чисельність осіб, які мали статус безробітного                                                                                                             по Полтавській обласній службі зайнятості   </t>
  </si>
  <si>
    <t xml:space="preserve">Чисельність осіб, які мали статус безробітного </t>
  </si>
  <si>
    <t xml:space="preserve">Чисельність працевлаштованих безробітних      </t>
  </si>
  <si>
    <t xml:space="preserve">Чисельність працевлаштованих безробітних жінок               </t>
  </si>
  <si>
    <t>у % до загальної чисельності працевлаштованих безробітних</t>
  </si>
  <si>
    <t xml:space="preserve">Чисельність працевлаштованих безробітних чоловіків                  </t>
  </si>
  <si>
    <t>Професії, по яких чисельність працевлаштованих безробітних</t>
  </si>
  <si>
    <t>Чисельність працевлаштованих безробітних, осіб</t>
  </si>
  <si>
    <t>Чисельність працевлаштованих безробітних жінок</t>
  </si>
  <si>
    <t>Чисельність працевлаштованих безробітних чоловіків</t>
  </si>
  <si>
    <t>у % до загальної чисельності безробітних</t>
  </si>
  <si>
    <t xml:space="preserve"> завідувач господарства</t>
  </si>
  <si>
    <t xml:space="preserve"> опалювач</t>
  </si>
  <si>
    <t xml:space="preserve"> асистент вчителя</t>
  </si>
  <si>
    <t>Всього вакансій                  на кінець періоду,                      одиниць</t>
  </si>
  <si>
    <t>у тому числі:</t>
  </si>
  <si>
    <t>за формою 3-ПН,                      одиниць</t>
  </si>
  <si>
    <t>з інших джерел, одиниць</t>
  </si>
  <si>
    <t>Кількість вакансій                         (за формою 3-ПН)                        на кінець періоду,                      одиниць</t>
  </si>
  <si>
    <t>Чисельність безробітних                              на                         1 вакансію, осіб</t>
  </si>
  <si>
    <t xml:space="preserve">Кількість вакансій </t>
  </si>
  <si>
    <t xml:space="preserve">    по формі 3-ПН, тис. одиниць</t>
  </si>
  <si>
    <t xml:space="preserve">    з інших джерел, тис. одиниць</t>
  </si>
  <si>
    <t>х</t>
  </si>
  <si>
    <t xml:space="preserve"> кондитер</t>
  </si>
  <si>
    <t xml:space="preserve"> агроном</t>
  </si>
  <si>
    <t xml:space="preserve"> складальник верху взуття</t>
  </si>
  <si>
    <t>Діяльність телефонних центрів</t>
  </si>
  <si>
    <t xml:space="preserve"> соціальний працівник</t>
  </si>
  <si>
    <t xml:space="preserve"> навідник</t>
  </si>
  <si>
    <t>Здійснено направлень безробітних для участі у суспільно корисних роботах, осіб</t>
  </si>
  <si>
    <t>Здійснено направлень безробітних для участі у суспільно корисних роботах</t>
  </si>
  <si>
    <t>Оптова торгівля зерном, необробленим тютюном, насінням і кормами для тварин</t>
  </si>
  <si>
    <t xml:space="preserve"> радіотелефоніст</t>
  </si>
  <si>
    <t>Виробництво взуття</t>
  </si>
  <si>
    <t>січень-грудень  2022 року</t>
  </si>
  <si>
    <t>січень-грудень  2023 року</t>
  </si>
  <si>
    <t>січень- грудень 2022 року</t>
  </si>
  <si>
    <t>січень -грудень 2023 року</t>
  </si>
  <si>
    <t>станом на 01.01.2023 р.</t>
  </si>
  <si>
    <t>станом на 01.01.2024 р.</t>
  </si>
  <si>
    <t>січень-грудень 2023 року</t>
  </si>
  <si>
    <t>станом на 1 січня 2024 року</t>
  </si>
  <si>
    <t xml:space="preserve"> інспектор з кадрів</t>
  </si>
  <si>
    <t>Надання послуг догляду із забезпеченням проживання для осіб похилого віку та інвалідів</t>
  </si>
  <si>
    <t xml:space="preserve"> слюсар із складання металевих конструкцій</t>
  </si>
  <si>
    <t>є найбільшою у січні-грудні 2023 року</t>
  </si>
  <si>
    <t>є найбільшою у  січні-грудні 2023 року</t>
  </si>
  <si>
    <t>Професії, по яких чисельність працевлаштованих безробітних жінок є найбільшою у  січні-грудні 2023 року</t>
  </si>
  <si>
    <t>Професії, по яких чисельність працевлаштованих безробітних чоловіків є найбільшою у  січні-грудні 2023 року</t>
  </si>
  <si>
    <t>у  січні-грудні 2022-2023 рр.</t>
  </si>
  <si>
    <t>січень-грудень 2022 року</t>
  </si>
  <si>
    <t>на 01.01.2023</t>
  </si>
  <si>
    <t>на 01.01.2024</t>
  </si>
  <si>
    <t>+940грн.</t>
  </si>
  <si>
    <t>у січні-грудні 2022 - 2023 рр.</t>
  </si>
  <si>
    <t xml:space="preserve"> Найбільша чисельність працевлаштованих безробітних                           за видами економічної діяльності підприємств,                                          на які вони працевалаштовані у січні-грудні 2023 року</t>
  </si>
  <si>
    <t xml:space="preserve"> Найбільша чисельність працевлаштованих безробітних жінок                                      за видами економічної діяльності підприємств,                                                     на які вони працевлаштовані у  січні-грудні 2023 року</t>
  </si>
  <si>
    <t xml:space="preserve"> Найбільша чисельність працевлаштованих безробітних чоловіків                              за видами економічної діяльності підприємств,                                                             на які вони працевлаштовані у січні-грудні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</si>
</sst>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0.0"/>
    <numFmt numFmtId="166" formatCode="#,##0;[Red]#,##0"/>
    <numFmt numFmtId="167" formatCode="_-* #,##0_р_._-;\-* #,##0_р_._-;_-* &quot;-&quot;_р_._-;_-@_-"/>
    <numFmt numFmtId="168" formatCode="_-* ###,0&quot;.&quot;00_р_._-;\-* ###,0&quot;.&quot;00_р_._-;_-* &quot;-&quot;??_р_._-;_-@_-"/>
    <numFmt numFmtId="169" formatCode="_(* ###,0&quot;.&quot;00_);_(* \(###,0&quot;.&quot;00\);_(* &quot;-&quot;??_);_(@_)"/>
  </numFmts>
  <fonts count="8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1"/>
      <name val="Times New Roman Cyr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.5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0.5"/>
      <name val="Times New Roman"/>
      <family val="1"/>
      <charset val="204"/>
    </font>
  </fonts>
  <fills count="7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1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21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51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7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9" fillId="0" borderId="0"/>
    <xf numFmtId="0" fontId="20" fillId="0" borderId="0"/>
    <xf numFmtId="0" fontId="22" fillId="0" borderId="0"/>
    <xf numFmtId="0" fontId="1" fillId="0" borderId="0"/>
    <xf numFmtId="0" fontId="24" fillId="0" borderId="0"/>
    <xf numFmtId="0" fontId="20" fillId="0" borderId="0"/>
    <xf numFmtId="0" fontId="12" fillId="0" borderId="0"/>
    <xf numFmtId="0" fontId="20" fillId="0" borderId="0"/>
    <xf numFmtId="0" fontId="1" fillId="0" borderId="0"/>
    <xf numFmtId="0" fontId="1" fillId="0" borderId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18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9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20" borderId="0" applyNumberFormat="0" applyBorder="0" applyAlignment="0" applyProtection="0"/>
    <xf numFmtId="0" fontId="22" fillId="4" borderId="0" applyNumberFormat="0" applyBorder="0" applyAlignment="0" applyProtection="0"/>
    <xf numFmtId="0" fontId="22" fillId="20" borderId="0" applyNumberFormat="0" applyBorder="0" applyAlignment="0" applyProtection="0"/>
    <xf numFmtId="0" fontId="22" fillId="5" borderId="0" applyNumberFormat="0" applyBorder="0" applyAlignment="0" applyProtection="0"/>
    <xf numFmtId="0" fontId="22" fillId="21" borderId="0" applyNumberFormat="0" applyBorder="0" applyAlignment="0" applyProtection="0"/>
    <xf numFmtId="0" fontId="22" fillId="8" borderId="0" applyNumberFormat="0" applyBorder="0" applyAlignment="0" applyProtection="0"/>
    <xf numFmtId="0" fontId="22" fillId="21" borderId="0" applyNumberFormat="0" applyBorder="0" applyAlignment="0" applyProtection="0"/>
    <xf numFmtId="0" fontId="22" fillId="9" borderId="0" applyNumberFormat="0" applyBorder="0" applyAlignment="0" applyProtection="0"/>
    <xf numFmtId="0" fontId="22" fillId="22" borderId="0" applyNumberFormat="0" applyBorder="0" applyAlignment="0" applyProtection="0"/>
    <xf numFmtId="0" fontId="22" fillId="12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23" borderId="0" applyNumberFormat="0" applyBorder="0" applyAlignment="0" applyProtection="0"/>
    <xf numFmtId="0" fontId="22" fillId="16" borderId="0" applyNumberFormat="0" applyBorder="0" applyAlignment="0" applyProtection="0"/>
    <xf numFmtId="0" fontId="22" fillId="23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2" fillId="6" borderId="0" applyNumberFormat="0" applyBorder="0" applyAlignment="0" applyProtection="0"/>
    <xf numFmtId="0" fontId="22" fillId="24" borderId="0" applyNumberFormat="0" applyBorder="0" applyAlignment="0" applyProtection="0"/>
    <xf numFmtId="0" fontId="22" fillId="18" borderId="0" applyNumberFormat="0" applyBorder="0" applyAlignment="0" applyProtection="0"/>
    <xf numFmtId="0" fontId="22" fillId="25" borderId="0" applyNumberFormat="0" applyBorder="0" applyAlignment="0" applyProtection="0"/>
    <xf numFmtId="0" fontId="22" fillId="10" borderId="0" applyNumberFormat="0" applyBorder="0" applyAlignment="0" applyProtection="0"/>
    <xf numFmtId="0" fontId="22" fillId="25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5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9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18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26" borderId="0" applyNumberFormat="0" applyBorder="0" applyAlignment="0" applyProtection="0"/>
    <xf numFmtId="0" fontId="22" fillId="6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27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31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26" borderId="0" applyNumberFormat="0" applyBorder="0" applyAlignment="0" applyProtection="0"/>
    <xf numFmtId="0" fontId="22" fillId="6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1" borderId="0" applyNumberFormat="0" applyBorder="0" applyAlignment="0" applyProtection="0"/>
    <xf numFmtId="0" fontId="22" fillId="15" borderId="0" applyNumberFormat="0" applyBorder="0" applyAlignment="0" applyProtection="0"/>
    <xf numFmtId="0" fontId="22" fillId="34" borderId="0" applyNumberFormat="0" applyBorder="0" applyAlignment="0" applyProtection="0"/>
    <xf numFmtId="0" fontId="22" fillId="7" borderId="0" applyNumberFormat="0" applyBorder="0" applyAlignment="0" applyProtection="0"/>
    <xf numFmtId="0" fontId="22" fillId="34" borderId="0" applyNumberFormat="0" applyBorder="0" applyAlignment="0" applyProtection="0"/>
    <xf numFmtId="0" fontId="22" fillId="26" borderId="0" applyNumberFormat="0" applyBorder="0" applyAlignment="0" applyProtection="0"/>
    <xf numFmtId="0" fontId="22" fillId="35" borderId="0" applyNumberFormat="0" applyBorder="0" applyAlignment="0" applyProtection="0"/>
    <xf numFmtId="0" fontId="22" fillId="11" borderId="0" applyNumberFormat="0" applyBorder="0" applyAlignment="0" applyProtection="0"/>
    <xf numFmtId="0" fontId="22" fillId="35" borderId="0" applyNumberFormat="0" applyBorder="0" applyAlignment="0" applyProtection="0"/>
    <xf numFmtId="0" fontId="22" fillId="27" borderId="0" applyNumberFormat="0" applyBorder="0" applyAlignment="0" applyProtection="0"/>
    <xf numFmtId="0" fontId="22" fillId="36" borderId="0" applyNumberFormat="0" applyBorder="0" applyAlignment="0" applyProtection="0"/>
    <xf numFmtId="0" fontId="22" fillId="28" borderId="0" applyNumberFormat="0" applyBorder="0" applyAlignment="0" applyProtection="0"/>
    <xf numFmtId="0" fontId="22" fillId="36" borderId="0" applyNumberFormat="0" applyBorder="0" applyAlignment="0" applyProtection="0"/>
    <xf numFmtId="0" fontId="22" fillId="29" borderId="0" applyNumberFormat="0" applyBorder="0" applyAlignment="0" applyProtection="0"/>
    <xf numFmtId="0" fontId="22" fillId="23" borderId="0" applyNumberFormat="0" applyBorder="0" applyAlignment="0" applyProtection="0"/>
    <xf numFmtId="0" fontId="22" fillId="16" borderId="0" applyNumberFormat="0" applyBorder="0" applyAlignment="0" applyProtection="0"/>
    <xf numFmtId="0" fontId="22" fillId="23" borderId="0" applyNumberFormat="0" applyBorder="0" applyAlignment="0" applyProtection="0"/>
    <xf numFmtId="0" fontId="22" fillId="17" borderId="0" applyNumberFormat="0" applyBorder="0" applyAlignment="0" applyProtection="0"/>
    <xf numFmtId="0" fontId="22" fillId="34" borderId="0" applyNumberFormat="0" applyBorder="0" applyAlignment="0" applyProtection="0"/>
    <xf numFmtId="0" fontId="22" fillId="7" borderId="0" applyNumberFormat="0" applyBorder="0" applyAlignment="0" applyProtection="0"/>
    <xf numFmtId="0" fontId="22" fillId="34" borderId="0" applyNumberFormat="0" applyBorder="0" applyAlignment="0" applyProtection="0"/>
    <xf numFmtId="0" fontId="22" fillId="26" borderId="0" applyNumberFormat="0" applyBorder="0" applyAlignment="0" applyProtection="0"/>
    <xf numFmtId="0" fontId="22" fillId="37" borderId="0" applyNumberFormat="0" applyBorder="0" applyAlignment="0" applyProtection="0"/>
    <xf numFmtId="0" fontId="22" fillId="32" borderId="0" applyNumberFormat="0" applyBorder="0" applyAlignment="0" applyProtection="0"/>
    <xf numFmtId="0" fontId="22" fillId="37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26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2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29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17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2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3" borderId="0" applyNumberFormat="0" applyBorder="0" applyAlignment="0" applyProtection="0"/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7" borderId="0" applyNumberFormat="0" applyBorder="0" applyAlignment="0" applyProtection="0"/>
    <xf numFmtId="0" fontId="60" fillId="6" borderId="0" applyNumberFormat="0" applyBorder="0" applyAlignment="0" applyProtection="0"/>
    <xf numFmtId="0" fontId="60" fillId="11" borderId="0" applyNumberFormat="0" applyBorder="0" applyAlignment="0" applyProtection="0"/>
    <xf numFmtId="0" fontId="60" fillId="27" borderId="0" applyNumberFormat="0" applyBorder="0" applyAlignment="0" applyProtection="0"/>
    <xf numFmtId="0" fontId="60" fillId="10" borderId="0" applyNumberFormat="0" applyBorder="0" applyAlignment="0" applyProtection="0"/>
    <xf numFmtId="0" fontId="60" fillId="40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2" borderId="0" applyNumberFormat="0" applyBorder="0" applyAlignment="0" applyProtection="0"/>
    <xf numFmtId="0" fontId="60" fillId="41" borderId="0" applyNumberFormat="0" applyBorder="0" applyAlignment="0" applyProtection="0"/>
    <xf numFmtId="0" fontId="60" fillId="42" borderId="0" applyNumberFormat="0" applyBorder="0" applyAlignment="0" applyProtection="0"/>
    <xf numFmtId="0" fontId="60" fillId="31" borderId="0" applyNumberFormat="0" applyBorder="0" applyAlignment="0" applyProtection="0"/>
    <xf numFmtId="0" fontId="60" fillId="8" borderId="0" applyNumberFormat="0" applyBorder="0" applyAlignment="0" applyProtection="0"/>
    <xf numFmtId="0" fontId="60" fillId="43" borderId="0" applyNumberFormat="0" applyBorder="0" applyAlignment="0" applyProtection="0"/>
    <xf numFmtId="0" fontId="60" fillId="44" borderId="0" applyNumberFormat="0" applyBorder="0" applyAlignment="0" applyProtection="0"/>
    <xf numFmtId="0" fontId="60" fillId="6" borderId="0" applyNumberFormat="0" applyBorder="0" applyAlignment="0" applyProtection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7" borderId="0" applyNumberFormat="0" applyBorder="0" applyAlignment="0" applyProtection="0"/>
    <xf numFmtId="0" fontId="60" fillId="11" borderId="0" applyNumberFormat="0" applyBorder="0" applyAlignment="0" applyProtection="0"/>
    <xf numFmtId="0" fontId="60" fillId="48" borderId="0" applyNumberFormat="0" applyBorder="0" applyAlignment="0" applyProtection="0"/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35" borderId="0" applyNumberFormat="0" applyBorder="0" applyAlignment="0" applyProtection="0"/>
    <xf numFmtId="0" fontId="60" fillId="11" borderId="0" applyNumberFormat="0" applyBorder="0" applyAlignment="0" applyProtection="0"/>
    <xf numFmtId="0" fontId="60" fillId="27" borderId="0" applyNumberFormat="0" applyBorder="0" applyAlignment="0" applyProtection="0"/>
    <xf numFmtId="0" fontId="60" fillId="36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49" borderId="0" applyNumberFormat="0" applyBorder="0" applyAlignment="0" applyProtection="0"/>
    <xf numFmtId="0" fontId="60" fillId="41" borderId="0" applyNumberFormat="0" applyBorder="0" applyAlignment="0" applyProtection="0"/>
    <xf numFmtId="0" fontId="60" fillId="42" borderId="0" applyNumberFormat="0" applyBorder="0" applyAlignment="0" applyProtection="0"/>
    <xf numFmtId="0" fontId="60" fillId="50" borderId="0" applyNumberFormat="0" applyBorder="0" applyAlignment="0" applyProtection="0"/>
    <xf numFmtId="0" fontId="60" fillId="43" borderId="0" applyNumberFormat="0" applyBorder="0" applyAlignment="0" applyProtection="0"/>
    <xf numFmtId="0" fontId="60" fillId="44" borderId="0" applyNumberFormat="0" applyBorder="0" applyAlignment="0" applyProtection="0"/>
    <xf numFmtId="0" fontId="60" fillId="51" borderId="0" applyNumberFormat="0" applyBorder="0" applyAlignment="0" applyProtection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5" borderId="0" applyNumberFormat="0" applyBorder="0" applyAlignment="0" applyProtection="0"/>
    <xf numFmtId="0" fontId="60" fillId="27" borderId="0" applyNumberFormat="0" applyBorder="0" applyAlignment="0" applyProtection="0"/>
    <xf numFmtId="0" fontId="60" fillId="36" borderId="0" applyNumberFormat="0" applyBorder="0" applyAlignment="0" applyProtection="0"/>
    <xf numFmtId="0" fontId="60" fillId="29" borderId="0" applyNumberFormat="0" applyBorder="0" applyAlignment="0" applyProtection="0"/>
    <xf numFmtId="0" fontId="60" fillId="49" borderId="0" applyNumberFormat="0" applyBorder="0" applyAlignment="0" applyProtection="0"/>
    <xf numFmtId="0" fontId="60" fillId="42" borderId="0" applyNumberFormat="0" applyBorder="0" applyAlignment="0" applyProtection="0"/>
    <xf numFmtId="0" fontId="60" fillId="50" borderId="0" applyNumberFormat="0" applyBorder="0" applyAlignment="0" applyProtection="0"/>
    <xf numFmtId="0" fontId="60" fillId="44" borderId="0" applyNumberFormat="0" applyBorder="0" applyAlignment="0" applyProtection="0"/>
    <xf numFmtId="0" fontId="60" fillId="51" borderId="0" applyNumberFormat="0" applyBorder="0" applyAlignment="0" applyProtection="0"/>
    <xf numFmtId="0" fontId="60" fillId="46" borderId="0" applyNumberFormat="0" applyBorder="0" applyAlignment="0" applyProtection="0"/>
    <xf numFmtId="0" fontId="60" fillId="52" borderId="0" applyNumberFormat="0" applyBorder="0" applyAlignment="0" applyProtection="0"/>
    <xf numFmtId="0" fontId="60" fillId="53" borderId="0" applyNumberFormat="0" applyBorder="0" applyAlignment="0" applyProtection="0"/>
    <xf numFmtId="0" fontId="60" fillId="43" borderId="0" applyNumberFormat="0" applyBorder="0" applyAlignment="0" applyProtection="0"/>
    <xf numFmtId="0" fontId="60" fillId="54" borderId="0" applyNumberFormat="0" applyBorder="0" applyAlignment="0" applyProtection="0"/>
    <xf numFmtId="0" fontId="60" fillId="55" borderId="0" applyNumberFormat="0" applyBorder="0" applyAlignment="0" applyProtection="0"/>
    <xf numFmtId="0" fontId="60" fillId="56" borderId="0" applyNumberFormat="0" applyBorder="0" applyAlignment="0" applyProtection="0"/>
    <xf numFmtId="0" fontId="60" fillId="40" borderId="0" applyNumberFormat="0" applyBorder="0" applyAlignment="0" applyProtection="0"/>
    <xf numFmtId="0" fontId="60" fillId="47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32" borderId="0" applyNumberFormat="0" applyBorder="0" applyAlignment="0" applyProtection="0"/>
    <xf numFmtId="0" fontId="60" fillId="41" borderId="0" applyNumberFormat="0" applyBorder="0" applyAlignment="0" applyProtection="0"/>
    <xf numFmtId="0" fontId="60" fillId="42" borderId="0" applyNumberFormat="0" applyBorder="0" applyAlignment="0" applyProtection="0"/>
    <xf numFmtId="0" fontId="60" fillId="32" borderId="0" applyNumberFormat="0" applyBorder="0" applyAlignment="0" applyProtection="0"/>
    <xf numFmtId="0" fontId="60" fillId="59" borderId="0" applyNumberFormat="0" applyBorder="0" applyAlignment="0" applyProtection="0"/>
    <xf numFmtId="0" fontId="60" fillId="43" borderId="0" applyNumberFormat="0" applyBorder="0" applyAlignment="0" applyProtection="0"/>
    <xf numFmtId="0" fontId="60" fillId="44" borderId="0" applyNumberFormat="0" applyBorder="0" applyAlignment="0" applyProtection="0"/>
    <xf numFmtId="0" fontId="60" fillId="52" borderId="0" applyNumberFormat="0" applyBorder="0" applyAlignment="0" applyProtection="0"/>
    <xf numFmtId="0" fontId="60" fillId="40" borderId="0" applyNumberFormat="0" applyBorder="0" applyAlignment="0" applyProtection="0"/>
    <xf numFmtId="0" fontId="60" fillId="60" borderId="0" applyNumberFormat="0" applyBorder="0" applyAlignment="0" applyProtection="0"/>
    <xf numFmtId="0" fontId="60" fillId="47" borderId="0" applyNumberFormat="0" applyBorder="0" applyAlignment="0" applyProtection="0"/>
    <xf numFmtId="0" fontId="60" fillId="55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6" borderId="0" applyNumberFormat="0" applyBorder="0" applyAlignment="0" applyProtection="0"/>
    <xf numFmtId="0" fontId="62" fillId="30" borderId="19" applyNumberFormat="0" applyAlignment="0" applyProtection="0"/>
    <xf numFmtId="0" fontId="62" fillId="61" borderId="19" applyNumberFormat="0" applyAlignment="0" applyProtection="0"/>
    <xf numFmtId="0" fontId="63" fillId="14" borderId="19" applyNumberFormat="0" applyAlignment="0" applyProtection="0"/>
    <xf numFmtId="0" fontId="64" fillId="58" borderId="20" applyNumberFormat="0" applyAlignment="0" applyProtection="0"/>
    <xf numFmtId="0" fontId="64" fillId="62" borderId="20" applyNumberFormat="0" applyAlignment="0" applyProtection="0"/>
    <xf numFmtId="0" fontId="65" fillId="0" borderId="0" applyNumberFormat="0" applyFill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6" borderId="0" applyNumberFormat="0" applyBorder="0" applyAlignment="0" applyProtection="0"/>
    <xf numFmtId="0" fontId="67" fillId="0" borderId="21" applyNumberFormat="0" applyFill="0" applyAlignment="0" applyProtection="0"/>
    <xf numFmtId="0" fontId="68" fillId="0" borderId="22" applyNumberFormat="0" applyFill="0" applyAlignment="0" applyProtection="0"/>
    <xf numFmtId="0" fontId="69" fillId="0" borderId="23" applyNumberFormat="0" applyFill="0" applyAlignment="0" applyProtection="0"/>
    <xf numFmtId="0" fontId="70" fillId="0" borderId="24" applyNumberFormat="0" applyFill="0" applyAlignment="0" applyProtection="0"/>
    <xf numFmtId="0" fontId="71" fillId="0" borderId="25" applyNumberFormat="0" applyFill="0" applyAlignment="0" applyProtection="0"/>
    <xf numFmtId="0" fontId="72" fillId="0" borderId="26" applyNumberFormat="0" applyFill="0" applyAlignment="0" applyProtection="0"/>
    <xf numFmtId="0" fontId="73" fillId="0" borderId="27" applyNumberFormat="0" applyFill="0" applyAlignment="0" applyProtection="0"/>
    <xf numFmtId="0" fontId="74" fillId="0" borderId="28" applyNumberFormat="0" applyFill="0" applyAlignment="0" applyProtection="0"/>
    <xf numFmtId="0" fontId="75" fillId="0" borderId="29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10" borderId="19" applyNumberFormat="0" applyAlignment="0" applyProtection="0"/>
    <xf numFmtId="0" fontId="76" fillId="19" borderId="19" applyNumberFormat="0" applyAlignment="0" applyProtection="0"/>
    <xf numFmtId="0" fontId="76" fillId="31" borderId="19" applyNumberFormat="0" applyAlignment="0" applyProtection="0"/>
    <xf numFmtId="0" fontId="77" fillId="0" borderId="30" applyNumberFormat="0" applyFill="0" applyAlignment="0" applyProtection="0"/>
    <xf numFmtId="0" fontId="78" fillId="0" borderId="31" applyNumberFormat="0" applyFill="0" applyAlignment="0" applyProtection="0"/>
    <xf numFmtId="0" fontId="79" fillId="31" borderId="0" applyNumberFormat="0" applyBorder="0" applyAlignment="0" applyProtection="0"/>
    <xf numFmtId="0" fontId="79" fillId="63" borderId="0" applyNumberFormat="0" applyBorder="0" applyAlignment="0" applyProtection="0"/>
    <xf numFmtId="0" fontId="80" fillId="31" borderId="0" applyNumberFormat="0" applyBorder="0" applyAlignment="0" applyProtection="0"/>
    <xf numFmtId="0" fontId="20" fillId="0" borderId="0"/>
    <xf numFmtId="0" fontId="22" fillId="15" borderId="32" applyNumberFormat="0" applyFont="0" applyAlignment="0" applyProtection="0"/>
    <xf numFmtId="0" fontId="22" fillId="15" borderId="32" applyNumberFormat="0" applyFont="0" applyAlignment="0" applyProtection="0"/>
    <xf numFmtId="0" fontId="22" fillId="15" borderId="32" applyNumberFormat="0" applyFont="0" applyAlignment="0" applyProtection="0"/>
    <xf numFmtId="0" fontId="22" fillId="64" borderId="32" applyNumberFormat="0" applyAlignment="0" applyProtection="0"/>
    <xf numFmtId="0" fontId="20" fillId="15" borderId="32" applyNumberFormat="0" applyFont="0" applyAlignment="0" applyProtection="0"/>
    <xf numFmtId="0" fontId="22" fillId="65" borderId="32" applyNumberFormat="0" applyFont="0" applyAlignment="0" applyProtection="0"/>
    <xf numFmtId="0" fontId="81" fillId="30" borderId="33" applyNumberFormat="0" applyAlignment="0" applyProtection="0"/>
    <xf numFmtId="0" fontId="81" fillId="61" borderId="33" applyNumberFormat="0" applyAlignment="0" applyProtection="0"/>
    <xf numFmtId="0" fontId="81" fillId="14" borderId="33" applyNumberFormat="0" applyAlignment="0" applyProtection="0"/>
    <xf numFmtId="0" fontId="82" fillId="0" borderId="0" applyNumberFormat="0" applyFill="0" applyBorder="0" applyAlignment="0" applyProtection="0"/>
    <xf numFmtId="0" fontId="83" fillId="0" borderId="34" applyNumberFormat="0" applyFill="0" applyAlignment="0" applyProtection="0"/>
    <xf numFmtId="0" fontId="78" fillId="0" borderId="0" applyNumberFormat="0" applyFill="0" applyBorder="0" applyAlignment="0" applyProtection="0"/>
    <xf numFmtId="0" fontId="60" fillId="66" borderId="0" applyNumberFormat="0" applyBorder="0" applyAlignment="0" applyProtection="0"/>
    <xf numFmtId="0" fontId="60" fillId="53" borderId="0" applyNumberFormat="0" applyBorder="0" applyAlignment="0" applyProtection="0"/>
    <xf numFmtId="0" fontId="60" fillId="67" borderId="0" applyNumberFormat="0" applyBorder="0" applyAlignment="0" applyProtection="0"/>
    <xf numFmtId="0" fontId="60" fillId="56" borderId="0" applyNumberFormat="0" applyBorder="0" applyAlignment="0" applyProtection="0"/>
    <xf numFmtId="0" fontId="60" fillId="68" borderId="0" applyNumberFormat="0" applyBorder="0" applyAlignment="0" applyProtection="0"/>
    <xf numFmtId="0" fontId="60" fillId="57" borderId="0" applyNumberFormat="0" applyBorder="0" applyAlignment="0" applyProtection="0"/>
    <xf numFmtId="0" fontId="60" fillId="49" borderId="0" applyNumberFormat="0" applyBorder="0" applyAlignment="0" applyProtection="0"/>
    <xf numFmtId="0" fontId="60" fillId="42" borderId="0" applyNumberFormat="0" applyBorder="0" applyAlignment="0" applyProtection="0"/>
    <xf numFmtId="0" fontId="60" fillId="50" borderId="0" applyNumberFormat="0" applyBorder="0" applyAlignment="0" applyProtection="0"/>
    <xf numFmtId="0" fontId="60" fillId="44" borderId="0" applyNumberFormat="0" applyBorder="0" applyAlignment="0" applyProtection="0"/>
    <xf numFmtId="0" fontId="60" fillId="69" borderId="0" applyNumberFormat="0" applyBorder="0" applyAlignment="0" applyProtection="0"/>
    <xf numFmtId="0" fontId="60" fillId="60" borderId="0" applyNumberFormat="0" applyBorder="0" applyAlignment="0" applyProtection="0"/>
    <xf numFmtId="0" fontId="60" fillId="66" borderId="0" applyNumberFormat="0" applyBorder="0" applyAlignment="0" applyProtection="0"/>
    <xf numFmtId="0" fontId="60" fillId="53" borderId="0" applyNumberFormat="0" applyBorder="0" applyAlignment="0" applyProtection="0"/>
    <xf numFmtId="0" fontId="60" fillId="67" borderId="0" applyNumberFormat="0" applyBorder="0" applyAlignment="0" applyProtection="0"/>
    <xf numFmtId="0" fontId="60" fillId="56" borderId="0" applyNumberFormat="0" applyBorder="0" applyAlignment="0" applyProtection="0"/>
    <xf numFmtId="0" fontId="60" fillId="68" borderId="0" applyNumberFormat="0" applyBorder="0" applyAlignment="0" applyProtection="0"/>
    <xf numFmtId="0" fontId="60" fillId="57" borderId="0" applyNumberFormat="0" applyBorder="0" applyAlignment="0" applyProtection="0"/>
    <xf numFmtId="0" fontId="60" fillId="49" borderId="0" applyNumberFormat="0" applyBorder="0" applyAlignment="0" applyProtection="0"/>
    <xf numFmtId="0" fontId="60" fillId="42" borderId="0" applyNumberFormat="0" applyBorder="0" applyAlignment="0" applyProtection="0"/>
    <xf numFmtId="0" fontId="60" fillId="50" borderId="0" applyNumberFormat="0" applyBorder="0" applyAlignment="0" applyProtection="0"/>
    <xf numFmtId="0" fontId="60" fillId="44" borderId="0" applyNumberFormat="0" applyBorder="0" applyAlignment="0" applyProtection="0"/>
    <xf numFmtId="0" fontId="60" fillId="69" borderId="0" applyNumberFormat="0" applyBorder="0" applyAlignment="0" applyProtection="0"/>
    <xf numFmtId="0" fontId="60" fillId="60" borderId="0" applyNumberFormat="0" applyBorder="0" applyAlignment="0" applyProtection="0"/>
    <xf numFmtId="0" fontId="76" fillId="25" borderId="19" applyNumberFormat="0" applyAlignment="0" applyProtection="0"/>
    <xf numFmtId="0" fontId="76" fillId="19" borderId="19" applyNumberFormat="0" applyAlignment="0" applyProtection="0"/>
    <xf numFmtId="0" fontId="76" fillId="19" borderId="19" applyNumberFormat="0" applyAlignment="0" applyProtection="0"/>
    <xf numFmtId="0" fontId="81" fillId="70" borderId="33" applyNumberFormat="0" applyAlignment="0" applyProtection="0"/>
    <xf numFmtId="0" fontId="81" fillId="61" borderId="33" applyNumberFormat="0" applyAlignment="0" applyProtection="0"/>
    <xf numFmtId="0" fontId="62" fillId="70" borderId="19" applyNumberFormat="0" applyAlignment="0" applyProtection="0"/>
    <xf numFmtId="0" fontId="62" fillId="61" borderId="19" applyNumberFormat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19" fillId="0" borderId="0"/>
    <xf numFmtId="0" fontId="77" fillId="0" borderId="30" applyNumberFormat="0" applyFill="0" applyAlignment="0" applyProtection="0"/>
    <xf numFmtId="0" fontId="83" fillId="0" borderId="34" applyNumberFormat="0" applyFill="0" applyAlignment="0" applyProtection="0"/>
    <xf numFmtId="0" fontId="64" fillId="71" borderId="20" applyNumberFormat="0" applyAlignment="0" applyProtection="0"/>
    <xf numFmtId="0" fontId="64" fillId="62" borderId="20" applyNumberFormat="0" applyAlignment="0" applyProtection="0"/>
    <xf numFmtId="0" fontId="64" fillId="62" borderId="20" applyNumberFormat="0" applyAlignment="0" applyProtection="0"/>
    <xf numFmtId="0" fontId="82" fillId="0" borderId="0" applyNumberFormat="0" applyFill="0" applyBorder="0" applyAlignment="0" applyProtection="0"/>
    <xf numFmtId="0" fontId="79" fillId="72" borderId="0" applyNumberFormat="0" applyBorder="0" applyAlignment="0" applyProtection="0"/>
    <xf numFmtId="0" fontId="79" fillId="63" borderId="0" applyNumberFormat="0" applyBorder="0" applyAlignment="0" applyProtection="0"/>
    <xf numFmtId="0" fontId="62" fillId="70" borderId="19" applyNumberFormat="0" applyAlignment="0" applyProtection="0"/>
    <xf numFmtId="0" fontId="62" fillId="61" borderId="19" applyNumberFormat="0" applyAlignment="0" applyProtection="0"/>
    <xf numFmtId="0" fontId="19" fillId="0" borderId="0"/>
    <xf numFmtId="0" fontId="55" fillId="0" borderId="0"/>
    <xf numFmtId="0" fontId="20" fillId="0" borderId="0"/>
    <xf numFmtId="0" fontId="83" fillId="0" borderId="34" applyNumberFormat="0" applyFill="0" applyAlignment="0" applyProtection="0"/>
    <xf numFmtId="0" fontId="61" fillId="21" borderId="0" applyNumberFormat="0" applyBorder="0" applyAlignment="0" applyProtection="0"/>
    <xf numFmtId="0" fontId="61" fillId="9" borderId="0" applyNumberFormat="0" applyBorder="0" applyAlignment="0" applyProtection="0"/>
    <xf numFmtId="0" fontId="61" fillId="21" borderId="0" applyNumberFormat="0" applyBorder="0" applyAlignment="0" applyProtection="0"/>
    <xf numFmtId="0" fontId="61" fillId="9" borderId="0" applyNumberFormat="0" applyBorder="0" applyAlignment="0" applyProtection="0"/>
    <xf numFmtId="0" fontId="65" fillId="0" borderId="0" applyNumberFormat="0" applyFill="0" applyBorder="0" applyAlignment="0" applyProtection="0"/>
    <xf numFmtId="0" fontId="22" fillId="65" borderId="32" applyNumberFormat="0" applyFont="0" applyAlignment="0" applyProtection="0"/>
    <xf numFmtId="0" fontId="22" fillId="65" borderId="32" applyNumberFormat="0" applyFont="0" applyAlignment="0" applyProtection="0"/>
    <xf numFmtId="0" fontId="22" fillId="64" borderId="32" applyNumberFormat="0" applyAlignment="0" applyProtection="0"/>
    <xf numFmtId="0" fontId="22" fillId="65" borderId="32" applyNumberFormat="0" applyFont="0" applyAlignment="0" applyProtection="0"/>
    <xf numFmtId="0" fontId="22" fillId="65" borderId="32" applyNumberFormat="0" applyFont="0" applyAlignment="0" applyProtection="0"/>
    <xf numFmtId="0" fontId="22" fillId="65" borderId="32" applyNumberFormat="0" applyFont="0" applyAlignment="0" applyProtection="0"/>
    <xf numFmtId="0" fontId="22" fillId="64" borderId="32" applyNumberFormat="0" applyAlignment="0" applyProtection="0"/>
    <xf numFmtId="0" fontId="22" fillId="65" borderId="32" applyNumberFormat="0" applyFont="0" applyAlignment="0" applyProtection="0"/>
    <xf numFmtId="0" fontId="81" fillId="70" borderId="33" applyNumberFormat="0" applyAlignment="0" applyProtection="0"/>
    <xf numFmtId="0" fontId="81" fillId="61" borderId="33" applyNumberFormat="0" applyAlignment="0" applyProtection="0"/>
    <xf numFmtId="0" fontId="79" fillId="72" borderId="0" applyNumberFormat="0" applyBorder="0" applyAlignment="0" applyProtection="0"/>
    <xf numFmtId="0" fontId="79" fillId="63" borderId="0" applyNumberFormat="0" applyBorder="0" applyAlignment="0" applyProtection="0"/>
    <xf numFmtId="0" fontId="24" fillId="0" borderId="0"/>
    <xf numFmtId="0" fontId="19" fillId="0" borderId="0"/>
    <xf numFmtId="0" fontId="7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66" fillId="13" borderId="0" applyNumberFormat="0" applyBorder="0" applyAlignment="0" applyProtection="0"/>
  </cellStyleXfs>
  <cellXfs count="483">
    <xf numFmtId="0" fontId="0" fillId="0" borderId="0" xfId="0"/>
    <xf numFmtId="0" fontId="1" fillId="0" borderId="0" xfId="1" applyFont="1"/>
    <xf numFmtId="0" fontId="5" fillId="0" borderId="6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165" fontId="6" fillId="0" borderId="7" xfId="1" applyNumberFormat="1" applyFont="1" applyFill="1" applyBorder="1" applyAlignment="1">
      <alignment horizontal="center" vertical="center"/>
    </xf>
    <xf numFmtId="165" fontId="5" fillId="0" borderId="0" xfId="1" applyNumberFormat="1" applyFont="1"/>
    <xf numFmtId="0" fontId="6" fillId="0" borderId="7" xfId="1" applyFont="1" applyBorder="1" applyAlignment="1">
      <alignment vertical="center" wrapText="1"/>
    </xf>
    <xf numFmtId="0" fontId="6" fillId="0" borderId="6" xfId="1" applyFont="1" applyBorder="1" applyAlignment="1">
      <alignment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0" fontId="6" fillId="0" borderId="5" xfId="1" applyFont="1" applyBorder="1" applyAlignment="1">
      <alignment vertical="center" wrapText="1"/>
    </xf>
    <xf numFmtId="0" fontId="6" fillId="0" borderId="6" xfId="1" applyFont="1" applyFill="1" applyBorder="1" applyAlignment="1">
      <alignment vertical="center" wrapText="1"/>
    </xf>
    <xf numFmtId="3" fontId="6" fillId="0" borderId="5" xfId="1" applyNumberFormat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vertical="center" wrapText="1"/>
    </xf>
    <xf numFmtId="0" fontId="6" fillId="0" borderId="8" xfId="1" applyFont="1" applyBorder="1" applyAlignment="1">
      <alignment vertical="center" wrapText="1"/>
    </xf>
    <xf numFmtId="3" fontId="6" fillId="0" borderId="6" xfId="1" applyNumberFormat="1" applyFont="1" applyFill="1" applyBorder="1" applyAlignment="1">
      <alignment horizontal="center" vertical="center" wrapText="1"/>
    </xf>
    <xf numFmtId="0" fontId="11" fillId="0" borderId="6" xfId="4" applyFont="1" applyFill="1" applyBorder="1" applyAlignment="1">
      <alignment vertical="center" wrapText="1"/>
    </xf>
    <xf numFmtId="3" fontId="6" fillId="0" borderId="6" xfId="3" applyNumberFormat="1" applyFont="1" applyFill="1" applyBorder="1" applyAlignment="1">
      <alignment horizontal="center" vertical="center" wrapText="1"/>
    </xf>
    <xf numFmtId="0" fontId="1" fillId="0" borderId="0" xfId="1" applyFont="1" applyFill="1"/>
    <xf numFmtId="0" fontId="1" fillId="0" borderId="0" xfId="10" applyFont="1" applyFill="1" applyAlignment="1">
      <alignment vertical="top"/>
    </xf>
    <xf numFmtId="0" fontId="15" fillId="0" borderId="0" xfId="10" applyFont="1" applyFill="1" applyAlignment="1">
      <alignment horizontal="center" vertical="top" wrapText="1"/>
    </xf>
    <xf numFmtId="0" fontId="3" fillId="0" borderId="0" xfId="10" applyFont="1" applyFill="1" applyAlignment="1">
      <alignment horizontal="center" vertical="top" wrapText="1"/>
    </xf>
    <xf numFmtId="0" fontId="5" fillId="0" borderId="0" xfId="10" applyFont="1" applyFill="1" applyAlignment="1">
      <alignment vertical="top"/>
    </xf>
    <xf numFmtId="0" fontId="1" fillId="0" borderId="0" xfId="10" applyFont="1" applyFill="1" applyAlignment="1">
      <alignment vertical="center"/>
    </xf>
    <xf numFmtId="3" fontId="6" fillId="0" borderId="5" xfId="11" applyNumberFormat="1" applyFont="1" applyFill="1" applyBorder="1" applyAlignment="1">
      <alignment horizontal="center" vertical="center"/>
    </xf>
    <xf numFmtId="165" fontId="23" fillId="0" borderId="0" xfId="10" applyNumberFormat="1" applyFont="1" applyFill="1" applyAlignment="1">
      <alignment horizontal="center" vertical="center"/>
    </xf>
    <xf numFmtId="3" fontId="1" fillId="0" borderId="0" xfId="10" applyNumberFormat="1" applyFont="1" applyFill="1" applyAlignment="1">
      <alignment vertical="center"/>
    </xf>
    <xf numFmtId="0" fontId="23" fillId="0" borderId="0" xfId="10" applyFont="1" applyFill="1" applyAlignment="1">
      <alignment horizontal="center" vertical="center"/>
    </xf>
    <xf numFmtId="3" fontId="23" fillId="0" borderId="6" xfId="11" applyNumberFormat="1" applyFont="1" applyFill="1" applyBorder="1" applyAlignment="1">
      <alignment horizontal="center" vertical="center"/>
    </xf>
    <xf numFmtId="164" fontId="23" fillId="0" borderId="6" xfId="11" applyNumberFormat="1" applyFont="1" applyFill="1" applyBorder="1" applyAlignment="1">
      <alignment horizontal="center" vertical="center"/>
    </xf>
    <xf numFmtId="164" fontId="1" fillId="0" borderId="0" xfId="10" applyNumberFormat="1" applyFont="1" applyFill="1" applyAlignment="1">
      <alignment vertical="center"/>
    </xf>
    <xf numFmtId="3" fontId="23" fillId="0" borderId="0" xfId="10" applyNumberFormat="1" applyFont="1" applyFill="1" applyAlignment="1">
      <alignment horizontal="center" vertical="center"/>
    </xf>
    <xf numFmtId="0" fontId="1" fillId="0" borderId="0" xfId="10" applyFont="1" applyFill="1"/>
    <xf numFmtId="0" fontId="13" fillId="0" borderId="0" xfId="10" applyFont="1" applyFill="1" applyAlignment="1">
      <alignment vertical="top"/>
    </xf>
    <xf numFmtId="0" fontId="4" fillId="0" borderId="0" xfId="10" applyFont="1" applyFill="1" applyAlignment="1">
      <alignment horizontal="center" vertical="top" wrapText="1"/>
    </xf>
    <xf numFmtId="0" fontId="6" fillId="0" borderId="0" xfId="10" applyFont="1" applyFill="1" applyAlignment="1">
      <alignment horizontal="center" vertical="top" wrapText="1"/>
    </xf>
    <xf numFmtId="0" fontId="25" fillId="0" borderId="0" xfId="10" applyFont="1" applyFill="1" applyAlignment="1">
      <alignment horizontal="center" vertical="center"/>
    </xf>
    <xf numFmtId="0" fontId="23" fillId="0" borderId="0" xfId="10" applyFont="1" applyFill="1" applyAlignment="1">
      <alignment vertical="top"/>
    </xf>
    <xf numFmtId="0" fontId="23" fillId="0" borderId="0" xfId="10" applyFont="1" applyFill="1" applyAlignment="1">
      <alignment vertical="center"/>
    </xf>
    <xf numFmtId="3" fontId="6" fillId="0" borderId="9" xfId="11" applyNumberFormat="1" applyFont="1" applyFill="1" applyBorder="1" applyAlignment="1">
      <alignment horizontal="center" vertical="center"/>
    </xf>
    <xf numFmtId="164" fontId="6" fillId="0" borderId="9" xfId="11" applyNumberFormat="1" applyFont="1" applyFill="1" applyBorder="1" applyAlignment="1">
      <alignment horizontal="center" vertical="center"/>
    </xf>
    <xf numFmtId="164" fontId="23" fillId="0" borderId="0" xfId="10" applyNumberFormat="1" applyFont="1" applyFill="1" applyAlignment="1">
      <alignment vertical="center"/>
    </xf>
    <xf numFmtId="3" fontId="23" fillId="0" borderId="0" xfId="10" applyNumberFormat="1" applyFont="1" applyFill="1" applyAlignment="1">
      <alignment vertical="center"/>
    </xf>
    <xf numFmtId="0" fontId="10" fillId="0" borderId="5" xfId="10" applyFont="1" applyBorder="1" applyAlignment="1">
      <alignment horizontal="center" vertical="center"/>
    </xf>
    <xf numFmtId="0" fontId="23" fillId="0" borderId="6" xfId="5" applyNumberFormat="1" applyFont="1" applyFill="1" applyBorder="1" applyAlignment="1" applyProtection="1">
      <alignment horizontal="left" vertical="center" wrapText="1"/>
      <protection locked="0"/>
    </xf>
    <xf numFmtId="0" fontId="23" fillId="0" borderId="0" xfId="10" applyFont="1" applyFill="1"/>
    <xf numFmtId="0" fontId="10" fillId="0" borderId="9" xfId="10" applyFont="1" applyFill="1" applyBorder="1" applyAlignment="1">
      <alignment horizontal="center" vertical="center"/>
    </xf>
    <xf numFmtId="1" fontId="23" fillId="0" borderId="0" xfId="10" applyNumberFormat="1" applyFont="1" applyFill="1" applyAlignment="1">
      <alignment horizontal="center" vertical="center"/>
    </xf>
    <xf numFmtId="0" fontId="27" fillId="0" borderId="0" xfId="12" applyFont="1" applyFill="1"/>
    <xf numFmtId="0" fontId="29" fillId="0" borderId="0" xfId="12" applyFont="1" applyFill="1" applyBorder="1" applyAlignment="1">
      <alignment horizontal="center"/>
    </xf>
    <xf numFmtId="0" fontId="30" fillId="0" borderId="0" xfId="12" applyFont="1" applyFill="1" applyBorder="1" applyAlignment="1">
      <alignment horizontal="center"/>
    </xf>
    <xf numFmtId="0" fontId="29" fillId="0" borderId="0" xfId="12" applyFont="1" applyFill="1"/>
    <xf numFmtId="0" fontId="34" fillId="0" borderId="0" xfId="12" applyFont="1" applyFill="1" applyAlignment="1">
      <alignment vertical="center"/>
    </xf>
    <xf numFmtId="0" fontId="35" fillId="0" borderId="5" xfId="12" applyFont="1" applyFill="1" applyBorder="1" applyAlignment="1">
      <alignment horizontal="left" vertical="center"/>
    </xf>
    <xf numFmtId="3" fontId="32" fillId="0" borderId="5" xfId="12" applyNumberFormat="1" applyFont="1" applyFill="1" applyBorder="1" applyAlignment="1">
      <alignment horizontal="center" vertical="center"/>
    </xf>
    <xf numFmtId="3" fontId="33" fillId="0" borderId="5" xfId="12" applyNumberFormat="1" applyFont="1" applyFill="1" applyBorder="1" applyAlignment="1">
      <alignment horizontal="center" vertical="center"/>
    </xf>
    <xf numFmtId="165" fontId="27" fillId="0" borderId="5" xfId="12" applyNumberFormat="1" applyFont="1" applyFill="1" applyBorder="1" applyAlignment="1">
      <alignment horizontal="center" vertical="center" wrapText="1"/>
    </xf>
    <xf numFmtId="0" fontId="34" fillId="0" borderId="6" xfId="12" applyFont="1" applyFill="1" applyBorder="1" applyAlignment="1">
      <alignment horizontal="left" vertical="center" wrapText="1"/>
    </xf>
    <xf numFmtId="3" fontId="36" fillId="0" borderId="6" xfId="13" applyNumberFormat="1" applyFont="1" applyFill="1" applyBorder="1" applyAlignment="1">
      <alignment horizontal="center" vertical="center" wrapText="1"/>
    </xf>
    <xf numFmtId="3" fontId="37" fillId="0" borderId="6" xfId="12" applyNumberFormat="1" applyFont="1" applyFill="1" applyBorder="1" applyAlignment="1">
      <alignment horizontal="center" vertical="center"/>
    </xf>
    <xf numFmtId="165" fontId="27" fillId="0" borderId="6" xfId="12" applyNumberFormat="1" applyFont="1" applyFill="1" applyBorder="1" applyAlignment="1">
      <alignment horizontal="center" vertical="center" wrapText="1"/>
    </xf>
    <xf numFmtId="1" fontId="38" fillId="0" borderId="0" xfId="12" applyNumberFormat="1" applyFont="1" applyFill="1" applyAlignment="1">
      <alignment horizontal="center" vertical="center"/>
    </xf>
    <xf numFmtId="0" fontId="38" fillId="0" borderId="0" xfId="12" applyFont="1" applyFill="1"/>
    <xf numFmtId="0" fontId="34" fillId="0" borderId="0" xfId="12" applyFont="1" applyFill="1" applyAlignment="1">
      <alignment vertical="center" wrapText="1"/>
    </xf>
    <xf numFmtId="165" fontId="38" fillId="0" borderId="0" xfId="12" applyNumberFormat="1" applyFont="1" applyFill="1"/>
    <xf numFmtId="0" fontId="38" fillId="0" borderId="0" xfId="12" applyFont="1" applyFill="1" applyAlignment="1">
      <alignment vertical="center"/>
    </xf>
    <xf numFmtId="0" fontId="38" fillId="0" borderId="0" xfId="12" applyFont="1" applyFill="1" applyAlignment="1">
      <alignment wrapText="1"/>
    </xf>
    <xf numFmtId="3" fontId="38" fillId="0" borderId="0" xfId="12" applyNumberFormat="1" applyFont="1" applyFill="1" applyAlignment="1">
      <alignment wrapText="1"/>
    </xf>
    <xf numFmtId="0" fontId="39" fillId="0" borderId="5" xfId="12" applyFont="1" applyFill="1" applyBorder="1" applyAlignment="1">
      <alignment horizontal="center" vertical="center" wrapText="1"/>
    </xf>
    <xf numFmtId="3" fontId="38" fillId="0" borderId="0" xfId="12" applyNumberFormat="1" applyFont="1" applyFill="1"/>
    <xf numFmtId="0" fontId="38" fillId="0" borderId="0" xfId="12" applyFont="1" applyFill="1" applyAlignment="1">
      <alignment horizontal="center"/>
    </xf>
    <xf numFmtId="0" fontId="29" fillId="0" borderId="0" xfId="12" applyFont="1" applyFill="1" applyAlignment="1">
      <alignment vertical="center"/>
    </xf>
    <xf numFmtId="3" fontId="42" fillId="0" borderId="0" xfId="12" applyNumberFormat="1" applyFont="1" applyFill="1" applyAlignment="1">
      <alignment horizontal="center" vertical="center"/>
    </xf>
    <xf numFmtId="3" fontId="43" fillId="0" borderId="0" xfId="12" applyNumberFormat="1" applyFont="1" applyFill="1" applyAlignment="1">
      <alignment vertical="center"/>
    </xf>
    <xf numFmtId="0" fontId="10" fillId="0" borderId="5" xfId="10" applyFont="1" applyFill="1" applyBorder="1" applyAlignment="1">
      <alignment horizontal="center" vertical="center"/>
    </xf>
    <xf numFmtId="3" fontId="39" fillId="0" borderId="5" xfId="12" applyNumberFormat="1" applyFont="1" applyFill="1" applyBorder="1" applyAlignment="1">
      <alignment horizontal="center" vertical="center"/>
    </xf>
    <xf numFmtId="165" fontId="31" fillId="0" borderId="5" xfId="12" applyNumberFormat="1" applyFont="1" applyFill="1" applyBorder="1" applyAlignment="1">
      <alignment horizontal="center" vertical="center"/>
    </xf>
    <xf numFmtId="0" fontId="23" fillId="0" borderId="6" xfId="14" applyFont="1" applyFill="1" applyBorder="1" applyAlignment="1">
      <alignment vertical="center" wrapText="1"/>
    </xf>
    <xf numFmtId="3" fontId="44" fillId="0" borderId="6" xfId="12" applyNumberFormat="1" applyFont="1" applyFill="1" applyBorder="1" applyAlignment="1">
      <alignment horizontal="center" vertical="center" wrapText="1"/>
    </xf>
    <xf numFmtId="3" fontId="45" fillId="0" borderId="6" xfId="12" applyNumberFormat="1" applyFont="1" applyFill="1" applyBorder="1" applyAlignment="1">
      <alignment horizontal="center" vertical="center"/>
    </xf>
    <xf numFmtId="0" fontId="31" fillId="0" borderId="0" xfId="12" applyFont="1" applyFill="1"/>
    <xf numFmtId="0" fontId="45" fillId="0" borderId="0" xfId="12" applyFont="1" applyFill="1"/>
    <xf numFmtId="0" fontId="39" fillId="0" borderId="6" xfId="12" applyFont="1" applyFill="1" applyBorder="1" applyAlignment="1">
      <alignment horizontal="center" vertical="center" wrapText="1"/>
    </xf>
    <xf numFmtId="3" fontId="32" fillId="0" borderId="6" xfId="13" applyNumberFormat="1" applyFont="1" applyFill="1" applyBorder="1" applyAlignment="1">
      <alignment horizontal="center" vertical="center" wrapText="1"/>
    </xf>
    <xf numFmtId="0" fontId="44" fillId="0" borderId="0" xfId="12" applyFont="1" applyFill="1"/>
    <xf numFmtId="3" fontId="44" fillId="0" borderId="0" xfId="12" applyNumberFormat="1" applyFont="1" applyFill="1"/>
    <xf numFmtId="0" fontId="32" fillId="0" borderId="6" xfId="12" applyFont="1" applyFill="1" applyBorder="1" applyAlignment="1">
      <alignment horizontal="center" vertical="center" wrapText="1"/>
    </xf>
    <xf numFmtId="3" fontId="27" fillId="0" borderId="6" xfId="12" applyNumberFormat="1" applyFont="1" applyFill="1" applyBorder="1" applyAlignment="1">
      <alignment horizontal="center" vertical="center"/>
    </xf>
    <xf numFmtId="3" fontId="44" fillId="0" borderId="0" xfId="12" applyNumberFormat="1" applyFont="1" applyFill="1" applyAlignment="1">
      <alignment vertical="center"/>
    </xf>
    <xf numFmtId="0" fontId="44" fillId="0" borderId="0" xfId="12" applyFont="1" applyFill="1" applyAlignment="1">
      <alignment vertical="center"/>
    </xf>
    <xf numFmtId="0" fontId="35" fillId="0" borderId="3" xfId="12" applyFont="1" applyFill="1" applyBorder="1" applyAlignment="1">
      <alignment vertical="center"/>
    </xf>
    <xf numFmtId="0" fontId="35" fillId="0" borderId="15" xfId="12" applyFont="1" applyFill="1" applyBorder="1" applyAlignment="1">
      <alignment vertical="center" wrapText="1"/>
    </xf>
    <xf numFmtId="0" fontId="35" fillId="0" borderId="4" xfId="12" applyFont="1" applyFill="1" applyBorder="1" applyAlignment="1">
      <alignment vertical="center" wrapText="1"/>
    </xf>
    <xf numFmtId="166" fontId="5" fillId="0" borderId="6" xfId="13" applyNumberFormat="1" applyFont="1" applyFill="1" applyBorder="1" applyAlignment="1">
      <alignment horizontal="center" vertical="center"/>
    </xf>
    <xf numFmtId="165" fontId="45" fillId="0" borderId="0" xfId="12" applyNumberFormat="1" applyFont="1" applyFill="1"/>
    <xf numFmtId="3" fontId="45" fillId="0" borderId="0" xfId="12" applyNumberFormat="1" applyFont="1" applyFill="1"/>
    <xf numFmtId="3" fontId="29" fillId="0" borderId="0" xfId="12" applyNumberFormat="1" applyFont="1" applyFill="1"/>
    <xf numFmtId="0" fontId="47" fillId="0" borderId="6" xfId="14" applyFont="1" applyFill="1" applyBorder="1" applyAlignment="1">
      <alignment vertical="center" wrapText="1"/>
    </xf>
    <xf numFmtId="3" fontId="29" fillId="0" borderId="0" xfId="12" applyNumberFormat="1" applyFont="1" applyFill="1" applyAlignment="1">
      <alignment vertical="center"/>
    </xf>
    <xf numFmtId="0" fontId="48" fillId="0" borderId="0" xfId="12" applyFont="1" applyFill="1"/>
    <xf numFmtId="0" fontId="27" fillId="0" borderId="6" xfId="12" applyFont="1" applyFill="1" applyBorder="1" applyAlignment="1">
      <alignment horizontal="center" vertical="center" wrapText="1"/>
    </xf>
    <xf numFmtId="0" fontId="5" fillId="0" borderId="0" xfId="7" applyFont="1" applyFill="1"/>
    <xf numFmtId="0" fontId="5" fillId="0" borderId="0" xfId="7" applyFont="1"/>
    <xf numFmtId="0" fontId="3" fillId="0" borderId="0" xfId="7" applyFont="1"/>
    <xf numFmtId="0" fontId="5" fillId="0" borderId="6" xfId="7" applyFont="1" applyFill="1" applyBorder="1" applyAlignment="1">
      <alignment horizontal="center" vertical="center"/>
    </xf>
    <xf numFmtId="2" fontId="5" fillId="0" borderId="6" xfId="7" applyNumberFormat="1" applyFont="1" applyBorder="1" applyAlignment="1">
      <alignment horizontal="left" vertical="center" wrapText="1"/>
    </xf>
    <xf numFmtId="3" fontId="25" fillId="0" borderId="3" xfId="7" applyNumberFormat="1" applyFont="1" applyBorder="1" applyAlignment="1">
      <alignment horizontal="center" vertical="center" wrapText="1"/>
    </xf>
    <xf numFmtId="3" fontId="5" fillId="0" borderId="16" xfId="7" applyNumberFormat="1" applyFont="1" applyBorder="1" applyAlignment="1">
      <alignment horizontal="center" vertical="center" wrapText="1"/>
    </xf>
    <xf numFmtId="0" fontId="5" fillId="0" borderId="0" xfId="7" applyFont="1" applyAlignment="1"/>
    <xf numFmtId="2" fontId="5" fillId="2" borderId="6" xfId="7" applyNumberFormat="1" applyFont="1" applyFill="1" applyBorder="1" applyAlignment="1">
      <alignment horizontal="left" vertical="center" wrapText="1"/>
    </xf>
    <xf numFmtId="2" fontId="5" fillId="0" borderId="6" xfId="7" applyNumberFormat="1" applyFont="1" applyBorder="1" applyAlignment="1">
      <alignment horizontal="left" wrapText="1"/>
    </xf>
    <xf numFmtId="3" fontId="5" fillId="0" borderId="6" xfId="7" applyNumberFormat="1" applyFont="1" applyBorder="1" applyAlignment="1">
      <alignment horizontal="center" vertical="center"/>
    </xf>
    <xf numFmtId="2" fontId="5" fillId="0" borderId="6" xfId="7" applyNumberFormat="1" applyFont="1" applyBorder="1" applyAlignment="1">
      <alignment vertical="center" wrapText="1"/>
    </xf>
    <xf numFmtId="2" fontId="5" fillId="0" borderId="6" xfId="7" applyNumberFormat="1" applyFont="1" applyBorder="1" applyAlignment="1">
      <alignment wrapText="1"/>
    </xf>
    <xf numFmtId="2" fontId="5" fillId="0" borderId="0" xfId="7" applyNumberFormat="1" applyFont="1" applyAlignment="1">
      <alignment wrapText="1"/>
    </xf>
    <xf numFmtId="0" fontId="25" fillId="0" borderId="0" xfId="7" applyFont="1"/>
    <xf numFmtId="0" fontId="23" fillId="0" borderId="0" xfId="7" applyFont="1"/>
    <xf numFmtId="0" fontId="17" fillId="0" borderId="0" xfId="7" applyFont="1"/>
    <xf numFmtId="0" fontId="1" fillId="0" borderId="0" xfId="7" applyFont="1"/>
    <xf numFmtId="0" fontId="1" fillId="0" borderId="6" xfId="7" applyFont="1" applyBorder="1" applyAlignment="1">
      <alignment horizontal="center" vertical="center" wrapText="1"/>
    </xf>
    <xf numFmtId="3" fontId="1" fillId="0" borderId="6" xfId="7" applyNumberFormat="1" applyFont="1" applyBorder="1" applyAlignment="1">
      <alignment horizontal="center" vertical="center" wrapText="1"/>
    </xf>
    <xf numFmtId="0" fontId="1" fillId="0" borderId="0" xfId="7" applyFont="1" applyAlignment="1">
      <alignment horizontal="center"/>
    </xf>
    <xf numFmtId="0" fontId="5" fillId="2" borderId="6" xfId="7" applyFont="1" applyFill="1" applyBorder="1" applyAlignment="1">
      <alignment horizontal="left"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7" applyFont="1" applyBorder="1" applyAlignment="1">
      <alignment vertical="center" wrapText="1"/>
    </xf>
    <xf numFmtId="3" fontId="5" fillId="2" borderId="6" xfId="7" applyNumberFormat="1" applyFont="1" applyFill="1" applyBorder="1" applyAlignment="1">
      <alignment horizontal="center" vertical="center" wrapText="1"/>
    </xf>
    <xf numFmtId="3" fontId="5" fillId="0" borderId="0" xfId="7" applyNumberFormat="1" applyFont="1"/>
    <xf numFmtId="3" fontId="25" fillId="0" borderId="0" xfId="7" applyNumberFormat="1" applyFont="1"/>
    <xf numFmtId="3" fontId="1" fillId="0" borderId="0" xfId="7" applyNumberFormat="1" applyFont="1"/>
    <xf numFmtId="3" fontId="18" fillId="0" borderId="0" xfId="7" applyNumberFormat="1" applyFont="1"/>
    <xf numFmtId="3" fontId="5" fillId="0" borderId="6" xfId="7" applyNumberFormat="1" applyFont="1" applyBorder="1" applyAlignment="1">
      <alignment horizontal="center" vertical="center" wrapText="1"/>
    </xf>
    <xf numFmtId="0" fontId="3" fillId="0" borderId="6" xfId="10" applyFont="1" applyFill="1" applyBorder="1" applyAlignment="1">
      <alignment horizontal="center" vertical="center" wrapText="1"/>
    </xf>
    <xf numFmtId="0" fontId="29" fillId="0" borderId="6" xfId="12" applyFont="1" applyFill="1" applyBorder="1" applyAlignment="1">
      <alignment wrapText="1"/>
    </xf>
    <xf numFmtId="0" fontId="29" fillId="0" borderId="0" xfId="12" applyFont="1" applyFill="1" applyBorder="1" applyAlignment="1">
      <alignment horizontal="center" vertical="center"/>
    </xf>
    <xf numFmtId="0" fontId="38" fillId="0" borderId="0" xfId="12" applyFont="1" applyFill="1" applyAlignment="1">
      <alignment horizontal="center" vertical="center" wrapText="1"/>
    </xf>
    <xf numFmtId="0" fontId="38" fillId="0" borderId="0" xfId="12" applyFont="1" applyFill="1" applyAlignment="1">
      <alignment horizontal="center" vertical="center"/>
    </xf>
    <xf numFmtId="0" fontId="30" fillId="0" borderId="0" xfId="12" applyFont="1" applyFill="1" applyBorder="1" applyAlignment="1">
      <alignment horizontal="right"/>
    </xf>
    <xf numFmtId="165" fontId="31" fillId="0" borderId="6" xfId="12" applyNumberFormat="1" applyFont="1" applyFill="1" applyBorder="1" applyAlignment="1">
      <alignment horizontal="center" vertical="center" wrapText="1"/>
    </xf>
    <xf numFmtId="3" fontId="39" fillId="0" borderId="6" xfId="12" applyNumberFormat="1" applyFont="1" applyFill="1" applyBorder="1" applyAlignment="1">
      <alignment horizontal="center" vertical="center"/>
    </xf>
    <xf numFmtId="165" fontId="31" fillId="0" borderId="5" xfId="12" applyNumberFormat="1" applyFont="1" applyFill="1" applyBorder="1" applyAlignment="1">
      <alignment horizontal="center" vertical="center" wrapText="1"/>
    </xf>
    <xf numFmtId="3" fontId="32" fillId="0" borderId="2" xfId="12" applyNumberFormat="1" applyFont="1" applyFill="1" applyBorder="1" applyAlignment="1">
      <alignment horizontal="center" vertical="center"/>
    </xf>
    <xf numFmtId="3" fontId="25" fillId="0" borderId="6" xfId="7" applyNumberFormat="1" applyFont="1" applyBorder="1" applyAlignment="1">
      <alignment horizontal="center" vertical="center" wrapText="1"/>
    </xf>
    <xf numFmtId="0" fontId="49" fillId="0" borderId="6" xfId="12" applyFont="1" applyFill="1" applyBorder="1" applyAlignment="1">
      <alignment horizontal="center" vertical="center" wrapText="1"/>
    </xf>
    <xf numFmtId="3" fontId="32" fillId="0" borderId="4" xfId="13" applyNumberFormat="1" applyFont="1" applyFill="1" applyBorder="1" applyAlignment="1">
      <alignment horizontal="center" vertical="center" wrapText="1"/>
    </xf>
    <xf numFmtId="3" fontId="27" fillId="0" borderId="4" xfId="12" applyNumberFormat="1" applyFont="1" applyFill="1" applyBorder="1" applyAlignment="1">
      <alignment horizontal="center" vertical="center" wrapText="1"/>
    </xf>
    <xf numFmtId="166" fontId="5" fillId="0" borderId="4" xfId="13" applyNumberFormat="1" applyFont="1" applyFill="1" applyBorder="1" applyAlignment="1">
      <alignment horizontal="center" vertical="center"/>
    </xf>
    <xf numFmtId="165" fontId="32" fillId="0" borderId="6" xfId="13" applyNumberFormat="1" applyFont="1" applyFill="1" applyBorder="1" applyAlignment="1">
      <alignment horizontal="center" vertical="center" wrapText="1"/>
    </xf>
    <xf numFmtId="165" fontId="27" fillId="0" borderId="6" xfId="13" applyNumberFormat="1" applyFont="1" applyFill="1" applyBorder="1" applyAlignment="1">
      <alignment horizontal="center" vertical="center" wrapText="1"/>
    </xf>
    <xf numFmtId="3" fontId="44" fillId="0" borderId="4" xfId="12" applyNumberFormat="1" applyFont="1" applyFill="1" applyBorder="1" applyAlignment="1">
      <alignment horizontal="center" vertical="center" wrapText="1"/>
    </xf>
    <xf numFmtId="165" fontId="31" fillId="0" borderId="2" xfId="12" applyNumberFormat="1" applyFont="1" applyFill="1" applyBorder="1" applyAlignment="1">
      <alignment horizontal="center" vertical="center" wrapText="1"/>
    </xf>
    <xf numFmtId="0" fontId="47" fillId="0" borderId="5" xfId="14" applyFont="1" applyFill="1" applyBorder="1" applyAlignment="1">
      <alignment vertical="center" wrapText="1"/>
    </xf>
    <xf numFmtId="3" fontId="44" fillId="0" borderId="5" xfId="12" applyNumberFormat="1" applyFont="1" applyFill="1" applyBorder="1" applyAlignment="1">
      <alignment horizontal="center" vertical="center" wrapText="1"/>
    </xf>
    <xf numFmtId="3" fontId="45" fillId="0" borderId="5" xfId="12" applyNumberFormat="1" applyFont="1" applyFill="1" applyBorder="1" applyAlignment="1">
      <alignment horizontal="center" vertical="center"/>
    </xf>
    <xf numFmtId="3" fontId="45" fillId="0" borderId="14" xfId="12" applyNumberFormat="1" applyFont="1" applyFill="1" applyBorder="1" applyAlignment="1">
      <alignment horizontal="center" vertical="center"/>
    </xf>
    <xf numFmtId="0" fontId="46" fillId="0" borderId="2" xfId="12" applyFont="1" applyFill="1" applyBorder="1" applyAlignment="1">
      <alignment horizontal="center" vertical="center" wrapText="1"/>
    </xf>
    <xf numFmtId="3" fontId="39" fillId="0" borderId="2" xfId="12" applyNumberFormat="1" applyFont="1" applyFill="1" applyBorder="1" applyAlignment="1">
      <alignment horizontal="center" vertical="center"/>
    </xf>
    <xf numFmtId="3" fontId="39" fillId="0" borderId="13" xfId="12" applyNumberFormat="1" applyFont="1" applyFill="1" applyBorder="1" applyAlignment="1">
      <alignment horizontal="center" vertical="center"/>
    </xf>
    <xf numFmtId="3" fontId="5" fillId="0" borderId="6" xfId="11" applyNumberFormat="1" applyFont="1" applyFill="1" applyBorder="1" applyAlignment="1">
      <alignment horizontal="center" vertical="center"/>
    </xf>
    <xf numFmtId="2" fontId="5" fillId="0" borderId="6" xfId="7" applyNumberFormat="1" applyFont="1" applyBorder="1" applyAlignment="1">
      <alignment horizontal="center" vertical="center" wrapText="1"/>
    </xf>
    <xf numFmtId="0" fontId="5" fillId="0" borderId="6" xfId="7" applyFont="1" applyBorder="1" applyAlignment="1">
      <alignment horizontal="center" vertical="center" wrapText="1"/>
    </xf>
    <xf numFmtId="3" fontId="5" fillId="0" borderId="6" xfId="7" applyNumberFormat="1" applyFont="1" applyFill="1" applyBorder="1" applyAlignment="1">
      <alignment horizontal="center" vertical="center" wrapText="1"/>
    </xf>
    <xf numFmtId="3" fontId="25" fillId="0" borderId="3" xfId="7" applyNumberFormat="1" applyFont="1" applyFill="1" applyBorder="1" applyAlignment="1">
      <alignment horizontal="center" vertical="center" wrapText="1"/>
    </xf>
    <xf numFmtId="3" fontId="5" fillId="0" borderId="16" xfId="7" applyNumberFormat="1" applyFont="1" applyFill="1" applyBorder="1" applyAlignment="1">
      <alignment horizontal="center" vertical="center" wrapText="1"/>
    </xf>
    <xf numFmtId="0" fontId="1" fillId="0" borderId="0" xfId="7" applyFont="1" applyFill="1"/>
    <xf numFmtId="0" fontId="23" fillId="0" borderId="0" xfId="7" applyFont="1" applyFill="1"/>
    <xf numFmtId="0" fontId="1" fillId="0" borderId="0" xfId="7" applyFont="1" applyAlignment="1">
      <alignment vertical="center"/>
    </xf>
    <xf numFmtId="2" fontId="1" fillId="0" borderId="0" xfId="7" applyNumberFormat="1" applyFont="1" applyAlignment="1">
      <alignment wrapText="1"/>
    </xf>
    <xf numFmtId="2" fontId="5" fillId="0" borderId="6" xfId="7" applyNumberFormat="1" applyFont="1" applyFill="1" applyBorder="1" applyAlignment="1">
      <alignment horizontal="left" wrapText="1"/>
    </xf>
    <xf numFmtId="2" fontId="5" fillId="0" borderId="6" xfId="7" applyNumberFormat="1" applyFont="1" applyFill="1" applyBorder="1" applyAlignment="1">
      <alignment horizontal="left" vertical="center" wrapText="1"/>
    </xf>
    <xf numFmtId="0" fontId="5" fillId="0" borderId="0" xfId="7" applyFont="1" applyAlignment="1">
      <alignment vertical="center"/>
    </xf>
    <xf numFmtId="0" fontId="5" fillId="0" borderId="0" xfId="7" applyFont="1" applyAlignment="1">
      <alignment horizontal="center" vertical="center"/>
    </xf>
    <xf numFmtId="0" fontId="5" fillId="0" borderId="0" xfId="7" applyFont="1" applyAlignment="1">
      <alignment wrapText="1"/>
    </xf>
    <xf numFmtId="0" fontId="15" fillId="0" borderId="0" xfId="10" applyFont="1" applyFill="1" applyAlignment="1">
      <alignment horizontal="center" vertical="top" wrapText="1"/>
    </xf>
    <xf numFmtId="0" fontId="4" fillId="0" borderId="0" xfId="10" applyFont="1" applyFill="1" applyAlignment="1">
      <alignment horizontal="center" vertical="center" wrapText="1"/>
    </xf>
    <xf numFmtId="0" fontId="1" fillId="0" borderId="6" xfId="7" applyFont="1" applyFill="1" applyBorder="1" applyAlignment="1">
      <alignment horizontal="center"/>
    </xf>
    <xf numFmtId="2" fontId="1" fillId="0" borderId="6" xfId="7" applyNumberFormat="1" applyFont="1" applyBorder="1" applyAlignment="1">
      <alignment horizontal="center" vertical="center" wrapText="1"/>
    </xf>
    <xf numFmtId="0" fontId="5" fillId="0" borderId="6" xfId="7" applyFont="1" applyBorder="1" applyAlignment="1">
      <alignment horizontal="center" vertical="center" wrapText="1"/>
    </xf>
    <xf numFmtId="0" fontId="5" fillId="0" borderId="6" xfId="5" applyNumberFormat="1" applyFont="1" applyFill="1" applyBorder="1" applyAlignment="1" applyProtection="1">
      <alignment horizontal="left" vertical="center"/>
      <protection locked="0"/>
    </xf>
    <xf numFmtId="0" fontId="6" fillId="0" borderId="6" xfId="10" applyFont="1" applyBorder="1" applyAlignment="1">
      <alignment horizontal="left" vertical="center"/>
    </xf>
    <xf numFmtId="0" fontId="5" fillId="0" borderId="2" xfId="7" applyFont="1" applyFill="1" applyBorder="1" applyAlignment="1">
      <alignment horizontal="center"/>
    </xf>
    <xf numFmtId="2" fontId="5" fillId="0" borderId="6" xfId="7" applyNumberFormat="1" applyFont="1" applyBorder="1" applyAlignment="1">
      <alignment horizontal="center" vertical="center" wrapText="1"/>
    </xf>
    <xf numFmtId="0" fontId="3" fillId="0" borderId="6" xfId="7" applyFont="1" applyBorder="1" applyAlignment="1">
      <alignment horizontal="center" vertical="center" wrapText="1"/>
    </xf>
    <xf numFmtId="0" fontId="3" fillId="0" borderId="6" xfId="7" applyNumberFormat="1" applyFont="1" applyBorder="1" applyAlignment="1">
      <alignment horizontal="center" vertical="center" wrapText="1"/>
    </xf>
    <xf numFmtId="3" fontId="39" fillId="2" borderId="6" xfId="12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3" fontId="25" fillId="0" borderId="6" xfId="7" applyNumberFormat="1" applyFont="1" applyFill="1" applyBorder="1" applyAlignment="1">
      <alignment horizontal="center" vertical="center" wrapText="1"/>
    </xf>
    <xf numFmtId="3" fontId="6" fillId="0" borderId="7" xfId="1" applyNumberFormat="1" applyFont="1" applyFill="1" applyBorder="1" applyAlignment="1">
      <alignment horizontal="center" vertical="center" wrapText="1"/>
    </xf>
    <xf numFmtId="3" fontId="6" fillId="0" borderId="7" xfId="1" applyNumberFormat="1" applyFont="1" applyFill="1" applyBorder="1" applyAlignment="1">
      <alignment horizontal="center" vertical="center"/>
    </xf>
    <xf numFmtId="3" fontId="6" fillId="0" borderId="6" xfId="1" applyNumberFormat="1" applyFont="1" applyFill="1" applyBorder="1" applyAlignment="1">
      <alignment horizontal="center" vertical="center"/>
    </xf>
    <xf numFmtId="3" fontId="6" fillId="0" borderId="6" xfId="2" applyNumberFormat="1" applyFont="1" applyFill="1" applyBorder="1" applyAlignment="1">
      <alignment horizontal="center" vertical="center" wrapText="1"/>
    </xf>
    <xf numFmtId="3" fontId="6" fillId="0" borderId="6" xfId="11" applyNumberFormat="1" applyFont="1" applyFill="1" applyBorder="1" applyAlignment="1">
      <alignment horizontal="center" vertical="center"/>
    </xf>
    <xf numFmtId="164" fontId="6" fillId="0" borderId="6" xfId="11" applyNumberFormat="1" applyFont="1" applyFill="1" applyBorder="1" applyAlignment="1">
      <alignment horizontal="center" vertical="center"/>
    </xf>
    <xf numFmtId="0" fontId="6" fillId="0" borderId="5" xfId="10" applyFont="1" applyFill="1" applyBorder="1" applyAlignment="1">
      <alignment horizontal="left" vertical="center"/>
    </xf>
    <xf numFmtId="3" fontId="32" fillId="0" borderId="6" xfId="12" applyNumberFormat="1" applyFont="1" applyFill="1" applyBorder="1" applyAlignment="1">
      <alignment horizontal="center" vertical="center"/>
    </xf>
    <xf numFmtId="0" fontId="2" fillId="2" borderId="0" xfId="1" applyFont="1" applyFill="1" applyAlignment="1"/>
    <xf numFmtId="0" fontId="1" fillId="2" borderId="0" xfId="1" applyFont="1" applyFill="1"/>
    <xf numFmtId="0" fontId="10" fillId="0" borderId="5" xfId="1" applyFont="1" applyBorder="1" applyAlignment="1">
      <alignment vertical="center" wrapText="1"/>
    </xf>
    <xf numFmtId="0" fontId="40" fillId="0" borderId="0" xfId="12" applyFont="1" applyFill="1" applyAlignment="1"/>
    <xf numFmtId="0" fontId="46" fillId="0" borderId="0" xfId="12" applyFont="1" applyFill="1" applyAlignment="1"/>
    <xf numFmtId="0" fontId="30" fillId="0" borderId="0" xfId="12" applyFont="1" applyFill="1" applyBorder="1" applyAlignment="1">
      <alignment horizontal="right" vertical="center"/>
    </xf>
    <xf numFmtId="1" fontId="37" fillId="0" borderId="6" xfId="13" applyNumberFormat="1" applyFont="1" applyFill="1" applyBorder="1" applyAlignment="1">
      <alignment horizontal="center" vertical="center" wrapText="1"/>
    </xf>
    <xf numFmtId="0" fontId="50" fillId="0" borderId="6" xfId="12" applyFont="1" applyFill="1" applyBorder="1" applyAlignment="1">
      <alignment horizontal="center" vertical="center" wrapText="1"/>
    </xf>
    <xf numFmtId="164" fontId="51" fillId="0" borderId="6" xfId="12" applyNumberFormat="1" applyFont="1" applyFill="1" applyBorder="1" applyAlignment="1">
      <alignment horizontal="center" vertical="center"/>
    </xf>
    <xf numFmtId="164" fontId="52" fillId="0" borderId="6" xfId="12" applyNumberFormat="1" applyFont="1" applyFill="1" applyBorder="1" applyAlignment="1">
      <alignment horizontal="center" vertical="center"/>
    </xf>
    <xf numFmtId="3" fontId="34" fillId="0" borderId="0" xfId="12" applyNumberFormat="1" applyFont="1" applyFill="1" applyAlignment="1">
      <alignment vertical="center"/>
    </xf>
    <xf numFmtId="0" fontId="50" fillId="0" borderId="6" xfId="12" applyFont="1" applyFill="1" applyBorder="1" applyAlignment="1">
      <alignment horizontal="left" vertical="center" wrapText="1"/>
    </xf>
    <xf numFmtId="0" fontId="35" fillId="0" borderId="2" xfId="12" applyFont="1" applyFill="1" applyBorder="1" applyAlignment="1">
      <alignment horizontal="left" vertical="center"/>
    </xf>
    <xf numFmtId="164" fontId="51" fillId="0" borderId="2" xfId="12" applyNumberFormat="1" applyFont="1" applyFill="1" applyBorder="1" applyAlignment="1">
      <alignment horizontal="center" vertical="center"/>
    </xf>
    <xf numFmtId="164" fontId="52" fillId="0" borderId="2" xfId="12" applyNumberFormat="1" applyFont="1" applyFill="1" applyBorder="1" applyAlignment="1">
      <alignment horizontal="center" vertical="center"/>
    </xf>
    <xf numFmtId="3" fontId="33" fillId="0" borderId="2" xfId="12" applyNumberFormat="1" applyFont="1" applyFill="1" applyBorder="1" applyAlignment="1">
      <alignment horizontal="center" vertical="center"/>
    </xf>
    <xf numFmtId="164" fontId="33" fillId="0" borderId="2" xfId="12" applyNumberFormat="1" applyFont="1" applyFill="1" applyBorder="1" applyAlignment="1">
      <alignment horizontal="center" vertical="center"/>
    </xf>
    <xf numFmtId="0" fontId="34" fillId="0" borderId="5" xfId="12" applyFont="1" applyFill="1" applyBorder="1" applyAlignment="1">
      <alignment horizontal="left" vertical="center" wrapText="1"/>
    </xf>
    <xf numFmtId="3" fontId="36" fillId="0" borderId="5" xfId="13" applyNumberFormat="1" applyFont="1" applyFill="1" applyBorder="1" applyAlignment="1">
      <alignment horizontal="center" vertical="center" wrapText="1"/>
    </xf>
    <xf numFmtId="164" fontId="53" fillId="0" borderId="5" xfId="13" applyNumberFormat="1" applyFont="1" applyFill="1" applyBorder="1" applyAlignment="1">
      <alignment horizontal="center" vertical="center" wrapText="1"/>
    </xf>
    <xf numFmtId="3" fontId="37" fillId="0" borderId="5" xfId="12" applyNumberFormat="1" applyFont="1" applyFill="1" applyBorder="1" applyAlignment="1">
      <alignment horizontal="center" vertical="center"/>
    </xf>
    <xf numFmtId="164" fontId="30" fillId="0" borderId="5" xfId="12" applyNumberFormat="1" applyFont="1" applyFill="1" applyBorder="1" applyAlignment="1">
      <alignment horizontal="center" vertical="center"/>
    </xf>
    <xf numFmtId="164" fontId="36" fillId="0" borderId="5" xfId="13" applyNumberFormat="1" applyFont="1" applyFill="1" applyBorder="1" applyAlignment="1">
      <alignment horizontal="center" vertical="center" wrapText="1"/>
    </xf>
    <xf numFmtId="164" fontId="30" fillId="0" borderId="6" xfId="12" applyNumberFormat="1" applyFont="1" applyFill="1" applyBorder="1" applyAlignment="1">
      <alignment horizontal="center" vertical="center"/>
    </xf>
    <xf numFmtId="3" fontId="38" fillId="0" borderId="0" xfId="12" applyNumberFormat="1" applyFont="1" applyFill="1" applyAlignment="1">
      <alignment horizontal="center" vertical="center" wrapText="1"/>
    </xf>
    <xf numFmtId="3" fontId="34" fillId="0" borderId="0" xfId="12" applyNumberFormat="1" applyFont="1" applyFill="1" applyAlignment="1">
      <alignment vertical="center" wrapText="1"/>
    </xf>
    <xf numFmtId="0" fontId="39" fillId="0" borderId="2" xfId="12" applyFont="1" applyFill="1" applyBorder="1" applyAlignment="1">
      <alignment horizontal="center" vertical="center"/>
    </xf>
    <xf numFmtId="3" fontId="34" fillId="0" borderId="5" xfId="12" applyNumberFormat="1" applyFont="1" applyFill="1" applyBorder="1" applyAlignment="1">
      <alignment horizontal="center" vertical="center"/>
    </xf>
    <xf numFmtId="3" fontId="54" fillId="0" borderId="6" xfId="12" applyNumberFormat="1" applyFont="1" applyFill="1" applyBorder="1" applyAlignment="1">
      <alignment horizontal="center" vertical="center"/>
    </xf>
    <xf numFmtId="0" fontId="5" fillId="0" borderId="6" xfId="7" applyFont="1" applyBorder="1" applyAlignment="1">
      <alignment horizontal="center"/>
    </xf>
    <xf numFmtId="3" fontId="5" fillId="0" borderId="0" xfId="7" applyNumberFormat="1" applyFont="1" applyAlignment="1">
      <alignment horizontal="center" vertical="center" wrapText="1"/>
    </xf>
    <xf numFmtId="164" fontId="5" fillId="0" borderId="6" xfId="7" applyNumberFormat="1" applyFont="1" applyBorder="1" applyAlignment="1">
      <alignment horizontal="center" vertical="center" wrapText="1"/>
    </xf>
    <xf numFmtId="0" fontId="31" fillId="0" borderId="6" xfId="12" applyFont="1" applyFill="1" applyBorder="1" applyAlignment="1">
      <alignment horizontal="center" vertical="center" wrapText="1"/>
    </xf>
    <xf numFmtId="0" fontId="27" fillId="0" borderId="0" xfId="12" applyFont="1" applyFill="1" applyAlignment="1">
      <alignment vertical="center"/>
    </xf>
    <xf numFmtId="0" fontId="4" fillId="0" borderId="0" xfId="7" applyFont="1" applyFill="1" applyAlignment="1"/>
    <xf numFmtId="3" fontId="5" fillId="0" borderId="6" xfId="7" applyNumberFormat="1" applyFont="1" applyBorder="1" applyAlignment="1">
      <alignment horizontal="center" wrapText="1"/>
    </xf>
    <xf numFmtId="164" fontId="5" fillId="0" borderId="6" xfId="7" applyNumberFormat="1" applyFont="1" applyBorder="1" applyAlignment="1">
      <alignment horizontal="center"/>
    </xf>
    <xf numFmtId="1" fontId="5" fillId="0" borderId="6" xfId="7" applyNumberFormat="1" applyFont="1" applyBorder="1" applyAlignment="1">
      <alignment horizontal="center" wrapText="1"/>
    </xf>
    <xf numFmtId="0" fontId="7" fillId="0" borderId="6" xfId="1" applyFont="1" applyBorder="1" applyAlignment="1">
      <alignment horizontal="left" vertical="center" wrapText="1" indent="1"/>
    </xf>
    <xf numFmtId="0" fontId="8" fillId="0" borderId="6" xfId="1" applyFont="1" applyBorder="1" applyAlignment="1">
      <alignment vertical="center" wrapText="1"/>
    </xf>
    <xf numFmtId="3" fontId="10" fillId="0" borderId="6" xfId="1" applyNumberFormat="1" applyFont="1" applyFill="1" applyBorder="1" applyAlignment="1">
      <alignment horizontal="center" vertical="center" wrapText="1"/>
    </xf>
    <xf numFmtId="0" fontId="29" fillId="0" borderId="2" xfId="12" applyFont="1" applyFill="1" applyBorder="1" applyAlignment="1">
      <alignment wrapText="1"/>
    </xf>
    <xf numFmtId="0" fontId="27" fillId="0" borderId="2" xfId="12" applyFont="1" applyFill="1" applyBorder="1" applyAlignment="1">
      <alignment horizontal="center" vertical="center" wrapText="1"/>
    </xf>
    <xf numFmtId="1" fontId="27" fillId="0" borderId="2" xfId="13" applyNumberFormat="1" applyFont="1" applyFill="1" applyBorder="1" applyAlignment="1">
      <alignment horizontal="center" vertical="center" wrapText="1"/>
    </xf>
    <xf numFmtId="0" fontId="6" fillId="0" borderId="2" xfId="10" applyFont="1" applyFill="1" applyBorder="1" applyAlignment="1">
      <alignment horizontal="center" vertical="center" wrapText="1"/>
    </xf>
    <xf numFmtId="3" fontId="27" fillId="0" borderId="0" xfId="12" applyNumberFormat="1" applyFont="1" applyFill="1" applyBorder="1" applyAlignment="1">
      <alignment horizontal="center" vertical="center"/>
    </xf>
    <xf numFmtId="2" fontId="5" fillId="2" borderId="6" xfId="7" applyNumberFormat="1" applyFont="1" applyFill="1" applyBorder="1" applyAlignment="1">
      <alignment wrapText="1"/>
    </xf>
    <xf numFmtId="3" fontId="6" fillId="2" borderId="5" xfId="1" applyNumberFormat="1" applyFont="1" applyFill="1" applyBorder="1" applyAlignment="1">
      <alignment horizontal="center" vertical="center" wrapText="1"/>
    </xf>
    <xf numFmtId="0" fontId="5" fillId="2" borderId="6" xfId="7" applyFont="1" applyFill="1" applyBorder="1" applyAlignment="1">
      <alignment horizontal="center" vertical="center" wrapText="1"/>
    </xf>
    <xf numFmtId="0" fontId="5" fillId="2" borderId="6" xfId="7" applyFont="1" applyFill="1" applyBorder="1" applyAlignment="1">
      <alignment vertical="center" wrapText="1"/>
    </xf>
    <xf numFmtId="49" fontId="5" fillId="2" borderId="6" xfId="7" applyNumberFormat="1" applyFont="1" applyFill="1" applyBorder="1" applyAlignment="1">
      <alignment horizontal="center" vertical="center" wrapText="1"/>
    </xf>
    <xf numFmtId="0" fontId="5" fillId="2" borderId="6" xfId="7" applyFont="1" applyFill="1" applyBorder="1" applyAlignment="1">
      <alignment horizontal="left" wrapText="1"/>
    </xf>
    <xf numFmtId="164" fontId="5" fillId="0" borderId="6" xfId="7" applyNumberFormat="1" applyFont="1" applyBorder="1" applyAlignment="1">
      <alignment horizontal="center" wrapText="1"/>
    </xf>
    <xf numFmtId="0" fontId="5" fillId="0" borderId="6" xfId="7" applyFont="1" applyBorder="1" applyAlignment="1">
      <alignment horizontal="center" vertical="center" wrapText="1"/>
    </xf>
    <xf numFmtId="0" fontId="3" fillId="0" borderId="6" xfId="10" applyFont="1" applyFill="1" applyBorder="1" applyAlignment="1">
      <alignment horizontal="center" vertical="center" wrapText="1"/>
    </xf>
    <xf numFmtId="0" fontId="6" fillId="0" borderId="2" xfId="10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left" vertical="center" wrapText="1"/>
    </xf>
    <xf numFmtId="0" fontId="6" fillId="0" borderId="9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3" fillId="2" borderId="0" xfId="7" applyFont="1" applyFill="1" applyAlignment="1">
      <alignment vertical="center"/>
    </xf>
    <xf numFmtId="0" fontId="23" fillId="2" borderId="0" xfId="7" applyFont="1" applyFill="1"/>
    <xf numFmtId="0" fontId="1" fillId="2" borderId="0" xfId="7" applyFont="1" applyFill="1" applyAlignment="1">
      <alignment horizontal="center" vertical="center"/>
    </xf>
    <xf numFmtId="0" fontId="1" fillId="2" borderId="0" xfId="7" applyFont="1" applyFill="1" applyAlignment="1">
      <alignment wrapText="1"/>
    </xf>
    <xf numFmtId="0" fontId="1" fillId="2" borderId="0" xfId="7" applyFont="1" applyFill="1"/>
    <xf numFmtId="165" fontId="6" fillId="2" borderId="6" xfId="1" applyNumberFormat="1" applyFont="1" applyFill="1" applyBorder="1" applyAlignment="1">
      <alignment horizontal="center" vertical="center"/>
    </xf>
    <xf numFmtId="49" fontId="6" fillId="2" borderId="6" xfId="1" applyNumberFormat="1" applyFont="1" applyFill="1" applyBorder="1" applyAlignment="1">
      <alignment horizontal="center" vertical="center" wrapText="1"/>
    </xf>
    <xf numFmtId="0" fontId="5" fillId="0" borderId="6" xfId="7" applyFont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 wrapText="1"/>
    </xf>
    <xf numFmtId="49" fontId="6" fillId="0" borderId="9" xfId="1" applyNumberFormat="1" applyFont="1" applyFill="1" applyBorder="1" applyAlignment="1">
      <alignment horizontal="center" vertical="center" wrapText="1"/>
    </xf>
    <xf numFmtId="3" fontId="23" fillId="0" borderId="0" xfId="10" applyNumberFormat="1" applyFont="1" applyFill="1"/>
    <xf numFmtId="0" fontId="5" fillId="0" borderId="6" xfId="7" applyFont="1" applyBorder="1" applyAlignment="1">
      <alignment horizontal="center" vertical="center" wrapText="1"/>
    </xf>
    <xf numFmtId="0" fontId="3" fillId="0" borderId="6" xfId="7" applyFont="1" applyBorder="1" applyAlignment="1">
      <alignment horizontal="center" vertical="center" wrapText="1"/>
    </xf>
    <xf numFmtId="0" fontId="3" fillId="0" borderId="6" xfId="7" applyNumberFormat="1" applyFont="1" applyBorder="1" applyAlignment="1">
      <alignment horizontal="center" vertical="center" wrapText="1"/>
    </xf>
    <xf numFmtId="0" fontId="6" fillId="0" borderId="6" xfId="10" applyFont="1" applyFill="1" applyBorder="1" applyAlignment="1">
      <alignment horizontal="center" vertical="center" wrapText="1"/>
    </xf>
    <xf numFmtId="0" fontId="15" fillId="0" borderId="0" xfId="10" applyFont="1" applyFill="1" applyAlignment="1">
      <alignment horizontal="center" vertical="top" wrapText="1"/>
    </xf>
    <xf numFmtId="49" fontId="6" fillId="0" borderId="6" xfId="10" applyNumberFormat="1" applyFont="1" applyFill="1" applyBorder="1" applyAlignment="1">
      <alignment horizontal="center" vertical="center" wrapText="1"/>
    </xf>
    <xf numFmtId="0" fontId="5" fillId="0" borderId="6" xfId="5" applyNumberFormat="1" applyFont="1" applyFill="1" applyBorder="1" applyAlignment="1" applyProtection="1">
      <alignment horizontal="center" vertical="center"/>
      <protection locked="0"/>
    </xf>
    <xf numFmtId="164" fontId="23" fillId="0" borderId="5" xfId="11" applyNumberFormat="1" applyFont="1" applyFill="1" applyBorder="1" applyAlignment="1">
      <alignment horizontal="center" vertical="center"/>
    </xf>
    <xf numFmtId="3" fontId="23" fillId="0" borderId="5" xfId="11" applyNumberFormat="1" applyFont="1" applyFill="1" applyBorder="1" applyAlignment="1">
      <alignment horizontal="center" vertical="center"/>
    </xf>
    <xf numFmtId="1" fontId="1" fillId="2" borderId="0" xfId="5" applyNumberFormat="1" applyFont="1" applyFill="1" applyProtection="1">
      <protection locked="0"/>
    </xf>
    <xf numFmtId="1" fontId="1" fillId="2" borderId="0" xfId="5" applyNumberFormat="1" applyFont="1" applyFill="1" applyBorder="1" applyProtection="1">
      <protection locked="0"/>
    </xf>
    <xf numFmtId="1" fontId="5" fillId="2" borderId="0" xfId="5" applyNumberFormat="1" applyFont="1" applyFill="1" applyBorder="1" applyAlignment="1" applyProtection="1">
      <alignment vertical="center"/>
      <protection locked="0"/>
    </xf>
    <xf numFmtId="1" fontId="3" fillId="2" borderId="0" xfId="5" applyNumberFormat="1" applyFont="1" applyFill="1" applyBorder="1" applyAlignment="1" applyProtection="1">
      <alignment horizontal="center" vertical="center"/>
      <protection locked="0"/>
    </xf>
    <xf numFmtId="1" fontId="56" fillId="2" borderId="0" xfId="6" applyNumberFormat="1" applyFont="1" applyFill="1" applyBorder="1" applyAlignment="1">
      <alignment horizontal="center" vertical="center" wrapText="1"/>
    </xf>
    <xf numFmtId="3" fontId="56" fillId="2" borderId="0" xfId="5" applyNumberFormat="1" applyFont="1" applyFill="1" applyBorder="1" applyAlignment="1" applyProtection="1">
      <alignment horizontal="center" vertical="center"/>
      <protection locked="0"/>
    </xf>
    <xf numFmtId="164" fontId="56" fillId="2" borderId="0" xfId="5" applyNumberFormat="1" applyFont="1" applyFill="1" applyBorder="1" applyAlignment="1" applyProtection="1">
      <alignment horizontal="center" vertical="center"/>
      <protection locked="0"/>
    </xf>
    <xf numFmtId="165" fontId="56" fillId="2" borderId="0" xfId="5" applyNumberFormat="1" applyFont="1" applyFill="1" applyBorder="1" applyAlignment="1" applyProtection="1">
      <alignment horizontal="center" vertical="center"/>
      <protection locked="0"/>
    </xf>
    <xf numFmtId="1" fontId="56" fillId="2" borderId="0" xfId="5" applyNumberFormat="1" applyFont="1" applyFill="1" applyBorder="1" applyAlignment="1" applyProtection="1">
      <alignment horizontal="center" vertical="center"/>
      <protection locked="0"/>
    </xf>
    <xf numFmtId="1" fontId="56" fillId="2" borderId="0" xfId="5" applyNumberFormat="1" applyFont="1" applyFill="1" applyBorder="1" applyAlignment="1" applyProtection="1">
      <alignment horizontal="center" vertical="center" wrapText="1"/>
      <protection locked="0"/>
    </xf>
    <xf numFmtId="165" fontId="56" fillId="2" borderId="0" xfId="5" applyNumberFormat="1" applyFont="1" applyFill="1" applyBorder="1" applyAlignment="1" applyProtection="1">
      <alignment horizontal="center" vertical="center" wrapText="1"/>
      <protection locked="0"/>
    </xf>
    <xf numFmtId="1" fontId="56" fillId="2" borderId="0" xfId="5" applyNumberFormat="1" applyFont="1" applyFill="1" applyBorder="1" applyAlignment="1" applyProtection="1">
      <alignment horizontal="center" vertical="center" wrapText="1"/>
    </xf>
    <xf numFmtId="165" fontId="56" fillId="2" borderId="0" xfId="5" applyNumberFormat="1" applyFont="1" applyFill="1" applyBorder="1" applyAlignment="1" applyProtection="1">
      <alignment horizontal="center" vertical="center" wrapText="1"/>
    </xf>
    <xf numFmtId="3" fontId="56" fillId="2" borderId="0" xfId="5" applyNumberFormat="1" applyFont="1" applyFill="1" applyBorder="1" applyAlignment="1" applyProtection="1">
      <alignment horizontal="center" vertical="center" wrapText="1"/>
    </xf>
    <xf numFmtId="164" fontId="57" fillId="2" borderId="0" xfId="5" applyNumberFormat="1" applyFont="1" applyFill="1" applyBorder="1" applyAlignment="1" applyProtection="1">
      <alignment horizontal="center" vertical="center"/>
      <protection locked="0"/>
    </xf>
    <xf numFmtId="3" fontId="57" fillId="2" borderId="0" xfId="5" applyNumberFormat="1" applyFont="1" applyFill="1" applyBorder="1" applyAlignment="1" applyProtection="1">
      <alignment horizontal="center" vertical="center"/>
      <protection locked="0"/>
    </xf>
    <xf numFmtId="165" fontId="57" fillId="2" borderId="0" xfId="5" applyNumberFormat="1" applyFont="1" applyFill="1" applyBorder="1" applyAlignment="1" applyProtection="1">
      <alignment horizontal="center" vertical="center"/>
      <protection locked="0"/>
    </xf>
    <xf numFmtId="165" fontId="3" fillId="2" borderId="0" xfId="5" applyNumberFormat="1" applyFont="1" applyFill="1" applyBorder="1" applyAlignment="1" applyProtection="1">
      <alignment horizontal="center" vertical="center"/>
      <protection locked="0"/>
    </xf>
    <xf numFmtId="1" fontId="3" fillId="2" borderId="0" xfId="5" applyNumberFormat="1" applyFont="1" applyFill="1" applyBorder="1" applyAlignment="1" applyProtection="1">
      <alignment horizontal="left" vertical="center"/>
      <protection locked="0"/>
    </xf>
    <xf numFmtId="1" fontId="3" fillId="2" borderId="6" xfId="5" applyNumberFormat="1" applyFont="1" applyFill="1" applyBorder="1" applyAlignment="1" applyProtection="1">
      <alignment horizontal="center" vertical="center"/>
      <protection locked="0"/>
    </xf>
    <xf numFmtId="1" fontId="56" fillId="2" borderId="6" xfId="6" applyNumberFormat="1" applyFont="1" applyFill="1" applyBorder="1" applyAlignment="1">
      <alignment horizontal="center" vertical="center" wrapText="1"/>
    </xf>
    <xf numFmtId="3" fontId="56" fillId="2" borderId="6" xfId="5" applyNumberFormat="1" applyFont="1" applyFill="1" applyBorder="1" applyAlignment="1" applyProtection="1">
      <alignment horizontal="center" vertical="center"/>
      <protection locked="0"/>
    </xf>
    <xf numFmtId="164" fontId="56" fillId="2" borderId="6" xfId="5" applyNumberFormat="1" applyFont="1" applyFill="1" applyBorder="1" applyAlignment="1" applyProtection="1">
      <alignment horizontal="center" vertical="center"/>
      <protection locked="0"/>
    </xf>
    <xf numFmtId="165" fontId="56" fillId="2" borderId="6" xfId="5" applyNumberFormat="1" applyFont="1" applyFill="1" applyBorder="1" applyAlignment="1" applyProtection="1">
      <alignment horizontal="center" vertical="center"/>
      <protection locked="0"/>
    </xf>
    <xf numFmtId="1" fontId="56" fillId="2" borderId="6" xfId="5" applyNumberFormat="1" applyFont="1" applyFill="1" applyBorder="1" applyAlignment="1" applyProtection="1">
      <alignment horizontal="center" vertical="center"/>
      <protection locked="0"/>
    </xf>
    <xf numFmtId="1" fontId="56" fillId="2" borderId="6" xfId="5" applyNumberFormat="1" applyFont="1" applyFill="1" applyBorder="1" applyAlignment="1" applyProtection="1">
      <alignment horizontal="center" vertical="center" wrapText="1"/>
      <protection locked="0"/>
    </xf>
    <xf numFmtId="165" fontId="56" fillId="2" borderId="6" xfId="5" applyNumberFormat="1" applyFont="1" applyFill="1" applyBorder="1" applyAlignment="1" applyProtection="1">
      <alignment horizontal="center" vertical="center" wrapText="1"/>
      <protection locked="0"/>
    </xf>
    <xf numFmtId="1" fontId="56" fillId="2" borderId="6" xfId="5" applyNumberFormat="1" applyFont="1" applyFill="1" applyBorder="1" applyAlignment="1" applyProtection="1">
      <alignment horizontal="center" vertical="center" wrapText="1"/>
    </xf>
    <xf numFmtId="165" fontId="56" fillId="2" borderId="6" xfId="5" applyNumberFormat="1" applyFont="1" applyFill="1" applyBorder="1" applyAlignment="1" applyProtection="1">
      <alignment horizontal="center" vertical="center" wrapText="1"/>
    </xf>
    <xf numFmtId="3" fontId="56" fillId="2" borderId="6" xfId="5" applyNumberFormat="1" applyFont="1" applyFill="1" applyBorder="1" applyAlignment="1" applyProtection="1">
      <alignment horizontal="center" vertical="center" wrapText="1"/>
    </xf>
    <xf numFmtId="164" fontId="57" fillId="2" borderId="6" xfId="5" applyNumberFormat="1" applyFont="1" applyFill="1" applyBorder="1" applyAlignment="1" applyProtection="1">
      <alignment horizontal="center" vertical="center"/>
      <protection locked="0"/>
    </xf>
    <xf numFmtId="3" fontId="57" fillId="2" borderId="6" xfId="5" applyNumberFormat="1" applyFont="1" applyFill="1" applyBorder="1" applyAlignment="1" applyProtection="1">
      <alignment horizontal="center" vertical="center"/>
      <protection locked="0"/>
    </xf>
    <xf numFmtId="165" fontId="57" fillId="2" borderId="6" xfId="5" applyNumberFormat="1" applyFont="1" applyFill="1" applyBorder="1" applyAlignment="1" applyProtection="1">
      <alignment horizontal="center" vertical="center"/>
      <protection locked="0"/>
    </xf>
    <xf numFmtId="165" fontId="3" fillId="2" borderId="6" xfId="5" applyNumberFormat="1" applyFont="1" applyFill="1" applyBorder="1" applyAlignment="1" applyProtection="1">
      <alignment horizontal="center" vertical="center"/>
      <protection locked="0"/>
    </xf>
    <xf numFmtId="1" fontId="3" fillId="2" borderId="6" xfId="5" applyNumberFormat="1" applyFont="1" applyFill="1" applyBorder="1" applyAlignment="1" applyProtection="1">
      <alignment horizontal="left" vertical="center"/>
      <protection locked="0"/>
    </xf>
    <xf numFmtId="3" fontId="56" fillId="2" borderId="4" xfId="5" applyNumberFormat="1" applyFont="1" applyFill="1" applyBorder="1" applyAlignment="1" applyProtection="1">
      <alignment horizontal="center" vertical="center"/>
      <protection locked="0"/>
    </xf>
    <xf numFmtId="1" fontId="1" fillId="2" borderId="6" xfId="5" applyNumberFormat="1" applyFont="1" applyFill="1" applyBorder="1" applyAlignment="1" applyProtection="1">
      <alignment horizontal="center" vertical="center"/>
    </xf>
    <xf numFmtId="1" fontId="58" fillId="2" borderId="6" xfId="5" applyNumberFormat="1" applyFont="1" applyFill="1" applyBorder="1" applyAlignment="1" applyProtection="1">
      <alignment horizontal="center" vertical="center" wrapText="1"/>
    </xf>
    <xf numFmtId="1" fontId="17" fillId="2" borderId="0" xfId="5" applyNumberFormat="1" applyFont="1" applyFill="1" applyBorder="1" applyAlignment="1" applyProtection="1">
      <alignment horizontal="center"/>
      <protection locked="0"/>
    </xf>
    <xf numFmtId="1" fontId="18" fillId="2" borderId="0" xfId="5" applyNumberFormat="1" applyFont="1" applyFill="1" applyAlignment="1" applyProtection="1">
      <alignment horizontal="right"/>
      <protection locked="0"/>
    </xf>
    <xf numFmtId="165" fontId="17" fillId="2" borderId="0" xfId="5" applyNumberFormat="1" applyFont="1" applyFill="1" applyBorder="1" applyAlignment="1" applyProtection="1">
      <alignment horizontal="center"/>
      <protection locked="0"/>
    </xf>
    <xf numFmtId="1" fontId="4" fillId="2" borderId="0" xfId="5" applyNumberFormat="1" applyFont="1" applyFill="1" applyBorder="1" applyAlignment="1" applyProtection="1">
      <alignment horizontal="center"/>
      <protection locked="0"/>
    </xf>
    <xf numFmtId="1" fontId="6" fillId="2" borderId="0" xfId="5" applyNumberFormat="1" applyFont="1" applyFill="1" applyProtection="1">
      <protection locked="0"/>
    </xf>
    <xf numFmtId="1" fontId="1" fillId="2" borderId="0" xfId="5" applyNumberFormat="1" applyFont="1" applyFill="1" applyAlignment="1" applyProtection="1">
      <protection locked="0"/>
    </xf>
    <xf numFmtId="1" fontId="17" fillId="2" borderId="0" xfId="5" applyNumberFormat="1" applyFont="1" applyFill="1" applyAlignment="1" applyProtection="1">
      <alignment horizontal="center"/>
      <protection locked="0"/>
    </xf>
    <xf numFmtId="1" fontId="4" fillId="2" borderId="0" xfId="5" applyNumberFormat="1" applyFont="1" applyFill="1" applyAlignment="1" applyProtection="1">
      <alignment horizontal="center"/>
      <protection locked="0"/>
    </xf>
    <xf numFmtId="1" fontId="13" fillId="2" borderId="0" xfId="5" applyNumberFormat="1" applyFont="1" applyFill="1" applyProtection="1">
      <protection locked="0"/>
    </xf>
    <xf numFmtId="1" fontId="5" fillId="2" borderId="6" xfId="5" applyNumberFormat="1" applyFont="1" applyFill="1" applyBorder="1" applyAlignment="1" applyProtection="1">
      <alignment horizontal="left" vertical="center"/>
      <protection locked="0"/>
    </xf>
    <xf numFmtId="1" fontId="5" fillId="2" borderId="6" xfId="5" applyNumberFormat="1" applyFont="1" applyFill="1" applyBorder="1" applyAlignment="1" applyProtection="1">
      <alignment horizontal="center" vertical="center"/>
      <protection locked="0"/>
    </xf>
    <xf numFmtId="165" fontId="5" fillId="2" borderId="6" xfId="5" applyNumberFormat="1" applyFont="1" applyFill="1" applyBorder="1" applyAlignment="1" applyProtection="1">
      <alignment horizontal="center" vertical="center"/>
      <protection locked="0"/>
    </xf>
    <xf numFmtId="3" fontId="84" fillId="2" borderId="6" xfId="5" applyNumberFormat="1" applyFont="1" applyFill="1" applyBorder="1" applyAlignment="1" applyProtection="1">
      <alignment horizontal="center" vertical="center"/>
      <protection locked="0"/>
    </xf>
    <xf numFmtId="164" fontId="84" fillId="2" borderId="6" xfId="5" applyNumberFormat="1" applyFont="1" applyFill="1" applyBorder="1" applyAlignment="1" applyProtection="1">
      <alignment horizontal="center" vertical="center"/>
      <protection locked="0"/>
    </xf>
    <xf numFmtId="165" fontId="84" fillId="2" borderId="6" xfId="5" applyNumberFormat="1" applyFont="1" applyFill="1" applyBorder="1" applyAlignment="1" applyProtection="1">
      <alignment horizontal="center" vertical="center"/>
      <protection locked="0"/>
    </xf>
    <xf numFmtId="165" fontId="21" fillId="2" borderId="6" xfId="5" applyNumberFormat="1" applyFont="1" applyFill="1" applyBorder="1" applyAlignment="1" applyProtection="1">
      <alignment horizontal="center" vertical="center"/>
      <protection locked="0"/>
    </xf>
    <xf numFmtId="1" fontId="21" fillId="2" borderId="6" xfId="5" applyNumberFormat="1" applyFont="1" applyFill="1" applyBorder="1" applyAlignment="1" applyProtection="1">
      <alignment horizontal="center" vertical="center"/>
      <protection locked="0"/>
    </xf>
    <xf numFmtId="3" fontId="21" fillId="2" borderId="6" xfId="5" applyNumberFormat="1" applyFont="1" applyFill="1" applyBorder="1" applyAlignment="1" applyProtection="1">
      <alignment horizontal="center" vertical="center"/>
      <protection locked="0"/>
    </xf>
    <xf numFmtId="164" fontId="21" fillId="2" borderId="6" xfId="5" applyNumberFormat="1" applyFont="1" applyFill="1" applyBorder="1" applyAlignment="1" applyProtection="1">
      <alignment horizontal="center" vertical="center"/>
      <protection locked="0"/>
    </xf>
    <xf numFmtId="1" fontId="21" fillId="2" borderId="6" xfId="5" applyNumberFormat="1" applyFont="1" applyFill="1" applyBorder="1" applyAlignment="1" applyProtection="1">
      <alignment horizontal="center" vertical="center" wrapText="1"/>
    </xf>
    <xf numFmtId="165" fontId="21" fillId="2" borderId="6" xfId="5" applyNumberFormat="1" applyFont="1" applyFill="1" applyBorder="1" applyAlignment="1" applyProtection="1">
      <alignment horizontal="center" vertical="center" wrapText="1"/>
    </xf>
    <xf numFmtId="3" fontId="21" fillId="2" borderId="6" xfId="5" applyNumberFormat="1" applyFont="1" applyFill="1" applyBorder="1" applyAlignment="1" applyProtection="1">
      <alignment horizontal="center" vertical="center" wrapText="1"/>
    </xf>
    <xf numFmtId="165" fontId="21" fillId="2" borderId="6" xfId="5" applyNumberFormat="1" applyFont="1" applyFill="1" applyBorder="1" applyAlignment="1" applyProtection="1">
      <alignment horizontal="center" vertical="center" wrapText="1"/>
      <protection locked="0"/>
    </xf>
    <xf numFmtId="1" fontId="21" fillId="2" borderId="6" xfId="5" applyNumberFormat="1" applyFont="1" applyFill="1" applyBorder="1" applyAlignment="1" applyProtection="1">
      <alignment horizontal="center" vertical="center" wrapText="1"/>
      <protection locked="0"/>
    </xf>
    <xf numFmtId="3" fontId="21" fillId="2" borderId="4" xfId="5" applyNumberFormat="1" applyFont="1" applyFill="1" applyBorder="1" applyAlignment="1" applyProtection="1">
      <alignment horizontal="center" vertical="center"/>
      <protection locked="0"/>
    </xf>
    <xf numFmtId="1" fontId="18" fillId="2" borderId="0" xfId="5" applyNumberFormat="1" applyFont="1" applyFill="1" applyProtection="1">
      <protection locked="0"/>
    </xf>
    <xf numFmtId="1" fontId="18" fillId="2" borderId="0" xfId="5" applyNumberFormat="1" applyFont="1" applyFill="1" applyBorder="1" applyProtection="1">
      <protection locked="0"/>
    </xf>
    <xf numFmtId="0" fontId="6" fillId="2" borderId="6" xfId="3" applyFont="1" applyFill="1" applyBorder="1" applyAlignment="1">
      <alignment horizontal="left" vertical="center" wrapText="1"/>
    </xf>
    <xf numFmtId="3" fontId="6" fillId="2" borderId="6" xfId="3" applyNumberFormat="1" applyFont="1" applyFill="1" applyBorder="1" applyAlignment="1">
      <alignment horizontal="center" vertical="center" wrapText="1"/>
    </xf>
    <xf numFmtId="3" fontId="6" fillId="2" borderId="6" xfId="3" applyNumberFormat="1" applyFont="1" applyFill="1" applyBorder="1" applyAlignment="1">
      <alignment horizontal="center" vertical="center"/>
    </xf>
    <xf numFmtId="165" fontId="5" fillId="2" borderId="0" xfId="1" applyNumberFormat="1" applyFont="1" applyFill="1"/>
    <xf numFmtId="0" fontId="1" fillId="2" borderId="0" xfId="1" applyFont="1" applyFill="1" applyBorder="1"/>
    <xf numFmtId="0" fontId="23" fillId="2" borderId="6" xfId="3" applyFont="1" applyFill="1" applyBorder="1" applyAlignment="1">
      <alignment horizontal="left" vertical="center" wrapText="1"/>
    </xf>
    <xf numFmtId="0" fontId="5" fillId="0" borderId="6" xfId="12" applyFont="1" applyFill="1" applyBorder="1" applyAlignment="1">
      <alignment horizontal="left" vertical="center" wrapText="1"/>
    </xf>
    <xf numFmtId="1" fontId="21" fillId="2" borderId="6" xfId="5" applyNumberFormat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>
      <alignment vertical="center" wrapText="1"/>
    </xf>
    <xf numFmtId="0" fontId="6" fillId="0" borderId="5" xfId="1" applyNumberFormat="1" applyFont="1" applyFill="1" applyBorder="1" applyAlignment="1">
      <alignment horizontal="center" vertical="center" wrapText="1"/>
    </xf>
    <xf numFmtId="0" fontId="6" fillId="0" borderId="7" xfId="1" applyNumberFormat="1" applyFont="1" applyFill="1" applyBorder="1" applyAlignment="1">
      <alignment horizontal="center" vertical="center"/>
    </xf>
    <xf numFmtId="0" fontId="3" fillId="0" borderId="6" xfId="7" applyFont="1" applyBorder="1" applyAlignment="1">
      <alignment horizontal="center" vertical="center" wrapText="1"/>
    </xf>
    <xf numFmtId="0" fontId="3" fillId="0" borderId="6" xfId="7" applyNumberFormat="1" applyFont="1" applyBorder="1" applyAlignment="1">
      <alignment horizontal="center" vertical="center" wrapText="1"/>
    </xf>
    <xf numFmtId="0" fontId="3" fillId="0" borderId="6" xfId="7" applyFont="1" applyBorder="1" applyAlignment="1">
      <alignment horizontal="center" vertical="center" wrapText="1"/>
    </xf>
    <xf numFmtId="0" fontId="3" fillId="0" borderId="6" xfId="7" applyNumberFormat="1" applyFont="1" applyBorder="1" applyAlignment="1">
      <alignment horizontal="center" vertical="center" wrapText="1"/>
    </xf>
    <xf numFmtId="0" fontId="6" fillId="0" borderId="11" xfId="10" applyFont="1" applyFill="1" applyBorder="1" applyAlignment="1">
      <alignment horizontal="center" vertical="center" wrapText="1"/>
    </xf>
    <xf numFmtId="0" fontId="6" fillId="0" borderId="13" xfId="10" applyFont="1" applyFill="1" applyBorder="1" applyAlignment="1">
      <alignment horizontal="center" vertical="center" wrapText="1"/>
    </xf>
    <xf numFmtId="0" fontId="15" fillId="0" borderId="0" xfId="10" applyFont="1" applyFill="1" applyAlignment="1">
      <alignment horizontal="center" vertical="top" wrapText="1"/>
    </xf>
    <xf numFmtId="0" fontId="16" fillId="0" borderId="0" xfId="10" applyFont="1" applyFill="1" applyAlignment="1">
      <alignment horizontal="center" vertical="center" wrapText="1"/>
    </xf>
    <xf numFmtId="0" fontId="25" fillId="0" borderId="0" xfId="10" applyFont="1" applyFill="1" applyAlignment="1">
      <alignment horizontal="center" vertical="top" wrapText="1"/>
    </xf>
    <xf numFmtId="0" fontId="3" fillId="0" borderId="6" xfId="10" applyFont="1" applyFill="1" applyBorder="1" applyAlignment="1">
      <alignment horizontal="center" vertical="top" wrapText="1"/>
    </xf>
    <xf numFmtId="0" fontId="6" fillId="0" borderId="6" xfId="10" applyFont="1" applyFill="1" applyBorder="1" applyAlignment="1">
      <alignment horizontal="center" vertical="center" wrapText="1"/>
    </xf>
    <xf numFmtId="0" fontId="4" fillId="0" borderId="0" xfId="10" applyFont="1" applyFill="1" applyAlignment="1">
      <alignment horizontal="center" vertical="center" wrapText="1"/>
    </xf>
    <xf numFmtId="0" fontId="3" fillId="0" borderId="0" xfId="10" applyFont="1" applyFill="1" applyAlignment="1">
      <alignment horizontal="center" vertical="top" wrapText="1"/>
    </xf>
    <xf numFmtId="0" fontId="3" fillId="0" borderId="6" xfId="10" applyFont="1" applyFill="1" applyBorder="1" applyAlignment="1">
      <alignment horizontal="center" vertical="center" wrapText="1"/>
    </xf>
    <xf numFmtId="0" fontId="26" fillId="0" borderId="0" xfId="12" applyFont="1" applyFill="1" applyAlignment="1">
      <alignment horizontal="center"/>
    </xf>
    <xf numFmtId="0" fontId="28" fillId="0" borderId="0" xfId="12" applyFont="1" applyFill="1" applyAlignment="1">
      <alignment horizontal="center"/>
    </xf>
    <xf numFmtId="0" fontId="40" fillId="0" borderId="0" xfId="12" applyFont="1" applyFill="1" applyAlignment="1">
      <alignment horizontal="center"/>
    </xf>
    <xf numFmtId="0" fontId="41" fillId="0" borderId="0" xfId="12" applyFont="1" applyFill="1" applyAlignment="1">
      <alignment horizontal="center"/>
    </xf>
    <xf numFmtId="0" fontId="5" fillId="0" borderId="6" xfId="7" applyFont="1" applyBorder="1" applyAlignment="1">
      <alignment horizontal="center" vertical="center" wrapText="1"/>
    </xf>
    <xf numFmtId="0" fontId="4" fillId="0" borderId="0" xfId="7" applyFont="1" applyAlignment="1">
      <alignment horizontal="center" vertical="center" wrapText="1"/>
    </xf>
    <xf numFmtId="0" fontId="5" fillId="0" borderId="2" xfId="7" applyFont="1" applyFill="1" applyBorder="1" applyAlignment="1">
      <alignment horizontal="center"/>
    </xf>
    <xf numFmtId="0" fontId="5" fillId="0" borderId="9" xfId="7" applyFont="1" applyFill="1" applyBorder="1" applyAlignment="1">
      <alignment horizontal="center"/>
    </xf>
    <xf numFmtId="0" fontId="5" fillId="0" borderId="5" xfId="7" applyFont="1" applyFill="1" applyBorder="1" applyAlignment="1">
      <alignment horizontal="center"/>
    </xf>
    <xf numFmtId="2" fontId="5" fillId="0" borderId="6" xfId="7" applyNumberFormat="1" applyFont="1" applyBorder="1" applyAlignment="1">
      <alignment horizontal="center" vertical="center" wrapText="1"/>
    </xf>
    <xf numFmtId="0" fontId="3" fillId="0" borderId="6" xfId="7" applyFont="1" applyBorder="1" applyAlignment="1">
      <alignment horizontal="center" vertical="center" wrapText="1"/>
    </xf>
    <xf numFmtId="0" fontId="3" fillId="0" borderId="6" xfId="7" applyNumberFormat="1" applyFont="1" applyBorder="1" applyAlignment="1">
      <alignment horizontal="center" vertical="center" wrapText="1"/>
    </xf>
    <xf numFmtId="0" fontId="6" fillId="3" borderId="3" xfId="7" applyFont="1" applyFill="1" applyBorder="1" applyAlignment="1">
      <alignment horizontal="center" vertical="center" wrapText="1"/>
    </xf>
    <xf numFmtId="0" fontId="6" fillId="3" borderId="15" xfId="7" applyFont="1" applyFill="1" applyBorder="1" applyAlignment="1">
      <alignment horizontal="center" vertical="center" wrapText="1"/>
    </xf>
    <xf numFmtId="0" fontId="6" fillId="3" borderId="4" xfId="7" applyFont="1" applyFill="1" applyBorder="1" applyAlignment="1">
      <alignment horizontal="center" vertical="center" wrapText="1"/>
    </xf>
    <xf numFmtId="0" fontId="15" fillId="0" borderId="0" xfId="7" applyFont="1" applyAlignment="1">
      <alignment horizontal="center" vertical="center" wrapText="1"/>
    </xf>
    <xf numFmtId="0" fontId="16" fillId="0" borderId="0" xfId="7" applyFont="1" applyAlignment="1">
      <alignment horizontal="center" vertical="center" wrapText="1"/>
    </xf>
    <xf numFmtId="0" fontId="40" fillId="0" borderId="0" xfId="12" applyFont="1" applyFill="1" applyAlignment="1">
      <alignment horizontal="center" wrapText="1"/>
    </xf>
    <xf numFmtId="0" fontId="46" fillId="0" borderId="0" xfId="12" applyFont="1" applyFill="1" applyAlignment="1">
      <alignment horizontal="center"/>
    </xf>
    <xf numFmtId="0" fontId="29" fillId="0" borderId="6" xfId="12" applyFont="1" applyFill="1" applyBorder="1" applyAlignment="1">
      <alignment horizontal="center"/>
    </xf>
    <xf numFmtId="0" fontId="31" fillId="0" borderId="3" xfId="12" applyFont="1" applyFill="1" applyBorder="1" applyAlignment="1">
      <alignment horizontal="center" vertical="center"/>
    </xf>
    <xf numFmtId="0" fontId="31" fillId="0" borderId="15" xfId="12" applyFont="1" applyFill="1" applyBorder="1" applyAlignment="1">
      <alignment horizontal="center" vertical="center"/>
    </xf>
    <xf numFmtId="0" fontId="31" fillId="0" borderId="4" xfId="12" applyFont="1" applyFill="1" applyBorder="1" applyAlignment="1">
      <alignment horizontal="center" vertical="center"/>
    </xf>
    <xf numFmtId="0" fontId="31" fillId="0" borderId="3" xfId="12" applyFont="1" applyFill="1" applyBorder="1" applyAlignment="1">
      <alignment horizontal="center" vertical="center" wrapText="1"/>
    </xf>
    <xf numFmtId="0" fontId="31" fillId="0" borderId="15" xfId="12" applyFont="1" applyFill="1" applyBorder="1" applyAlignment="1">
      <alignment horizontal="center" vertical="center" wrapText="1"/>
    </xf>
    <xf numFmtId="0" fontId="31" fillId="0" borderId="4" xfId="12" applyFont="1" applyFill="1" applyBorder="1" applyAlignment="1">
      <alignment horizontal="center" vertical="center" wrapText="1"/>
    </xf>
    <xf numFmtId="0" fontId="30" fillId="0" borderId="0" xfId="12" applyFont="1" applyFill="1" applyAlignment="1">
      <alignment horizontal="center"/>
    </xf>
    <xf numFmtId="0" fontId="39" fillId="0" borderId="6" xfId="12" applyFont="1" applyFill="1" applyBorder="1" applyAlignment="1">
      <alignment horizontal="center" vertical="center"/>
    </xf>
    <xf numFmtId="0" fontId="5" fillId="0" borderId="6" xfId="7" applyFont="1" applyFill="1" applyBorder="1" applyAlignment="1">
      <alignment horizontal="center" vertical="center" wrapText="1"/>
    </xf>
    <xf numFmtId="0" fontId="21" fillId="0" borderId="6" xfId="7" applyFont="1" applyBorder="1" applyAlignment="1">
      <alignment horizontal="center" vertical="center" wrapText="1"/>
    </xf>
    <xf numFmtId="0" fontId="4" fillId="0" borderId="0" xfId="7" applyFont="1" applyFill="1" applyAlignment="1">
      <alignment horizontal="center"/>
    </xf>
    <xf numFmtId="0" fontId="6" fillId="3" borderId="6" xfId="7" applyFont="1" applyFill="1" applyBorder="1" applyAlignment="1">
      <alignment horizontal="center" vertical="center" wrapText="1"/>
    </xf>
    <xf numFmtId="0" fontId="25" fillId="0" borderId="12" xfId="1" applyFont="1" applyFill="1" applyBorder="1" applyAlignment="1">
      <alignment horizontal="left" vertical="center" wrapText="1"/>
    </xf>
    <xf numFmtId="0" fontId="9" fillId="0" borderId="11" xfId="1" applyFont="1" applyFill="1" applyBorder="1" applyAlignment="1">
      <alignment horizontal="center" vertical="center" wrapText="1"/>
    </xf>
    <xf numFmtId="0" fontId="9" fillId="0" borderId="12" xfId="1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14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1" fontId="6" fillId="0" borderId="3" xfId="1" applyNumberFormat="1" applyFont="1" applyFill="1" applyBorder="1" applyAlignment="1">
      <alignment horizontal="center" vertical="center"/>
    </xf>
    <xf numFmtId="1" fontId="6" fillId="0" borderId="4" xfId="1" applyNumberFormat="1" applyFont="1" applyFill="1" applyBorder="1" applyAlignment="1">
      <alignment horizontal="center" vertical="center"/>
    </xf>
    <xf numFmtId="0" fontId="14" fillId="2" borderId="0" xfId="1" applyFont="1" applyFill="1" applyAlignment="1">
      <alignment horizontal="center"/>
    </xf>
    <xf numFmtId="0" fontId="14" fillId="2" borderId="1" xfId="1" applyFont="1" applyFill="1" applyBorder="1" applyAlignment="1">
      <alignment horizontal="center" vertical="top" wrapText="1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5" xfId="1" applyNumberFormat="1" applyFont="1" applyFill="1" applyBorder="1" applyAlignment="1">
      <alignment horizontal="center" vertical="center" wrapText="1"/>
    </xf>
    <xf numFmtId="1" fontId="21" fillId="2" borderId="6" xfId="5" applyNumberFormat="1" applyFont="1" applyFill="1" applyBorder="1" applyAlignment="1" applyProtection="1">
      <alignment horizontal="center" vertical="center" wrapText="1"/>
    </xf>
    <xf numFmtId="1" fontId="5" fillId="2" borderId="11" xfId="5" applyNumberFormat="1" applyFont="1" applyFill="1" applyBorder="1" applyAlignment="1" applyProtection="1">
      <alignment horizontal="center" vertical="center" wrapText="1"/>
    </xf>
    <xf numFmtId="1" fontId="5" fillId="2" borderId="12" xfId="5" applyNumberFormat="1" applyFont="1" applyFill="1" applyBorder="1" applyAlignment="1" applyProtection="1">
      <alignment horizontal="center" vertical="center" wrapText="1"/>
    </xf>
    <xf numFmtId="1" fontId="5" fillId="2" borderId="13" xfId="5" applyNumberFormat="1" applyFont="1" applyFill="1" applyBorder="1" applyAlignment="1" applyProtection="1">
      <alignment horizontal="center" vertical="center" wrapText="1"/>
    </xf>
    <xf numFmtId="1" fontId="5" fillId="2" borderId="18" xfId="5" applyNumberFormat="1" applyFont="1" applyFill="1" applyBorder="1" applyAlignment="1" applyProtection="1">
      <alignment horizontal="center" vertical="center" wrapText="1"/>
    </xf>
    <xf numFmtId="1" fontId="5" fillId="2" borderId="0" xfId="5" applyNumberFormat="1" applyFont="1" applyFill="1" applyBorder="1" applyAlignment="1" applyProtection="1">
      <alignment horizontal="center" vertical="center" wrapText="1"/>
    </xf>
    <xf numFmtId="1" fontId="5" fillId="2" borderId="17" xfId="5" applyNumberFormat="1" applyFont="1" applyFill="1" applyBorder="1" applyAlignment="1" applyProtection="1">
      <alignment horizontal="center" vertical="center" wrapText="1"/>
    </xf>
    <xf numFmtId="1" fontId="5" fillId="2" borderId="10" xfId="5" applyNumberFormat="1" applyFont="1" applyFill="1" applyBorder="1" applyAlignment="1" applyProtection="1">
      <alignment horizontal="center" vertical="center" wrapText="1"/>
    </xf>
    <xf numFmtId="1" fontId="5" fillId="2" borderId="1" xfId="5" applyNumberFormat="1" applyFont="1" applyFill="1" applyBorder="1" applyAlignment="1" applyProtection="1">
      <alignment horizontal="center" vertical="center" wrapText="1"/>
    </xf>
    <xf numFmtId="1" fontId="5" fillId="2" borderId="14" xfId="5" applyNumberFormat="1" applyFont="1" applyFill="1" applyBorder="1" applyAlignment="1" applyProtection="1">
      <alignment horizontal="center" vertical="center" wrapText="1"/>
    </xf>
    <xf numFmtId="1" fontId="1" fillId="2" borderId="11" xfId="5" applyNumberFormat="1" applyFont="1" applyFill="1" applyBorder="1" applyAlignment="1" applyProtection="1">
      <alignment horizontal="center" vertical="center" wrapText="1"/>
      <protection locked="0"/>
    </xf>
    <xf numFmtId="1" fontId="1" fillId="2" borderId="12" xfId="5" applyNumberFormat="1" applyFont="1" applyFill="1" applyBorder="1" applyAlignment="1" applyProtection="1">
      <alignment horizontal="center" vertical="center" wrapText="1"/>
      <protection locked="0"/>
    </xf>
    <xf numFmtId="1" fontId="1" fillId="2" borderId="13" xfId="5" applyNumberFormat="1" applyFont="1" applyFill="1" applyBorder="1" applyAlignment="1" applyProtection="1">
      <alignment horizontal="center" vertical="center" wrapText="1"/>
      <protection locked="0"/>
    </xf>
    <xf numFmtId="1" fontId="1" fillId="2" borderId="18" xfId="5" applyNumberFormat="1" applyFont="1" applyFill="1" applyBorder="1" applyAlignment="1" applyProtection="1">
      <alignment horizontal="center" vertical="center" wrapText="1"/>
      <protection locked="0"/>
    </xf>
    <xf numFmtId="1" fontId="1" fillId="2" borderId="0" xfId="5" applyNumberFormat="1" applyFont="1" applyFill="1" applyBorder="1" applyAlignment="1" applyProtection="1">
      <alignment horizontal="center" vertical="center" wrapText="1"/>
      <protection locked="0"/>
    </xf>
    <xf numFmtId="1" fontId="1" fillId="2" borderId="17" xfId="5" applyNumberFormat="1" applyFont="1" applyFill="1" applyBorder="1" applyAlignment="1" applyProtection="1">
      <alignment horizontal="center" vertical="center" wrapText="1"/>
      <protection locked="0"/>
    </xf>
    <xf numFmtId="1" fontId="1" fillId="2" borderId="10" xfId="5" applyNumberFormat="1" applyFont="1" applyFill="1" applyBorder="1" applyAlignment="1" applyProtection="1">
      <alignment horizontal="center" vertical="center" wrapText="1"/>
      <protection locked="0"/>
    </xf>
    <xf numFmtId="1" fontId="1" fillId="2" borderId="1" xfId="5" applyNumberFormat="1" applyFont="1" applyFill="1" applyBorder="1" applyAlignment="1" applyProtection="1">
      <alignment horizontal="center" vertical="center" wrapText="1"/>
      <protection locked="0"/>
    </xf>
    <xf numFmtId="1" fontId="1" fillId="2" borderId="14" xfId="5" applyNumberFormat="1" applyFont="1" applyFill="1" applyBorder="1" applyAlignment="1" applyProtection="1">
      <alignment horizontal="center" vertical="center" wrapText="1"/>
      <protection locked="0"/>
    </xf>
    <xf numFmtId="1" fontId="21" fillId="2" borderId="12" xfId="5" applyNumberFormat="1" applyFont="1" applyFill="1" applyBorder="1" applyAlignment="1" applyProtection="1">
      <alignment horizontal="center" vertical="center" wrapText="1"/>
    </xf>
    <xf numFmtId="1" fontId="21" fillId="2" borderId="0" xfId="5" applyNumberFormat="1" applyFont="1" applyFill="1" applyBorder="1" applyAlignment="1" applyProtection="1">
      <alignment horizontal="center" vertical="center" wrapText="1"/>
    </xf>
    <xf numFmtId="1" fontId="21" fillId="2" borderId="1" xfId="5" applyNumberFormat="1" applyFont="1" applyFill="1" applyBorder="1" applyAlignment="1" applyProtection="1">
      <alignment horizontal="center" vertical="center" wrapText="1"/>
    </xf>
    <xf numFmtId="1" fontId="21" fillId="2" borderId="2" xfId="5" applyNumberFormat="1" applyFont="1" applyFill="1" applyBorder="1" applyAlignment="1" applyProtection="1">
      <alignment horizontal="center" vertical="center" wrapText="1"/>
    </xf>
    <xf numFmtId="1" fontId="21" fillId="2" borderId="9" xfId="5" applyNumberFormat="1" applyFont="1" applyFill="1" applyBorder="1" applyAlignment="1" applyProtection="1">
      <alignment horizontal="center" vertical="center" wrapText="1"/>
    </xf>
    <xf numFmtId="1" fontId="21" fillId="2" borderId="5" xfId="5" applyNumberFormat="1" applyFont="1" applyFill="1" applyBorder="1" applyAlignment="1" applyProtection="1">
      <alignment horizontal="center" vertical="center" wrapText="1"/>
    </xf>
    <xf numFmtId="1" fontId="58" fillId="2" borderId="6" xfId="5" applyNumberFormat="1" applyFont="1" applyFill="1" applyBorder="1" applyAlignment="1" applyProtection="1">
      <alignment horizontal="center" vertical="center" wrapText="1"/>
    </xf>
    <xf numFmtId="1" fontId="56" fillId="2" borderId="2" xfId="5" applyNumberFormat="1" applyFont="1" applyFill="1" applyBorder="1" applyAlignment="1" applyProtection="1">
      <alignment horizontal="center" vertical="center" wrapText="1"/>
    </xf>
    <xf numFmtId="1" fontId="56" fillId="2" borderId="5" xfId="5" applyNumberFormat="1" applyFont="1" applyFill="1" applyBorder="1" applyAlignment="1" applyProtection="1">
      <alignment horizontal="center" vertical="center" wrapText="1"/>
    </xf>
    <xf numFmtId="1" fontId="21" fillId="2" borderId="11" xfId="5" applyNumberFormat="1" applyFont="1" applyFill="1" applyBorder="1" applyAlignment="1" applyProtection="1">
      <alignment horizontal="center" vertical="center" wrapText="1"/>
    </xf>
    <xf numFmtId="1" fontId="21" fillId="2" borderId="13" xfId="5" applyNumberFormat="1" applyFont="1" applyFill="1" applyBorder="1" applyAlignment="1" applyProtection="1">
      <alignment horizontal="center" vertical="center" wrapText="1"/>
    </xf>
    <xf numFmtId="1" fontId="21" fillId="2" borderId="18" xfId="5" applyNumberFormat="1" applyFont="1" applyFill="1" applyBorder="1" applyAlignment="1" applyProtection="1">
      <alignment horizontal="center" vertical="center" wrapText="1"/>
    </xf>
    <xf numFmtId="1" fontId="21" fillId="2" borderId="17" xfId="5" applyNumberFormat="1" applyFont="1" applyFill="1" applyBorder="1" applyAlignment="1" applyProtection="1">
      <alignment horizontal="center" vertical="center" wrapText="1"/>
    </xf>
    <xf numFmtId="1" fontId="21" fillId="2" borderId="10" xfId="5" applyNumberFormat="1" applyFont="1" applyFill="1" applyBorder="1" applyAlignment="1" applyProtection="1">
      <alignment horizontal="center" vertical="center" wrapText="1"/>
    </xf>
    <xf numFmtId="1" fontId="21" fillId="2" borderId="14" xfId="5" applyNumberFormat="1" applyFont="1" applyFill="1" applyBorder="1" applyAlignment="1" applyProtection="1">
      <alignment horizontal="center" vertical="center" wrapText="1"/>
    </xf>
    <xf numFmtId="1" fontId="5" fillId="0" borderId="2" xfId="5" applyNumberFormat="1" applyFont="1" applyBorder="1" applyAlignment="1">
      <alignment horizontal="center" vertical="center" wrapText="1"/>
    </xf>
    <xf numFmtId="1" fontId="5" fillId="0" borderId="9" xfId="5" applyNumberFormat="1" applyFont="1" applyBorder="1" applyAlignment="1">
      <alignment horizontal="center" vertical="center" wrapText="1"/>
    </xf>
    <xf numFmtId="1" fontId="5" fillId="0" borderId="5" xfId="5" applyNumberFormat="1" applyFont="1" applyBorder="1" applyAlignment="1">
      <alignment horizontal="center" vertical="center" wrapText="1"/>
    </xf>
    <xf numFmtId="1" fontId="1" fillId="2" borderId="2" xfId="5" applyNumberFormat="1" applyFont="1" applyFill="1" applyBorder="1" applyAlignment="1" applyProtection="1">
      <alignment horizontal="center"/>
    </xf>
    <xf numFmtId="1" fontId="1" fillId="2" borderId="9" xfId="5" applyNumberFormat="1" applyFont="1" applyFill="1" applyBorder="1" applyAlignment="1" applyProtection="1">
      <alignment horizontal="center"/>
    </xf>
    <xf numFmtId="1" fontId="1" fillId="2" borderId="5" xfId="5" applyNumberFormat="1" applyFont="1" applyFill="1" applyBorder="1" applyAlignment="1" applyProtection="1">
      <alignment horizontal="center"/>
    </xf>
    <xf numFmtId="1" fontId="5" fillId="2" borderId="6" xfId="5" applyNumberFormat="1" applyFont="1" applyFill="1" applyBorder="1" applyAlignment="1" applyProtection="1">
      <alignment horizontal="center" vertical="center" wrapText="1"/>
    </xf>
    <xf numFmtId="1" fontId="5" fillId="2" borderId="2" xfId="5" applyNumberFormat="1" applyFont="1" applyFill="1" applyBorder="1" applyAlignment="1" applyProtection="1">
      <alignment horizontal="center" vertical="center" wrapText="1"/>
    </xf>
    <xf numFmtId="1" fontId="58" fillId="2" borderId="3" xfId="5" applyNumberFormat="1" applyFont="1" applyFill="1" applyBorder="1" applyAlignment="1" applyProtection="1">
      <alignment horizontal="center" vertical="center" wrapText="1"/>
    </xf>
    <xf numFmtId="1" fontId="58" fillId="2" borderId="4" xfId="5" applyNumberFormat="1" applyFont="1" applyFill="1" applyBorder="1" applyAlignment="1" applyProtection="1">
      <alignment horizontal="center" vertical="center" wrapText="1"/>
    </xf>
    <xf numFmtId="1" fontId="58" fillId="2" borderId="15" xfId="5" applyNumberFormat="1" applyFont="1" applyFill="1" applyBorder="1" applyAlignment="1" applyProtection="1">
      <alignment horizontal="center" vertical="center" wrapText="1"/>
    </xf>
    <xf numFmtId="1" fontId="58" fillId="2" borderId="2" xfId="5" applyNumberFormat="1" applyFont="1" applyFill="1" applyBorder="1" applyAlignment="1" applyProtection="1">
      <alignment horizontal="center" vertical="center" wrapText="1"/>
    </xf>
    <xf numFmtId="1" fontId="58" fillId="2" borderId="5" xfId="5" applyNumberFormat="1" applyFont="1" applyFill="1" applyBorder="1" applyAlignment="1" applyProtection="1">
      <alignment horizontal="center" vertical="center" wrapText="1"/>
    </xf>
    <xf numFmtId="1" fontId="59" fillId="2" borderId="6" xfId="5" applyNumberFormat="1" applyFont="1" applyFill="1" applyBorder="1" applyAlignment="1" applyProtection="1">
      <alignment horizontal="center" vertical="center" wrapText="1"/>
    </xf>
    <xf numFmtId="1" fontId="56" fillId="2" borderId="11" xfId="5" applyNumberFormat="1" applyFont="1" applyFill="1" applyBorder="1" applyAlignment="1" applyProtection="1">
      <alignment horizontal="center" vertical="center" wrapText="1"/>
    </xf>
    <xf numFmtId="1" fontId="56" fillId="2" borderId="12" xfId="5" applyNumberFormat="1" applyFont="1" applyFill="1" applyBorder="1" applyAlignment="1" applyProtection="1">
      <alignment horizontal="center" vertical="center" wrapText="1"/>
    </xf>
    <xf numFmtId="1" fontId="56" fillId="2" borderId="13" xfId="5" applyNumberFormat="1" applyFont="1" applyFill="1" applyBorder="1" applyAlignment="1" applyProtection="1">
      <alignment horizontal="center" vertical="center" wrapText="1"/>
    </xf>
    <xf numFmtId="1" fontId="56" fillId="2" borderId="10" xfId="5" applyNumberFormat="1" applyFont="1" applyFill="1" applyBorder="1" applyAlignment="1" applyProtection="1">
      <alignment horizontal="center" vertical="center" wrapText="1"/>
    </xf>
    <xf numFmtId="1" fontId="56" fillId="2" borderId="1" xfId="5" applyNumberFormat="1" applyFont="1" applyFill="1" applyBorder="1" applyAlignment="1" applyProtection="1">
      <alignment horizontal="center" vertical="center" wrapText="1"/>
    </xf>
    <xf numFmtId="1" fontId="56" fillId="2" borderId="14" xfId="5" applyNumberFormat="1" applyFont="1" applyFill="1" applyBorder="1" applyAlignment="1" applyProtection="1">
      <alignment horizontal="center" vertical="center" wrapText="1"/>
    </xf>
    <xf numFmtId="1" fontId="15" fillId="2" borderId="0" xfId="5" applyNumberFormat="1" applyFont="1" applyFill="1" applyAlignment="1" applyProtection="1">
      <alignment horizontal="center" vertical="center"/>
      <protection locked="0"/>
    </xf>
    <xf numFmtId="1" fontId="15" fillId="2" borderId="1" xfId="5" applyNumberFormat="1" applyFont="1" applyFill="1" applyBorder="1" applyAlignment="1" applyProtection="1">
      <alignment horizontal="center" vertical="center"/>
      <protection locked="0"/>
    </xf>
    <xf numFmtId="0" fontId="4" fillId="0" borderId="0" xfId="7" applyFont="1" applyFill="1" applyAlignment="1">
      <alignment horizontal="center" vertical="center" wrapText="1"/>
    </xf>
    <xf numFmtId="0" fontId="6" fillId="2" borderId="3" xfId="7" applyFont="1" applyFill="1" applyBorder="1" applyAlignment="1">
      <alignment horizontal="center" vertical="center" wrapText="1"/>
    </xf>
    <xf numFmtId="0" fontId="6" fillId="2" borderId="15" xfId="7" applyFont="1" applyFill="1" applyBorder="1" applyAlignment="1">
      <alignment horizontal="center" vertical="center" wrapText="1"/>
    </xf>
    <xf numFmtId="0" fontId="6" fillId="2" borderId="4" xfId="7" applyFont="1" applyFill="1" applyBorder="1" applyAlignment="1">
      <alignment horizontal="center" vertical="center" wrapText="1"/>
    </xf>
    <xf numFmtId="0" fontId="6" fillId="2" borderId="6" xfId="7" applyFont="1" applyFill="1" applyBorder="1" applyAlignment="1">
      <alignment horizontal="center" vertical="center" wrapText="1"/>
    </xf>
    <xf numFmtId="0" fontId="4" fillId="2" borderId="0" xfId="7" applyFont="1" applyFill="1" applyAlignment="1">
      <alignment horizontal="center" vertical="center" wrapText="1"/>
    </xf>
    <xf numFmtId="0" fontId="16" fillId="2" borderId="0" xfId="7" applyFont="1" applyFill="1" applyAlignment="1">
      <alignment horizontal="center" vertical="center" wrapText="1"/>
    </xf>
    <xf numFmtId="1" fontId="58" fillId="2" borderId="0" xfId="5" applyNumberFormat="1" applyFont="1" applyFill="1" applyBorder="1" applyProtection="1">
      <protection locked="0"/>
    </xf>
    <xf numFmtId="1" fontId="56" fillId="2" borderId="6" xfId="5" applyNumberFormat="1" applyFont="1" applyFill="1" applyBorder="1" applyAlignment="1" applyProtection="1">
      <alignment horizontal="center" vertical="center" wrapText="1"/>
    </xf>
  </cellXfs>
  <cellStyles count="375">
    <cellStyle name="20% - Accent1" xfId="16"/>
    <cellStyle name="20% - Accent1 2" xfId="17"/>
    <cellStyle name="20% - Accent1 3" xfId="18"/>
    <cellStyle name="20% - Accent1 4" xfId="19"/>
    <cellStyle name="20% - Accent1 5" xfId="20"/>
    <cellStyle name="20% - Accent1 6" xfId="21"/>
    <cellStyle name="20% - Accent2" xfId="22"/>
    <cellStyle name="20% - Accent2 2" xfId="23"/>
    <cellStyle name="20% - Accent2 3" xfId="24"/>
    <cellStyle name="20% - Accent2 4" xfId="25"/>
    <cellStyle name="20% - Accent2 5" xfId="26"/>
    <cellStyle name="20% - Accent2 6" xfId="27"/>
    <cellStyle name="20% - Accent3" xfId="28"/>
    <cellStyle name="20% - Accent3 2" xfId="29"/>
    <cellStyle name="20% - Accent3 3" xfId="30"/>
    <cellStyle name="20% - Accent3 4" xfId="31"/>
    <cellStyle name="20% - Accent3 5" xfId="32"/>
    <cellStyle name="20% - Accent3 6" xfId="33"/>
    <cellStyle name="20% - Accent4" xfId="34"/>
    <cellStyle name="20% - Accent4 2" xfId="35"/>
    <cellStyle name="20% - Accent4 3" xfId="36"/>
    <cellStyle name="20% - Accent4 4" xfId="37"/>
    <cellStyle name="20% - Accent4 5" xfId="38"/>
    <cellStyle name="20% - Accent4 6" xfId="39"/>
    <cellStyle name="20% - Accent5" xfId="40"/>
    <cellStyle name="20% - Accent5 2" xfId="41"/>
    <cellStyle name="20% - Accent5 3" xfId="42"/>
    <cellStyle name="20% - Accent5 4" xfId="43"/>
    <cellStyle name="20% - Accent5 5" xfId="44"/>
    <cellStyle name="20% - Accent5 6" xfId="45"/>
    <cellStyle name="20% - Accent6" xfId="46"/>
    <cellStyle name="20% - Accent6 2" xfId="47"/>
    <cellStyle name="20% - Accent6 3" xfId="48"/>
    <cellStyle name="20% - Accent6 4" xfId="49"/>
    <cellStyle name="20% - Accent6 5" xfId="50"/>
    <cellStyle name="20% - Accent6 6" xfId="51"/>
    <cellStyle name="20% - Акцент1 2" xfId="52"/>
    <cellStyle name="20% - Акцент1 2 2" xfId="53"/>
    <cellStyle name="20% - Акцент1 3" xfId="54"/>
    <cellStyle name="20% - Акцент1 4" xfId="55"/>
    <cellStyle name="20% - Акцент2 2" xfId="56"/>
    <cellStyle name="20% - Акцент2 2 2" xfId="57"/>
    <cellStyle name="20% - Акцент2 3" xfId="58"/>
    <cellStyle name="20% - Акцент2 4" xfId="59"/>
    <cellStyle name="20% - Акцент3 2" xfId="60"/>
    <cellStyle name="20% - Акцент3 2 2" xfId="61"/>
    <cellStyle name="20% - Акцент3 3" xfId="62"/>
    <cellStyle name="20% - Акцент3 4" xfId="63"/>
    <cellStyle name="20% - Акцент4 2" xfId="64"/>
    <cellStyle name="20% - Акцент4 2 2" xfId="65"/>
    <cellStyle name="20% - Акцент4 3" xfId="66"/>
    <cellStyle name="20% - Акцент4 4" xfId="67"/>
    <cellStyle name="20% - Акцент5 2" xfId="68"/>
    <cellStyle name="20% - Акцент5 2 2" xfId="69"/>
    <cellStyle name="20% - Акцент5 3" xfId="70"/>
    <cellStyle name="20% - Акцент5 4" xfId="71"/>
    <cellStyle name="20% - Акцент6 2" xfId="72"/>
    <cellStyle name="20% - Акцент6 2 2" xfId="73"/>
    <cellStyle name="20% - Акцент6 3" xfId="74"/>
    <cellStyle name="20% - Акцент6 4" xfId="75"/>
    <cellStyle name="20% – Акцентування1" xfId="76"/>
    <cellStyle name="20% – Акцентування1 2" xfId="77"/>
    <cellStyle name="20% – Акцентування1 3" xfId="78"/>
    <cellStyle name="20% – Акцентування1 4" xfId="79"/>
    <cellStyle name="20% – Акцентування2" xfId="80"/>
    <cellStyle name="20% – Акцентування2 2" xfId="81"/>
    <cellStyle name="20% – Акцентування2 3" xfId="82"/>
    <cellStyle name="20% – Акцентування2 4" xfId="83"/>
    <cellStyle name="20% – Акцентування3" xfId="84"/>
    <cellStyle name="20% – Акцентування3 2" xfId="85"/>
    <cellStyle name="20% – Акцентування3 3" xfId="86"/>
    <cellStyle name="20% – Акцентування3 4" xfId="87"/>
    <cellStyle name="20% – Акцентування4" xfId="88"/>
    <cellStyle name="20% – Акцентування4 2" xfId="89"/>
    <cellStyle name="20% – Акцентування4 3" xfId="90"/>
    <cellStyle name="20% – Акцентування4 4" xfId="91"/>
    <cellStyle name="20% – Акцентування5" xfId="92"/>
    <cellStyle name="20% – Акцентування5 2" xfId="93"/>
    <cellStyle name="20% – Акцентування5 3" xfId="94"/>
    <cellStyle name="20% – Акцентування5 4" xfId="95"/>
    <cellStyle name="20% – Акцентування6" xfId="96"/>
    <cellStyle name="20% – Акцентування6 2" xfId="97"/>
    <cellStyle name="20% – Акцентування6 3" xfId="98"/>
    <cellStyle name="20% – Акцентування6 4" xfId="99"/>
    <cellStyle name="40% - Accent1" xfId="100"/>
    <cellStyle name="40% - Accent1 2" xfId="101"/>
    <cellStyle name="40% - Accent1 3" xfId="102"/>
    <cellStyle name="40% - Accent1 4" xfId="103"/>
    <cellStyle name="40% - Accent1 5" xfId="104"/>
    <cellStyle name="40% - Accent2" xfId="105"/>
    <cellStyle name="40% - Accent2 2" xfId="106"/>
    <cellStyle name="40% - Accent2 3" xfId="107"/>
    <cellStyle name="40% - Accent2 4" xfId="108"/>
    <cellStyle name="40% - Accent2 5" xfId="109"/>
    <cellStyle name="40% - Accent2 6" xfId="110"/>
    <cellStyle name="40% - Accent3" xfId="111"/>
    <cellStyle name="40% - Accent3 2" xfId="112"/>
    <cellStyle name="40% - Accent3 3" xfId="113"/>
    <cellStyle name="40% - Accent3 4" xfId="114"/>
    <cellStyle name="40% - Accent3 5" xfId="115"/>
    <cellStyle name="40% - Accent3 6" xfId="116"/>
    <cellStyle name="40% - Accent4" xfId="117"/>
    <cellStyle name="40% - Accent4 2" xfId="118"/>
    <cellStyle name="40% - Accent4 3" xfId="119"/>
    <cellStyle name="40% - Accent4 4" xfId="120"/>
    <cellStyle name="40% - Accent4 5" xfId="121"/>
    <cellStyle name="40% - Accent4 6" xfId="122"/>
    <cellStyle name="40% - Accent5" xfId="123"/>
    <cellStyle name="40% - Accent5 2" xfId="124"/>
    <cellStyle name="40% - Accent5 3" xfId="125"/>
    <cellStyle name="40% - Accent5 4" xfId="126"/>
    <cellStyle name="40% - Accent5 5" xfId="127"/>
    <cellStyle name="40% - Accent6" xfId="128"/>
    <cellStyle name="40% - Accent6 2" xfId="129"/>
    <cellStyle name="40% - Accent6 3" xfId="130"/>
    <cellStyle name="40% - Accent6 4" xfId="131"/>
    <cellStyle name="40% - Accent6 5" xfId="132"/>
    <cellStyle name="40% - Accent6 6" xfId="133"/>
    <cellStyle name="40% - Акцент1 2" xfId="134"/>
    <cellStyle name="40% - Акцент1 2 2" xfId="135"/>
    <cellStyle name="40% - Акцент1 3" xfId="136"/>
    <cellStyle name="40% - Акцент1 4" xfId="137"/>
    <cellStyle name="40% - Акцент2 2" xfId="138"/>
    <cellStyle name="40% - Акцент2 2 2" xfId="139"/>
    <cellStyle name="40% - Акцент2 3" xfId="140"/>
    <cellStyle name="40% - Акцент2 4" xfId="141"/>
    <cellStyle name="40% - Акцент3 2" xfId="142"/>
    <cellStyle name="40% - Акцент3 2 2" xfId="143"/>
    <cellStyle name="40% - Акцент3 3" xfId="144"/>
    <cellStyle name="40% - Акцент3 4" xfId="145"/>
    <cellStyle name="40% - Акцент4 2" xfId="146"/>
    <cellStyle name="40% - Акцент4 2 2" xfId="147"/>
    <cellStyle name="40% - Акцент4 3" xfId="148"/>
    <cellStyle name="40% - Акцент4 4" xfId="149"/>
    <cellStyle name="40% - Акцент5 2" xfId="150"/>
    <cellStyle name="40% - Акцент5 2 2" xfId="151"/>
    <cellStyle name="40% - Акцент5 3" xfId="152"/>
    <cellStyle name="40% - Акцент5 4" xfId="153"/>
    <cellStyle name="40% - Акцент6 2" xfId="154"/>
    <cellStyle name="40% - Акцент6 2 2" xfId="155"/>
    <cellStyle name="40% - Акцент6 3" xfId="156"/>
    <cellStyle name="40% - Акцент6 4" xfId="157"/>
    <cellStyle name="40% – Акцентування1" xfId="158"/>
    <cellStyle name="40% – Акцентування1 2" xfId="159"/>
    <cellStyle name="40% – Акцентування1 3" xfId="160"/>
    <cellStyle name="40% – Акцентування1 4" xfId="161"/>
    <cellStyle name="40% – Акцентування2" xfId="162"/>
    <cellStyle name="40% – Акцентування2 2" xfId="163"/>
    <cellStyle name="40% – Акцентування2 3" xfId="164"/>
    <cellStyle name="40% – Акцентування2 4" xfId="165"/>
    <cellStyle name="40% – Акцентування3" xfId="166"/>
    <cellStyle name="40% – Акцентування3 2" xfId="167"/>
    <cellStyle name="40% – Акцентування3 3" xfId="168"/>
    <cellStyle name="40% – Акцентування3 4" xfId="169"/>
    <cellStyle name="40% – Акцентування4" xfId="170"/>
    <cellStyle name="40% – Акцентування4 2" xfId="171"/>
    <cellStyle name="40% – Акцентування4 3" xfId="172"/>
    <cellStyle name="40% – Акцентування4 4" xfId="173"/>
    <cellStyle name="40% – Акцентування5" xfId="174"/>
    <cellStyle name="40% – Акцентування5 2" xfId="175"/>
    <cellStyle name="40% – Акцентування5 3" xfId="176"/>
    <cellStyle name="40% – Акцентування5 4" xfId="177"/>
    <cellStyle name="40% – Акцентування6" xfId="178"/>
    <cellStyle name="40% – Акцентування6 2" xfId="179"/>
    <cellStyle name="40% – Акцентування6 3" xfId="180"/>
    <cellStyle name="40% – Акцентування6 4" xfId="181"/>
    <cellStyle name="60% - Accent1" xfId="182"/>
    <cellStyle name="60% - Accent1 2" xfId="183"/>
    <cellStyle name="60% - Accent1 3" xfId="184"/>
    <cellStyle name="60% - Accent1 4" xfId="185"/>
    <cellStyle name="60% - Accent2" xfId="186"/>
    <cellStyle name="60% - Accent2 2" xfId="187"/>
    <cellStyle name="60% - Accent2 3" xfId="188"/>
    <cellStyle name="60% - Accent2 4" xfId="189"/>
    <cellStyle name="60% - Accent3" xfId="190"/>
    <cellStyle name="60% - Accent3 2" xfId="191"/>
    <cellStyle name="60% - Accent3 3" xfId="192"/>
    <cellStyle name="60% - Accent3 4" xfId="193"/>
    <cellStyle name="60% - Accent4" xfId="194"/>
    <cellStyle name="60% - Accent4 2" xfId="195"/>
    <cellStyle name="60% - Accent4 3" xfId="196"/>
    <cellStyle name="60% - Accent4 4" xfId="197"/>
    <cellStyle name="60% - Accent5" xfId="198"/>
    <cellStyle name="60% - Accent5 2" xfId="199"/>
    <cellStyle name="60% - Accent5 3" xfId="200"/>
    <cellStyle name="60% - Accent6" xfId="201"/>
    <cellStyle name="60% - Accent6 2" xfId="202"/>
    <cellStyle name="60% - Accent6 3" xfId="203"/>
    <cellStyle name="60% - Accent6 4" xfId="204"/>
    <cellStyle name="60% - Акцент1 2" xfId="205"/>
    <cellStyle name="60% - Акцент1 2 2" xfId="206"/>
    <cellStyle name="60% - Акцент1 3" xfId="207"/>
    <cellStyle name="60% - Акцент2 2" xfId="208"/>
    <cellStyle name="60% - Акцент2 2 2" xfId="209"/>
    <cellStyle name="60% - Акцент2 3" xfId="210"/>
    <cellStyle name="60% - Акцент3 2" xfId="211"/>
    <cellStyle name="60% - Акцент3 2 2" xfId="212"/>
    <cellStyle name="60% - Акцент3 3" xfId="213"/>
    <cellStyle name="60% - Акцент4 2" xfId="214"/>
    <cellStyle name="60% - Акцент4 2 2" xfId="215"/>
    <cellStyle name="60% - Акцент4 3" xfId="216"/>
    <cellStyle name="60% - Акцент5 2" xfId="217"/>
    <cellStyle name="60% - Акцент5 2 2" xfId="218"/>
    <cellStyle name="60% - Акцент5 3" xfId="219"/>
    <cellStyle name="60% - Акцент6 2" xfId="220"/>
    <cellStyle name="60% - Акцент6 2 2" xfId="221"/>
    <cellStyle name="60% - Акцент6 3" xfId="222"/>
    <cellStyle name="60% – Акцентування1" xfId="223"/>
    <cellStyle name="60% – Акцентування1 2" xfId="224"/>
    <cellStyle name="60% – Акцентування2" xfId="225"/>
    <cellStyle name="60% – Акцентування2 2" xfId="226"/>
    <cellStyle name="60% – Акцентування3" xfId="227"/>
    <cellStyle name="60% – Акцентування3 2" xfId="228"/>
    <cellStyle name="60% – Акцентування4" xfId="229"/>
    <cellStyle name="60% – Акцентування4 2" xfId="230"/>
    <cellStyle name="60% – Акцентування5" xfId="231"/>
    <cellStyle name="60% – Акцентування5 2" xfId="232"/>
    <cellStyle name="60% – Акцентування6" xfId="233"/>
    <cellStyle name="60% – Акцентування6 2" xfId="234"/>
    <cellStyle name="Accent1" xfId="235"/>
    <cellStyle name="Accent1 2" xfId="236"/>
    <cellStyle name="Accent1 3" xfId="237"/>
    <cellStyle name="Accent1 4" xfId="238"/>
    <cellStyle name="Accent2" xfId="239"/>
    <cellStyle name="Accent2 2" xfId="240"/>
    <cellStyle name="Accent2 3" xfId="241"/>
    <cellStyle name="Accent3" xfId="242"/>
    <cellStyle name="Accent3 2" xfId="243"/>
    <cellStyle name="Accent3 3" xfId="244"/>
    <cellStyle name="Accent3 4" xfId="245"/>
    <cellStyle name="Accent4" xfId="246"/>
    <cellStyle name="Accent4 2" xfId="247"/>
    <cellStyle name="Accent4 3" xfId="248"/>
    <cellStyle name="Accent4 4" xfId="249"/>
    <cellStyle name="Accent5" xfId="250"/>
    <cellStyle name="Accent5 2" xfId="251"/>
    <cellStyle name="Accent5 3" xfId="252"/>
    <cellStyle name="Accent6" xfId="253"/>
    <cellStyle name="Accent6 2" xfId="254"/>
    <cellStyle name="Accent6 3" xfId="255"/>
    <cellStyle name="Accent6 4" xfId="256"/>
    <cellStyle name="Bad" xfId="257"/>
    <cellStyle name="Bad 2" xfId="258"/>
    <cellStyle name="Bad 3" xfId="259"/>
    <cellStyle name="Calculation" xfId="260"/>
    <cellStyle name="Calculation 2" xfId="261"/>
    <cellStyle name="Calculation 3" xfId="262"/>
    <cellStyle name="Check Cell" xfId="263"/>
    <cellStyle name="Check Cell 2" xfId="264"/>
    <cellStyle name="Explanatory Text" xfId="265"/>
    <cellStyle name="Good" xfId="266"/>
    <cellStyle name="Good 2" xfId="267"/>
    <cellStyle name="Good 3" xfId="268"/>
    <cellStyle name="Heading 1" xfId="269"/>
    <cellStyle name="Heading 1 2" xfId="270"/>
    <cellStyle name="Heading 1 3" xfId="271"/>
    <cellStyle name="Heading 2" xfId="272"/>
    <cellStyle name="Heading 2 2" xfId="273"/>
    <cellStyle name="Heading 2 3" xfId="274"/>
    <cellStyle name="Heading 3" xfId="275"/>
    <cellStyle name="Heading 3 2" xfId="276"/>
    <cellStyle name="Heading 3 3" xfId="277"/>
    <cellStyle name="Heading 4" xfId="278"/>
    <cellStyle name="Heading 4 2" xfId="279"/>
    <cellStyle name="Heading 4 3" xfId="280"/>
    <cellStyle name="Input" xfId="281"/>
    <cellStyle name="Input 2" xfId="282"/>
    <cellStyle name="Input 3" xfId="283"/>
    <cellStyle name="Linked Cell" xfId="284"/>
    <cellStyle name="Linked Cell 2" xfId="285"/>
    <cellStyle name="Neutral" xfId="286"/>
    <cellStyle name="Neutral 2" xfId="287"/>
    <cellStyle name="Neutral 3" xfId="288"/>
    <cellStyle name="Normal_Sheet1" xfId="289"/>
    <cellStyle name="Note" xfId="290"/>
    <cellStyle name="Note 2" xfId="291"/>
    <cellStyle name="Note 3" xfId="292"/>
    <cellStyle name="Note 4" xfId="293"/>
    <cellStyle name="Note 5" xfId="294"/>
    <cellStyle name="Note_СВОД_12" xfId="295"/>
    <cellStyle name="Output" xfId="296"/>
    <cellStyle name="Output 2" xfId="297"/>
    <cellStyle name="Output 3" xfId="298"/>
    <cellStyle name="Title" xfId="299"/>
    <cellStyle name="Total" xfId="300"/>
    <cellStyle name="Warning Text" xfId="301"/>
    <cellStyle name="Акцент1 2" xfId="302"/>
    <cellStyle name="Акцент1 3" xfId="303"/>
    <cellStyle name="Акцент2 2" xfId="304"/>
    <cellStyle name="Акцент2 3" xfId="305"/>
    <cellStyle name="Акцент3 2" xfId="306"/>
    <cellStyle name="Акцент3 3" xfId="307"/>
    <cellStyle name="Акцент4 2" xfId="308"/>
    <cellStyle name="Акцент4 3" xfId="309"/>
    <cellStyle name="Акцент5 2" xfId="310"/>
    <cellStyle name="Акцент5 3" xfId="311"/>
    <cellStyle name="Акцент6 2" xfId="312"/>
    <cellStyle name="Акцент6 3" xfId="313"/>
    <cellStyle name="Акцентування1" xfId="314"/>
    <cellStyle name="Акцентування1 2" xfId="315"/>
    <cellStyle name="Акцентування2" xfId="316"/>
    <cellStyle name="Акцентування2 2" xfId="317"/>
    <cellStyle name="Акцентування3" xfId="318"/>
    <cellStyle name="Акцентування3 2" xfId="319"/>
    <cellStyle name="Акцентування4" xfId="320"/>
    <cellStyle name="Акцентування4 2" xfId="321"/>
    <cellStyle name="Акцентування5" xfId="322"/>
    <cellStyle name="Акцентування5 2" xfId="323"/>
    <cellStyle name="Акцентування6" xfId="324"/>
    <cellStyle name="Акцентування6 2" xfId="325"/>
    <cellStyle name="Ввід" xfId="326"/>
    <cellStyle name="Ввід 2" xfId="327"/>
    <cellStyle name="Ввод  2" xfId="328"/>
    <cellStyle name="Вывод 2" xfId="329"/>
    <cellStyle name="Вывод 3" xfId="330"/>
    <cellStyle name="Вычисление 2" xfId="331"/>
    <cellStyle name="Вычисление 3" xfId="332"/>
    <cellStyle name="Добре" xfId="333"/>
    <cellStyle name="Добре 2" xfId="334"/>
    <cellStyle name="Звичайний 2" xfId="335"/>
    <cellStyle name="Звичайний 2 3" xfId="13"/>
    <cellStyle name="Звичайний 3 2" xfId="4"/>
    <cellStyle name="Зв'язана клітинка" xfId="336"/>
    <cellStyle name="Итог 2" xfId="337"/>
    <cellStyle name="Контрольна клітинка" xfId="338"/>
    <cellStyle name="Контрольна клітинка 2" xfId="339"/>
    <cellStyle name="Контрольная ячейка 2" xfId="340"/>
    <cellStyle name="Назва" xfId="341"/>
    <cellStyle name="Нейтральный 2" xfId="342"/>
    <cellStyle name="Нейтральный 3" xfId="343"/>
    <cellStyle name="Обчислення" xfId="344"/>
    <cellStyle name="Обчислення 2" xfId="345"/>
    <cellStyle name="Обычный" xfId="0" builtinId="0"/>
    <cellStyle name="Обычный 2" xfId="7"/>
    <cellStyle name="Обычный 2 2" xfId="8"/>
    <cellStyle name="Обычный 2 3" xfId="346"/>
    <cellStyle name="Обычный 3" xfId="347"/>
    <cellStyle name="Обычный 3 2" xfId="348"/>
    <cellStyle name="Обычный 4" xfId="11"/>
    <cellStyle name="Обычный 5" xfId="3"/>
    <cellStyle name="Обычный 5 3" xfId="15"/>
    <cellStyle name="Обычный 6" xfId="1"/>
    <cellStyle name="Обычный 6 2" xfId="9"/>
    <cellStyle name="Обычный 6 3" xfId="2"/>
    <cellStyle name="Обычный_06" xfId="5"/>
    <cellStyle name="Обычный_09_Професійний склад" xfId="14"/>
    <cellStyle name="Обычный_12 Зинкевич" xfId="6"/>
    <cellStyle name="Обычный_27.08.2013" xfId="10"/>
    <cellStyle name="Обычный_Форма7Н" xfId="12"/>
    <cellStyle name="Підсумок" xfId="349"/>
    <cellStyle name="Плохой 2" xfId="350"/>
    <cellStyle name="Плохой 3" xfId="351"/>
    <cellStyle name="Поганий" xfId="352"/>
    <cellStyle name="Поганий 2" xfId="353"/>
    <cellStyle name="Пояснение 2" xfId="354"/>
    <cellStyle name="Примечание 2" xfId="355"/>
    <cellStyle name="Примечание 3" xfId="356"/>
    <cellStyle name="Примечание 4" xfId="357"/>
    <cellStyle name="Примітка" xfId="358"/>
    <cellStyle name="Примітка 2" xfId="359"/>
    <cellStyle name="Примітка 3" xfId="360"/>
    <cellStyle name="Примітка 4" xfId="361"/>
    <cellStyle name="Примітка_СВОД_12" xfId="362"/>
    <cellStyle name="Результат" xfId="363"/>
    <cellStyle name="Результат 1" xfId="364"/>
    <cellStyle name="Середній" xfId="365"/>
    <cellStyle name="Середній 2" xfId="366"/>
    <cellStyle name="Стиль 1" xfId="367"/>
    <cellStyle name="Стиль 1 2" xfId="368"/>
    <cellStyle name="Текст попередження" xfId="369"/>
    <cellStyle name="Текст пояснення" xfId="370"/>
    <cellStyle name="Тысячи [0]_Анализ" xfId="371"/>
    <cellStyle name="Тысячи_Анализ" xfId="372"/>
    <cellStyle name="ФинᎰнсовый_Лист1 (3)_1" xfId="373"/>
    <cellStyle name="Хороший 2" xfId="3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2.xml"/><Relationship Id="rId42" Type="http://schemas.openxmlformats.org/officeDocument/2006/relationships/externalLink" Target="externalLinks/externalLink10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externalLink" Target="externalLinks/externalLink6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5.xml"/><Relationship Id="rId40" Type="http://schemas.openxmlformats.org/officeDocument/2006/relationships/externalLink" Target="externalLinks/externalLink8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3.xml"/><Relationship Id="rId43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  <sheetName val="sheet1 (2)"/>
      <sheetName val="sheet1 (3)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  <sheetName val="sheet1 (3)"/>
      <sheetName val="sheet1 (2)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0"/>
  </sheetPr>
  <dimension ref="A1:L15"/>
  <sheetViews>
    <sheetView tabSelected="1" topLeftCell="B1" zoomScaleNormal="100" zoomScaleSheetLayoutView="85" workbookViewId="0">
      <selection activeCell="L11" sqref="L11"/>
    </sheetView>
  </sheetViews>
  <sheetFormatPr defaultRowHeight="12.75" x14ac:dyDescent="0.2"/>
  <cols>
    <col min="1" max="1" width="1.28515625" style="31" hidden="1" customWidth="1"/>
    <col min="2" max="2" width="57" style="31" customWidth="1"/>
    <col min="3" max="6" width="15.7109375" style="31" customWidth="1"/>
    <col min="7" max="8" width="9.140625" style="31" customWidth="1"/>
    <col min="9" max="254" width="9.140625" style="31"/>
    <col min="255" max="255" width="0" style="31" hidden="1" customWidth="1"/>
    <col min="256" max="256" width="22.5703125" style="31" customWidth="1"/>
    <col min="257" max="260" width="14.7109375" style="31" customWidth="1"/>
    <col min="261" max="261" width="9.140625" style="31"/>
    <col min="262" max="264" width="9.140625" style="31" customWidth="1"/>
    <col min="265" max="510" width="9.140625" style="31"/>
    <col min="511" max="511" width="0" style="31" hidden="1" customWidth="1"/>
    <col min="512" max="512" width="22.5703125" style="31" customWidth="1"/>
    <col min="513" max="516" width="14.7109375" style="31" customWidth="1"/>
    <col min="517" max="517" width="9.140625" style="31"/>
    <col min="518" max="520" width="9.140625" style="31" customWidth="1"/>
    <col min="521" max="766" width="9.140625" style="31"/>
    <col min="767" max="767" width="0" style="31" hidden="1" customWidth="1"/>
    <col min="768" max="768" width="22.5703125" style="31" customWidth="1"/>
    <col min="769" max="772" width="14.7109375" style="31" customWidth="1"/>
    <col min="773" max="773" width="9.140625" style="31"/>
    <col min="774" max="776" width="9.140625" style="31" customWidth="1"/>
    <col min="777" max="1022" width="9.140625" style="31"/>
    <col min="1023" max="1023" width="0" style="31" hidden="1" customWidth="1"/>
    <col min="1024" max="1024" width="22.5703125" style="31" customWidth="1"/>
    <col min="1025" max="1028" width="14.7109375" style="31" customWidth="1"/>
    <col min="1029" max="1029" width="9.140625" style="31"/>
    <col min="1030" max="1032" width="9.140625" style="31" customWidth="1"/>
    <col min="1033" max="1278" width="9.140625" style="31"/>
    <col min="1279" max="1279" width="0" style="31" hidden="1" customWidth="1"/>
    <col min="1280" max="1280" width="22.5703125" style="31" customWidth="1"/>
    <col min="1281" max="1284" width="14.7109375" style="31" customWidth="1"/>
    <col min="1285" max="1285" width="9.140625" style="31"/>
    <col min="1286" max="1288" width="9.140625" style="31" customWidth="1"/>
    <col min="1289" max="1534" width="9.140625" style="31"/>
    <col min="1535" max="1535" width="0" style="31" hidden="1" customWidth="1"/>
    <col min="1536" max="1536" width="22.5703125" style="31" customWidth="1"/>
    <col min="1537" max="1540" width="14.7109375" style="31" customWidth="1"/>
    <col min="1541" max="1541" width="9.140625" style="31"/>
    <col min="1542" max="1544" width="9.140625" style="31" customWidth="1"/>
    <col min="1545" max="1790" width="9.140625" style="31"/>
    <col min="1791" max="1791" width="0" style="31" hidden="1" customWidth="1"/>
    <col min="1792" max="1792" width="22.5703125" style="31" customWidth="1"/>
    <col min="1793" max="1796" width="14.7109375" style="31" customWidth="1"/>
    <col min="1797" max="1797" width="9.140625" style="31"/>
    <col min="1798" max="1800" width="9.140625" style="31" customWidth="1"/>
    <col min="1801" max="2046" width="9.140625" style="31"/>
    <col min="2047" max="2047" width="0" style="31" hidden="1" customWidth="1"/>
    <col min="2048" max="2048" width="22.5703125" style="31" customWidth="1"/>
    <col min="2049" max="2052" width="14.7109375" style="31" customWidth="1"/>
    <col min="2053" max="2053" width="9.140625" style="31"/>
    <col min="2054" max="2056" width="9.140625" style="31" customWidth="1"/>
    <col min="2057" max="2302" width="9.140625" style="31"/>
    <col min="2303" max="2303" width="0" style="31" hidden="1" customWidth="1"/>
    <col min="2304" max="2304" width="22.5703125" style="31" customWidth="1"/>
    <col min="2305" max="2308" width="14.7109375" style="31" customWidth="1"/>
    <col min="2309" max="2309" width="9.140625" style="31"/>
    <col min="2310" max="2312" width="9.140625" style="31" customWidth="1"/>
    <col min="2313" max="2558" width="9.140625" style="31"/>
    <col min="2559" max="2559" width="0" style="31" hidden="1" customWidth="1"/>
    <col min="2560" max="2560" width="22.5703125" style="31" customWidth="1"/>
    <col min="2561" max="2564" width="14.7109375" style="31" customWidth="1"/>
    <col min="2565" max="2565" width="9.140625" style="31"/>
    <col min="2566" max="2568" width="9.140625" style="31" customWidth="1"/>
    <col min="2569" max="2814" width="9.140625" style="31"/>
    <col min="2815" max="2815" width="0" style="31" hidden="1" customWidth="1"/>
    <col min="2816" max="2816" width="22.5703125" style="31" customWidth="1"/>
    <col min="2817" max="2820" width="14.7109375" style="31" customWidth="1"/>
    <col min="2821" max="2821" width="9.140625" style="31"/>
    <col min="2822" max="2824" width="9.140625" style="31" customWidth="1"/>
    <col min="2825" max="3070" width="9.140625" style="31"/>
    <col min="3071" max="3071" width="0" style="31" hidden="1" customWidth="1"/>
    <col min="3072" max="3072" width="22.5703125" style="31" customWidth="1"/>
    <col min="3073" max="3076" width="14.7109375" style="31" customWidth="1"/>
    <col min="3077" max="3077" width="9.140625" style="31"/>
    <col min="3078" max="3080" width="9.140625" style="31" customWidth="1"/>
    <col min="3081" max="3326" width="9.140625" style="31"/>
    <col min="3327" max="3327" width="0" style="31" hidden="1" customWidth="1"/>
    <col min="3328" max="3328" width="22.5703125" style="31" customWidth="1"/>
    <col min="3329" max="3332" width="14.7109375" style="31" customWidth="1"/>
    <col min="3333" max="3333" width="9.140625" style="31"/>
    <col min="3334" max="3336" width="9.140625" style="31" customWidth="1"/>
    <col min="3337" max="3582" width="9.140625" style="31"/>
    <col min="3583" max="3583" width="0" style="31" hidden="1" customWidth="1"/>
    <col min="3584" max="3584" width="22.5703125" style="31" customWidth="1"/>
    <col min="3585" max="3588" width="14.7109375" style="31" customWidth="1"/>
    <col min="3589" max="3589" width="9.140625" style="31"/>
    <col min="3590" max="3592" width="9.140625" style="31" customWidth="1"/>
    <col min="3593" max="3838" width="9.140625" style="31"/>
    <col min="3839" max="3839" width="0" style="31" hidden="1" customWidth="1"/>
    <col min="3840" max="3840" width="22.5703125" style="31" customWidth="1"/>
    <col min="3841" max="3844" width="14.7109375" style="31" customWidth="1"/>
    <col min="3845" max="3845" width="9.140625" style="31"/>
    <col min="3846" max="3848" width="9.140625" style="31" customWidth="1"/>
    <col min="3849" max="4094" width="9.140625" style="31"/>
    <col min="4095" max="4095" width="0" style="31" hidden="1" customWidth="1"/>
    <col min="4096" max="4096" width="22.5703125" style="31" customWidth="1"/>
    <col min="4097" max="4100" width="14.7109375" style="31" customWidth="1"/>
    <col min="4101" max="4101" width="9.140625" style="31"/>
    <col min="4102" max="4104" width="9.140625" style="31" customWidth="1"/>
    <col min="4105" max="4350" width="9.140625" style="31"/>
    <col min="4351" max="4351" width="0" style="31" hidden="1" customWidth="1"/>
    <col min="4352" max="4352" width="22.5703125" style="31" customWidth="1"/>
    <col min="4353" max="4356" width="14.7109375" style="31" customWidth="1"/>
    <col min="4357" max="4357" width="9.140625" style="31"/>
    <col min="4358" max="4360" width="9.140625" style="31" customWidth="1"/>
    <col min="4361" max="4606" width="9.140625" style="31"/>
    <col min="4607" max="4607" width="0" style="31" hidden="1" customWidth="1"/>
    <col min="4608" max="4608" width="22.5703125" style="31" customWidth="1"/>
    <col min="4609" max="4612" width="14.7109375" style="31" customWidth="1"/>
    <col min="4613" max="4613" width="9.140625" style="31"/>
    <col min="4614" max="4616" width="9.140625" style="31" customWidth="1"/>
    <col min="4617" max="4862" width="9.140625" style="31"/>
    <col min="4863" max="4863" width="0" style="31" hidden="1" customWidth="1"/>
    <col min="4864" max="4864" width="22.5703125" style="31" customWidth="1"/>
    <col min="4865" max="4868" width="14.7109375" style="31" customWidth="1"/>
    <col min="4869" max="4869" width="9.140625" style="31"/>
    <col min="4870" max="4872" width="9.140625" style="31" customWidth="1"/>
    <col min="4873" max="5118" width="9.140625" style="31"/>
    <col min="5119" max="5119" width="0" style="31" hidden="1" customWidth="1"/>
    <col min="5120" max="5120" width="22.5703125" style="31" customWidth="1"/>
    <col min="5121" max="5124" width="14.7109375" style="31" customWidth="1"/>
    <col min="5125" max="5125" width="9.140625" style="31"/>
    <col min="5126" max="5128" width="9.140625" style="31" customWidth="1"/>
    <col min="5129" max="5374" width="9.140625" style="31"/>
    <col min="5375" max="5375" width="0" style="31" hidden="1" customWidth="1"/>
    <col min="5376" max="5376" width="22.5703125" style="31" customWidth="1"/>
    <col min="5377" max="5380" width="14.7109375" style="31" customWidth="1"/>
    <col min="5381" max="5381" width="9.140625" style="31"/>
    <col min="5382" max="5384" width="9.140625" style="31" customWidth="1"/>
    <col min="5385" max="5630" width="9.140625" style="31"/>
    <col min="5631" max="5631" width="0" style="31" hidden="1" customWidth="1"/>
    <col min="5632" max="5632" width="22.5703125" style="31" customWidth="1"/>
    <col min="5633" max="5636" width="14.7109375" style="31" customWidth="1"/>
    <col min="5637" max="5637" width="9.140625" style="31"/>
    <col min="5638" max="5640" width="9.140625" style="31" customWidth="1"/>
    <col min="5641" max="5886" width="9.140625" style="31"/>
    <col min="5887" max="5887" width="0" style="31" hidden="1" customWidth="1"/>
    <col min="5888" max="5888" width="22.5703125" style="31" customWidth="1"/>
    <col min="5889" max="5892" width="14.7109375" style="31" customWidth="1"/>
    <col min="5893" max="5893" width="9.140625" style="31"/>
    <col min="5894" max="5896" width="9.140625" style="31" customWidth="1"/>
    <col min="5897" max="6142" width="9.140625" style="31"/>
    <col min="6143" max="6143" width="0" style="31" hidden="1" customWidth="1"/>
    <col min="6144" max="6144" width="22.5703125" style="31" customWidth="1"/>
    <col min="6145" max="6148" width="14.7109375" style="31" customWidth="1"/>
    <col min="6149" max="6149" width="9.140625" style="31"/>
    <col min="6150" max="6152" width="9.140625" style="31" customWidth="1"/>
    <col min="6153" max="6398" width="9.140625" style="31"/>
    <col min="6399" max="6399" width="0" style="31" hidden="1" customWidth="1"/>
    <col min="6400" max="6400" width="22.5703125" style="31" customWidth="1"/>
    <col min="6401" max="6404" width="14.7109375" style="31" customWidth="1"/>
    <col min="6405" max="6405" width="9.140625" style="31"/>
    <col min="6406" max="6408" width="9.140625" style="31" customWidth="1"/>
    <col min="6409" max="6654" width="9.140625" style="31"/>
    <col min="6655" max="6655" width="0" style="31" hidden="1" customWidth="1"/>
    <col min="6656" max="6656" width="22.5703125" style="31" customWidth="1"/>
    <col min="6657" max="6660" width="14.7109375" style="31" customWidth="1"/>
    <col min="6661" max="6661" width="9.140625" style="31"/>
    <col min="6662" max="6664" width="9.140625" style="31" customWidth="1"/>
    <col min="6665" max="6910" width="9.140625" style="31"/>
    <col min="6911" max="6911" width="0" style="31" hidden="1" customWidth="1"/>
    <col min="6912" max="6912" width="22.5703125" style="31" customWidth="1"/>
    <col min="6913" max="6916" width="14.7109375" style="31" customWidth="1"/>
    <col min="6917" max="6917" width="9.140625" style="31"/>
    <col min="6918" max="6920" width="9.140625" style="31" customWidth="1"/>
    <col min="6921" max="7166" width="9.140625" style="31"/>
    <col min="7167" max="7167" width="0" style="31" hidden="1" customWidth="1"/>
    <col min="7168" max="7168" width="22.5703125" style="31" customWidth="1"/>
    <col min="7169" max="7172" width="14.7109375" style="31" customWidth="1"/>
    <col min="7173" max="7173" width="9.140625" style="31"/>
    <col min="7174" max="7176" width="9.140625" style="31" customWidth="1"/>
    <col min="7177" max="7422" width="9.140625" style="31"/>
    <col min="7423" max="7423" width="0" style="31" hidden="1" customWidth="1"/>
    <col min="7424" max="7424" width="22.5703125" style="31" customWidth="1"/>
    <col min="7425" max="7428" width="14.7109375" style="31" customWidth="1"/>
    <col min="7429" max="7429" width="9.140625" style="31"/>
    <col min="7430" max="7432" width="9.140625" style="31" customWidth="1"/>
    <col min="7433" max="7678" width="9.140625" style="31"/>
    <col min="7679" max="7679" width="0" style="31" hidden="1" customWidth="1"/>
    <col min="7680" max="7680" width="22.5703125" style="31" customWidth="1"/>
    <col min="7681" max="7684" width="14.7109375" style="31" customWidth="1"/>
    <col min="7685" max="7685" width="9.140625" style="31"/>
    <col min="7686" max="7688" width="9.140625" style="31" customWidth="1"/>
    <col min="7689" max="7934" width="9.140625" style="31"/>
    <col min="7935" max="7935" width="0" style="31" hidden="1" customWidth="1"/>
    <col min="7936" max="7936" width="22.5703125" style="31" customWidth="1"/>
    <col min="7937" max="7940" width="14.7109375" style="31" customWidth="1"/>
    <col min="7941" max="7941" width="9.140625" style="31"/>
    <col min="7942" max="7944" width="9.140625" style="31" customWidth="1"/>
    <col min="7945" max="8190" width="9.140625" style="31"/>
    <col min="8191" max="8191" width="0" style="31" hidden="1" customWidth="1"/>
    <col min="8192" max="8192" width="22.5703125" style="31" customWidth="1"/>
    <col min="8193" max="8196" width="14.7109375" style="31" customWidth="1"/>
    <col min="8197" max="8197" width="9.140625" style="31"/>
    <col min="8198" max="8200" width="9.140625" style="31" customWidth="1"/>
    <col min="8201" max="8446" width="9.140625" style="31"/>
    <col min="8447" max="8447" width="0" style="31" hidden="1" customWidth="1"/>
    <col min="8448" max="8448" width="22.5703125" style="31" customWidth="1"/>
    <col min="8449" max="8452" width="14.7109375" style="31" customWidth="1"/>
    <col min="8453" max="8453" width="9.140625" style="31"/>
    <col min="8454" max="8456" width="9.140625" style="31" customWidth="1"/>
    <col min="8457" max="8702" width="9.140625" style="31"/>
    <col min="8703" max="8703" width="0" style="31" hidden="1" customWidth="1"/>
    <col min="8704" max="8704" width="22.5703125" style="31" customWidth="1"/>
    <col min="8705" max="8708" width="14.7109375" style="31" customWidth="1"/>
    <col min="8709" max="8709" width="9.140625" style="31"/>
    <col min="8710" max="8712" width="9.140625" style="31" customWidth="1"/>
    <col min="8713" max="8958" width="9.140625" style="31"/>
    <col min="8959" max="8959" width="0" style="31" hidden="1" customWidth="1"/>
    <col min="8960" max="8960" width="22.5703125" style="31" customWidth="1"/>
    <col min="8961" max="8964" width="14.7109375" style="31" customWidth="1"/>
    <col min="8965" max="8965" width="9.140625" style="31"/>
    <col min="8966" max="8968" width="9.140625" style="31" customWidth="1"/>
    <col min="8969" max="9214" width="9.140625" style="31"/>
    <col min="9215" max="9215" width="0" style="31" hidden="1" customWidth="1"/>
    <col min="9216" max="9216" width="22.5703125" style="31" customWidth="1"/>
    <col min="9217" max="9220" width="14.7109375" style="31" customWidth="1"/>
    <col min="9221" max="9221" width="9.140625" style="31"/>
    <col min="9222" max="9224" width="9.140625" style="31" customWidth="1"/>
    <col min="9225" max="9470" width="9.140625" style="31"/>
    <col min="9471" max="9471" width="0" style="31" hidden="1" customWidth="1"/>
    <col min="9472" max="9472" width="22.5703125" style="31" customWidth="1"/>
    <col min="9473" max="9476" width="14.7109375" style="31" customWidth="1"/>
    <col min="9477" max="9477" width="9.140625" style="31"/>
    <col min="9478" max="9480" width="9.140625" style="31" customWidth="1"/>
    <col min="9481" max="9726" width="9.140625" style="31"/>
    <col min="9727" max="9727" width="0" style="31" hidden="1" customWidth="1"/>
    <col min="9728" max="9728" width="22.5703125" style="31" customWidth="1"/>
    <col min="9729" max="9732" width="14.7109375" style="31" customWidth="1"/>
    <col min="9733" max="9733" width="9.140625" style="31"/>
    <col min="9734" max="9736" width="9.140625" style="31" customWidth="1"/>
    <col min="9737" max="9982" width="9.140625" style="31"/>
    <col min="9983" max="9983" width="0" style="31" hidden="1" customWidth="1"/>
    <col min="9984" max="9984" width="22.5703125" style="31" customWidth="1"/>
    <col min="9985" max="9988" width="14.7109375" style="31" customWidth="1"/>
    <col min="9989" max="9989" width="9.140625" style="31"/>
    <col min="9990" max="9992" width="9.140625" style="31" customWidth="1"/>
    <col min="9993" max="10238" width="9.140625" style="31"/>
    <col min="10239" max="10239" width="0" style="31" hidden="1" customWidth="1"/>
    <col min="10240" max="10240" width="22.5703125" style="31" customWidth="1"/>
    <col min="10241" max="10244" width="14.7109375" style="31" customWidth="1"/>
    <col min="10245" max="10245" width="9.140625" style="31"/>
    <col min="10246" max="10248" width="9.140625" style="31" customWidth="1"/>
    <col min="10249" max="10494" width="9.140625" style="31"/>
    <col min="10495" max="10495" width="0" style="31" hidden="1" customWidth="1"/>
    <col min="10496" max="10496" width="22.5703125" style="31" customWidth="1"/>
    <col min="10497" max="10500" width="14.7109375" style="31" customWidth="1"/>
    <col min="10501" max="10501" width="9.140625" style="31"/>
    <col min="10502" max="10504" width="9.140625" style="31" customWidth="1"/>
    <col min="10505" max="10750" width="9.140625" style="31"/>
    <col min="10751" max="10751" width="0" style="31" hidden="1" customWidth="1"/>
    <col min="10752" max="10752" width="22.5703125" style="31" customWidth="1"/>
    <col min="10753" max="10756" width="14.7109375" style="31" customWidth="1"/>
    <col min="10757" max="10757" width="9.140625" style="31"/>
    <col min="10758" max="10760" width="9.140625" style="31" customWidth="1"/>
    <col min="10761" max="11006" width="9.140625" style="31"/>
    <col min="11007" max="11007" width="0" style="31" hidden="1" customWidth="1"/>
    <col min="11008" max="11008" width="22.5703125" style="31" customWidth="1"/>
    <col min="11009" max="11012" width="14.7109375" style="31" customWidth="1"/>
    <col min="11013" max="11013" width="9.140625" style="31"/>
    <col min="11014" max="11016" width="9.140625" style="31" customWidth="1"/>
    <col min="11017" max="11262" width="9.140625" style="31"/>
    <col min="11263" max="11263" width="0" style="31" hidden="1" customWidth="1"/>
    <col min="11264" max="11264" width="22.5703125" style="31" customWidth="1"/>
    <col min="11265" max="11268" width="14.7109375" style="31" customWidth="1"/>
    <col min="11269" max="11269" width="9.140625" style="31"/>
    <col min="11270" max="11272" width="9.140625" style="31" customWidth="1"/>
    <col min="11273" max="11518" width="9.140625" style="31"/>
    <col min="11519" max="11519" width="0" style="31" hidden="1" customWidth="1"/>
    <col min="11520" max="11520" width="22.5703125" style="31" customWidth="1"/>
    <col min="11521" max="11524" width="14.7109375" style="31" customWidth="1"/>
    <col min="11525" max="11525" width="9.140625" style="31"/>
    <col min="11526" max="11528" width="9.140625" style="31" customWidth="1"/>
    <col min="11529" max="11774" width="9.140625" style="31"/>
    <col min="11775" max="11775" width="0" style="31" hidden="1" customWidth="1"/>
    <col min="11776" max="11776" width="22.5703125" style="31" customWidth="1"/>
    <col min="11777" max="11780" width="14.7109375" style="31" customWidth="1"/>
    <col min="11781" max="11781" width="9.140625" style="31"/>
    <col min="11782" max="11784" width="9.140625" style="31" customWidth="1"/>
    <col min="11785" max="12030" width="9.140625" style="31"/>
    <col min="12031" max="12031" width="0" style="31" hidden="1" customWidth="1"/>
    <col min="12032" max="12032" width="22.5703125" style="31" customWidth="1"/>
    <col min="12033" max="12036" width="14.7109375" style="31" customWidth="1"/>
    <col min="12037" max="12037" width="9.140625" style="31"/>
    <col min="12038" max="12040" width="9.140625" style="31" customWidth="1"/>
    <col min="12041" max="12286" width="9.140625" style="31"/>
    <col min="12287" max="12287" width="0" style="31" hidden="1" customWidth="1"/>
    <col min="12288" max="12288" width="22.5703125" style="31" customWidth="1"/>
    <col min="12289" max="12292" width="14.7109375" style="31" customWidth="1"/>
    <col min="12293" max="12293" width="9.140625" style="31"/>
    <col min="12294" max="12296" width="9.140625" style="31" customWidth="1"/>
    <col min="12297" max="12542" width="9.140625" style="31"/>
    <col min="12543" max="12543" width="0" style="31" hidden="1" customWidth="1"/>
    <col min="12544" max="12544" width="22.5703125" style="31" customWidth="1"/>
    <col min="12545" max="12548" width="14.7109375" style="31" customWidth="1"/>
    <col min="12549" max="12549" width="9.140625" style="31"/>
    <col min="12550" max="12552" width="9.140625" style="31" customWidth="1"/>
    <col min="12553" max="12798" width="9.140625" style="31"/>
    <col min="12799" max="12799" width="0" style="31" hidden="1" customWidth="1"/>
    <col min="12800" max="12800" width="22.5703125" style="31" customWidth="1"/>
    <col min="12801" max="12804" width="14.7109375" style="31" customWidth="1"/>
    <col min="12805" max="12805" width="9.140625" style="31"/>
    <col min="12806" max="12808" width="9.140625" style="31" customWidth="1"/>
    <col min="12809" max="13054" width="9.140625" style="31"/>
    <col min="13055" max="13055" width="0" style="31" hidden="1" customWidth="1"/>
    <col min="13056" max="13056" width="22.5703125" style="31" customWidth="1"/>
    <col min="13057" max="13060" width="14.7109375" style="31" customWidth="1"/>
    <col min="13061" max="13061" width="9.140625" style="31"/>
    <col min="13062" max="13064" width="9.140625" style="31" customWidth="1"/>
    <col min="13065" max="13310" width="9.140625" style="31"/>
    <col min="13311" max="13311" width="0" style="31" hidden="1" customWidth="1"/>
    <col min="13312" max="13312" width="22.5703125" style="31" customWidth="1"/>
    <col min="13313" max="13316" width="14.7109375" style="31" customWidth="1"/>
    <col min="13317" max="13317" width="9.140625" style="31"/>
    <col min="13318" max="13320" width="9.140625" style="31" customWidth="1"/>
    <col min="13321" max="13566" width="9.140625" style="31"/>
    <col min="13567" max="13567" width="0" style="31" hidden="1" customWidth="1"/>
    <col min="13568" max="13568" width="22.5703125" style="31" customWidth="1"/>
    <col min="13569" max="13572" width="14.7109375" style="31" customWidth="1"/>
    <col min="13573" max="13573" width="9.140625" style="31"/>
    <col min="13574" max="13576" width="9.140625" style="31" customWidth="1"/>
    <col min="13577" max="13822" width="9.140625" style="31"/>
    <col min="13823" max="13823" width="0" style="31" hidden="1" customWidth="1"/>
    <col min="13824" max="13824" width="22.5703125" style="31" customWidth="1"/>
    <col min="13825" max="13828" width="14.7109375" style="31" customWidth="1"/>
    <col min="13829" max="13829" width="9.140625" style="31"/>
    <col min="13830" max="13832" width="9.140625" style="31" customWidth="1"/>
    <col min="13833" max="14078" width="9.140625" style="31"/>
    <col min="14079" max="14079" width="0" style="31" hidden="1" customWidth="1"/>
    <col min="14080" max="14080" width="22.5703125" style="31" customWidth="1"/>
    <col min="14081" max="14084" width="14.7109375" style="31" customWidth="1"/>
    <col min="14085" max="14085" width="9.140625" style="31"/>
    <col min="14086" max="14088" width="9.140625" style="31" customWidth="1"/>
    <col min="14089" max="14334" width="9.140625" style="31"/>
    <col min="14335" max="14335" width="0" style="31" hidden="1" customWidth="1"/>
    <col min="14336" max="14336" width="22.5703125" style="31" customWidth="1"/>
    <col min="14337" max="14340" width="14.7109375" style="31" customWidth="1"/>
    <col min="14341" max="14341" width="9.140625" style="31"/>
    <col min="14342" max="14344" width="9.140625" style="31" customWidth="1"/>
    <col min="14345" max="14590" width="9.140625" style="31"/>
    <col min="14591" max="14591" width="0" style="31" hidden="1" customWidth="1"/>
    <col min="14592" max="14592" width="22.5703125" style="31" customWidth="1"/>
    <col min="14593" max="14596" width="14.7109375" style="31" customWidth="1"/>
    <col min="14597" max="14597" width="9.140625" style="31"/>
    <col min="14598" max="14600" width="9.140625" style="31" customWidth="1"/>
    <col min="14601" max="14846" width="9.140625" style="31"/>
    <col min="14847" max="14847" width="0" style="31" hidden="1" customWidth="1"/>
    <col min="14848" max="14848" width="22.5703125" style="31" customWidth="1"/>
    <col min="14849" max="14852" width="14.7109375" style="31" customWidth="1"/>
    <col min="14853" max="14853" width="9.140625" style="31"/>
    <col min="14854" max="14856" width="9.140625" style="31" customWidth="1"/>
    <col min="14857" max="15102" width="9.140625" style="31"/>
    <col min="15103" max="15103" width="0" style="31" hidden="1" customWidth="1"/>
    <col min="15104" max="15104" width="22.5703125" style="31" customWidth="1"/>
    <col min="15105" max="15108" width="14.7109375" style="31" customWidth="1"/>
    <col min="15109" max="15109" width="9.140625" style="31"/>
    <col min="15110" max="15112" width="9.140625" style="31" customWidth="1"/>
    <col min="15113" max="15358" width="9.140625" style="31"/>
    <col min="15359" max="15359" width="0" style="31" hidden="1" customWidth="1"/>
    <col min="15360" max="15360" width="22.5703125" style="31" customWidth="1"/>
    <col min="15361" max="15364" width="14.7109375" style="31" customWidth="1"/>
    <col min="15365" max="15365" width="9.140625" style="31"/>
    <col min="15366" max="15368" width="9.140625" style="31" customWidth="1"/>
    <col min="15369" max="15614" width="9.140625" style="31"/>
    <col min="15615" max="15615" width="0" style="31" hidden="1" customWidth="1"/>
    <col min="15616" max="15616" width="22.5703125" style="31" customWidth="1"/>
    <col min="15617" max="15620" width="14.7109375" style="31" customWidth="1"/>
    <col min="15621" max="15621" width="9.140625" style="31"/>
    <col min="15622" max="15624" width="9.140625" style="31" customWidth="1"/>
    <col min="15625" max="15870" width="9.140625" style="31"/>
    <col min="15871" max="15871" width="0" style="31" hidden="1" customWidth="1"/>
    <col min="15872" max="15872" width="22.5703125" style="31" customWidth="1"/>
    <col min="15873" max="15876" width="14.7109375" style="31" customWidth="1"/>
    <col min="15877" max="15877" width="9.140625" style="31"/>
    <col min="15878" max="15880" width="9.140625" style="31" customWidth="1"/>
    <col min="15881" max="16126" width="9.140625" style="31"/>
    <col min="16127" max="16127" width="0" style="31" hidden="1" customWidth="1"/>
    <col min="16128" max="16128" width="22.5703125" style="31" customWidth="1"/>
    <col min="16129" max="16132" width="14.7109375" style="31" customWidth="1"/>
    <col min="16133" max="16133" width="9.140625" style="31"/>
    <col min="16134" max="16136" width="9.140625" style="31" customWidth="1"/>
    <col min="16137" max="16384" width="9.140625" style="31"/>
  </cols>
  <sheetData>
    <row r="1" spans="1:12" s="18" customFormat="1" ht="43.5" customHeight="1" x14ac:dyDescent="0.25"/>
    <row r="2" spans="1:12" s="18" customFormat="1" ht="22.5" customHeight="1" x14ac:dyDescent="0.25">
      <c r="A2" s="359" t="s">
        <v>11</v>
      </c>
      <c r="B2" s="359"/>
      <c r="C2" s="359"/>
      <c r="D2" s="359"/>
      <c r="E2" s="359"/>
      <c r="F2" s="359"/>
    </row>
    <row r="3" spans="1:12" s="18" customFormat="1" ht="22.5" customHeight="1" x14ac:dyDescent="0.25">
      <c r="A3" s="359" t="s">
        <v>12</v>
      </c>
      <c r="B3" s="359"/>
      <c r="C3" s="359"/>
      <c r="D3" s="359"/>
      <c r="E3" s="359"/>
      <c r="F3" s="359"/>
    </row>
    <row r="4" spans="1:12" s="18" customFormat="1" ht="22.5" customHeight="1" x14ac:dyDescent="0.25">
      <c r="A4" s="171"/>
      <c r="B4" s="359" t="s">
        <v>140</v>
      </c>
      <c r="C4" s="359"/>
      <c r="D4" s="359"/>
      <c r="E4" s="359"/>
      <c r="F4" s="359"/>
    </row>
    <row r="5" spans="1:12" s="18" customFormat="1" ht="22.5" x14ac:dyDescent="0.25">
      <c r="A5" s="19"/>
      <c r="B5" s="360" t="s">
        <v>138</v>
      </c>
      <c r="C5" s="360"/>
      <c r="D5" s="360"/>
      <c r="E5" s="360"/>
      <c r="F5" s="360"/>
    </row>
    <row r="6" spans="1:12" s="18" customFormat="1" ht="17.45" customHeight="1" x14ac:dyDescent="0.25">
      <c r="A6" s="19"/>
      <c r="B6" s="361" t="s">
        <v>13</v>
      </c>
      <c r="C6" s="361"/>
      <c r="D6" s="361"/>
      <c r="E6" s="361"/>
      <c r="F6" s="361"/>
    </row>
    <row r="7" spans="1:12" s="18" customFormat="1" ht="17.45" customHeight="1" x14ac:dyDescent="0.25">
      <c r="A7" s="19"/>
      <c r="B7" s="361" t="s">
        <v>14</v>
      </c>
      <c r="C7" s="361"/>
      <c r="D7" s="361"/>
      <c r="E7" s="361"/>
      <c r="F7" s="361"/>
    </row>
    <row r="8" spans="1:12" s="18" customFormat="1" ht="16.5" customHeight="1" x14ac:dyDescent="0.25">
      <c r="A8" s="19"/>
      <c r="B8" s="19"/>
      <c r="C8" s="272"/>
      <c r="F8" s="35" t="s">
        <v>134</v>
      </c>
    </row>
    <row r="9" spans="1:12" s="21" customFormat="1" ht="24.75" customHeight="1" x14ac:dyDescent="0.25">
      <c r="A9" s="20"/>
      <c r="B9" s="362"/>
      <c r="C9" s="363" t="s">
        <v>362</v>
      </c>
      <c r="D9" s="363" t="s">
        <v>363</v>
      </c>
      <c r="E9" s="357" t="s">
        <v>16</v>
      </c>
      <c r="F9" s="358"/>
    </row>
    <row r="10" spans="1:12" s="21" customFormat="1" ht="32.25" customHeight="1" x14ac:dyDescent="0.25">
      <c r="A10" s="20"/>
      <c r="B10" s="362"/>
      <c r="C10" s="363"/>
      <c r="D10" s="363"/>
      <c r="E10" s="271" t="s">
        <v>2</v>
      </c>
      <c r="F10" s="273" t="s">
        <v>305</v>
      </c>
    </row>
    <row r="11" spans="1:12" s="22" customFormat="1" ht="27.75" customHeight="1" x14ac:dyDescent="0.25">
      <c r="B11" s="191" t="s">
        <v>139</v>
      </c>
      <c r="C11" s="23">
        <f>SUM(C12:C15)</f>
        <v>5892</v>
      </c>
      <c r="D11" s="23">
        <f>SUM(D12:D15)</f>
        <v>2330</v>
      </c>
      <c r="E11" s="275">
        <f>D11/C11*100</f>
        <v>39.545145960624581</v>
      </c>
      <c r="F11" s="276">
        <f>D11-C11</f>
        <v>-3562</v>
      </c>
      <c r="G11" s="24"/>
      <c r="H11" s="24"/>
      <c r="J11" s="25"/>
      <c r="L11" s="25"/>
    </row>
    <row r="12" spans="1:12" s="26" customFormat="1" ht="19.899999999999999" customHeight="1" x14ac:dyDescent="0.25">
      <c r="B12" s="176" t="s">
        <v>258</v>
      </c>
      <c r="C12" s="274">
        <v>4084</v>
      </c>
      <c r="D12" s="156">
        <v>990</v>
      </c>
      <c r="E12" s="275">
        <f t="shared" ref="E12:E15" si="0">D12/C12*100</f>
        <v>24.240940254652301</v>
      </c>
      <c r="F12" s="276">
        <f t="shared" ref="F12:F15" si="1">D12-C12</f>
        <v>-3094</v>
      </c>
      <c r="G12" s="24"/>
      <c r="H12" s="29"/>
      <c r="I12" s="30"/>
      <c r="J12" s="25"/>
      <c r="L12" s="25"/>
    </row>
    <row r="13" spans="1:12" s="26" customFormat="1" ht="19.899999999999999" customHeight="1" x14ac:dyDescent="0.25">
      <c r="B13" s="176" t="s">
        <v>261</v>
      </c>
      <c r="C13" s="274">
        <v>965</v>
      </c>
      <c r="D13" s="156">
        <v>618</v>
      </c>
      <c r="E13" s="275">
        <f t="shared" si="0"/>
        <v>64.041450777202073</v>
      </c>
      <c r="F13" s="276">
        <f t="shared" si="1"/>
        <v>-347</v>
      </c>
      <c r="G13" s="24"/>
      <c r="H13" s="29"/>
      <c r="I13" s="30"/>
      <c r="J13" s="25"/>
      <c r="L13" s="25"/>
    </row>
    <row r="14" spans="1:12" s="26" customFormat="1" ht="19.899999999999999" customHeight="1" x14ac:dyDescent="0.25">
      <c r="B14" s="176" t="s">
        <v>259</v>
      </c>
      <c r="C14" s="274">
        <v>278</v>
      </c>
      <c r="D14" s="156">
        <v>137</v>
      </c>
      <c r="E14" s="275">
        <f t="shared" si="0"/>
        <v>49.280575539568346</v>
      </c>
      <c r="F14" s="276">
        <f t="shared" si="1"/>
        <v>-141</v>
      </c>
      <c r="G14" s="24"/>
      <c r="H14" s="29"/>
      <c r="I14" s="30"/>
      <c r="J14" s="25"/>
      <c r="L14" s="25"/>
    </row>
    <row r="15" spans="1:12" s="26" customFormat="1" ht="19.899999999999999" customHeight="1" x14ac:dyDescent="0.25">
      <c r="B15" s="176" t="s">
        <v>260</v>
      </c>
      <c r="C15" s="274">
        <v>565</v>
      </c>
      <c r="D15" s="156">
        <v>585</v>
      </c>
      <c r="E15" s="275">
        <f t="shared" si="0"/>
        <v>103.53982300884957</v>
      </c>
      <c r="F15" s="276">
        <f t="shared" si="1"/>
        <v>20</v>
      </c>
      <c r="G15" s="24"/>
      <c r="H15" s="29"/>
      <c r="I15" s="30"/>
      <c r="J15" s="25"/>
      <c r="L15" s="25"/>
    </row>
  </sheetData>
  <mergeCells count="10">
    <mergeCell ref="E9:F9"/>
    <mergeCell ref="A2:F2"/>
    <mergeCell ref="A3:F3"/>
    <mergeCell ref="B4:F4"/>
    <mergeCell ref="B5:F5"/>
    <mergeCell ref="B6:F6"/>
    <mergeCell ref="B7:F7"/>
    <mergeCell ref="B9:B10"/>
    <mergeCell ref="D9:D10"/>
    <mergeCell ref="C9:C10"/>
  </mergeCells>
  <pageMargins left="0.86614173228346458" right="0.70866141732283472" top="0.62992125984251968" bottom="0.35433070866141736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theme="0"/>
  </sheetPr>
  <dimension ref="A1:L31"/>
  <sheetViews>
    <sheetView zoomScaleNormal="100" zoomScaleSheetLayoutView="70" workbookViewId="0">
      <selection activeCell="C18" sqref="C18"/>
    </sheetView>
  </sheetViews>
  <sheetFormatPr defaultColWidth="8.85546875" defaultRowHeight="12.75" x14ac:dyDescent="0.2"/>
  <cols>
    <col min="1" max="1" width="53.7109375" style="61" customWidth="1"/>
    <col min="2" max="2" width="11.85546875" style="134" customWidth="1"/>
    <col min="3" max="3" width="14.28515625" style="134" customWidth="1"/>
    <col min="4" max="4" width="12" style="134" customWidth="1"/>
    <col min="5" max="5" width="13.7109375" style="134" customWidth="1"/>
    <col min="6" max="6" width="12.140625" style="134" customWidth="1"/>
    <col min="7" max="7" width="13.7109375" style="134" customWidth="1"/>
    <col min="8" max="8" width="12.7109375" style="134" customWidth="1"/>
    <col min="9" max="9" width="14.7109375" style="134" customWidth="1"/>
    <col min="10" max="256" width="8.85546875" style="61"/>
    <col min="257" max="257" width="37.140625" style="61" customWidth="1"/>
    <col min="258" max="259" width="10.5703125" style="61" customWidth="1"/>
    <col min="260" max="260" width="13" style="61" customWidth="1"/>
    <col min="261" max="262" width="10.28515625" style="61" customWidth="1"/>
    <col min="263" max="263" width="12.42578125" style="61" customWidth="1"/>
    <col min="264" max="265" width="8.85546875" style="61"/>
    <col min="266" max="266" width="7.85546875" style="61" customWidth="1"/>
    <col min="267" max="512" width="8.85546875" style="61"/>
    <col min="513" max="513" width="37.140625" style="61" customWidth="1"/>
    <col min="514" max="515" width="10.5703125" style="61" customWidth="1"/>
    <col min="516" max="516" width="13" style="61" customWidth="1"/>
    <col min="517" max="518" width="10.28515625" style="61" customWidth="1"/>
    <col min="519" max="519" width="12.42578125" style="61" customWidth="1"/>
    <col min="520" max="521" width="8.85546875" style="61"/>
    <col min="522" max="522" width="7.85546875" style="61" customWidth="1"/>
    <col min="523" max="768" width="8.85546875" style="61"/>
    <col min="769" max="769" width="37.140625" style="61" customWidth="1"/>
    <col min="770" max="771" width="10.5703125" style="61" customWidth="1"/>
    <col min="772" max="772" width="13" style="61" customWidth="1"/>
    <col min="773" max="774" width="10.28515625" style="61" customWidth="1"/>
    <col min="775" max="775" width="12.42578125" style="61" customWidth="1"/>
    <col min="776" max="777" width="8.85546875" style="61"/>
    <col min="778" max="778" width="7.85546875" style="61" customWidth="1"/>
    <col min="779" max="1024" width="8.85546875" style="61"/>
    <col min="1025" max="1025" width="37.140625" style="61" customWidth="1"/>
    <col min="1026" max="1027" width="10.5703125" style="61" customWidth="1"/>
    <col min="1028" max="1028" width="13" style="61" customWidth="1"/>
    <col min="1029" max="1030" width="10.28515625" style="61" customWidth="1"/>
    <col min="1031" max="1031" width="12.42578125" style="61" customWidth="1"/>
    <col min="1032" max="1033" width="8.85546875" style="61"/>
    <col min="1034" max="1034" width="7.85546875" style="61" customWidth="1"/>
    <col min="1035" max="1280" width="8.85546875" style="61"/>
    <col min="1281" max="1281" width="37.140625" style="61" customWidth="1"/>
    <col min="1282" max="1283" width="10.5703125" style="61" customWidth="1"/>
    <col min="1284" max="1284" width="13" style="61" customWidth="1"/>
    <col min="1285" max="1286" width="10.28515625" style="61" customWidth="1"/>
    <col min="1287" max="1287" width="12.42578125" style="61" customWidth="1"/>
    <col min="1288" max="1289" width="8.85546875" style="61"/>
    <col min="1290" max="1290" width="7.85546875" style="61" customWidth="1"/>
    <col min="1291" max="1536" width="8.85546875" style="61"/>
    <col min="1537" max="1537" width="37.140625" style="61" customWidth="1"/>
    <col min="1538" max="1539" width="10.5703125" style="61" customWidth="1"/>
    <col min="1540" max="1540" width="13" style="61" customWidth="1"/>
    <col min="1541" max="1542" width="10.28515625" style="61" customWidth="1"/>
    <col min="1543" max="1543" width="12.42578125" style="61" customWidth="1"/>
    <col min="1544" max="1545" width="8.85546875" style="61"/>
    <col min="1546" max="1546" width="7.85546875" style="61" customWidth="1"/>
    <col min="1547" max="1792" width="8.85546875" style="61"/>
    <col min="1793" max="1793" width="37.140625" style="61" customWidth="1"/>
    <col min="1794" max="1795" width="10.5703125" style="61" customWidth="1"/>
    <col min="1796" max="1796" width="13" style="61" customWidth="1"/>
    <col min="1797" max="1798" width="10.28515625" style="61" customWidth="1"/>
    <col min="1799" max="1799" width="12.42578125" style="61" customWidth="1"/>
    <col min="1800" max="1801" width="8.85546875" style="61"/>
    <col min="1802" max="1802" width="7.85546875" style="61" customWidth="1"/>
    <col min="1803" max="2048" width="8.85546875" style="61"/>
    <col min="2049" max="2049" width="37.140625" style="61" customWidth="1"/>
    <col min="2050" max="2051" width="10.5703125" style="61" customWidth="1"/>
    <col min="2052" max="2052" width="13" style="61" customWidth="1"/>
    <col min="2053" max="2054" width="10.28515625" style="61" customWidth="1"/>
    <col min="2055" max="2055" width="12.42578125" style="61" customWidth="1"/>
    <col min="2056" max="2057" width="8.85546875" style="61"/>
    <col min="2058" max="2058" width="7.85546875" style="61" customWidth="1"/>
    <col min="2059" max="2304" width="8.85546875" style="61"/>
    <col min="2305" max="2305" width="37.140625" style="61" customWidth="1"/>
    <col min="2306" max="2307" width="10.5703125" style="61" customWidth="1"/>
    <col min="2308" max="2308" width="13" style="61" customWidth="1"/>
    <col min="2309" max="2310" width="10.28515625" style="61" customWidth="1"/>
    <col min="2311" max="2311" width="12.42578125" style="61" customWidth="1"/>
    <col min="2312" max="2313" width="8.85546875" style="61"/>
    <col min="2314" max="2314" width="7.85546875" style="61" customWidth="1"/>
    <col min="2315" max="2560" width="8.85546875" style="61"/>
    <col min="2561" max="2561" width="37.140625" style="61" customWidth="1"/>
    <col min="2562" max="2563" width="10.5703125" style="61" customWidth="1"/>
    <col min="2564" max="2564" width="13" style="61" customWidth="1"/>
    <col min="2565" max="2566" width="10.28515625" style="61" customWidth="1"/>
    <col min="2567" max="2567" width="12.42578125" style="61" customWidth="1"/>
    <col min="2568" max="2569" width="8.85546875" style="61"/>
    <col min="2570" max="2570" width="7.85546875" style="61" customWidth="1"/>
    <col min="2571" max="2816" width="8.85546875" style="61"/>
    <col min="2817" max="2817" width="37.140625" style="61" customWidth="1"/>
    <col min="2818" max="2819" width="10.5703125" style="61" customWidth="1"/>
    <col min="2820" max="2820" width="13" style="61" customWidth="1"/>
    <col min="2821" max="2822" width="10.28515625" style="61" customWidth="1"/>
    <col min="2823" max="2823" width="12.42578125" style="61" customWidth="1"/>
    <col min="2824" max="2825" width="8.85546875" style="61"/>
    <col min="2826" max="2826" width="7.85546875" style="61" customWidth="1"/>
    <col min="2827" max="3072" width="8.85546875" style="61"/>
    <col min="3073" max="3073" width="37.140625" style="61" customWidth="1"/>
    <col min="3074" max="3075" width="10.5703125" style="61" customWidth="1"/>
    <col min="3076" max="3076" width="13" style="61" customWidth="1"/>
    <col min="3077" max="3078" width="10.28515625" style="61" customWidth="1"/>
    <col min="3079" max="3079" width="12.42578125" style="61" customWidth="1"/>
    <col min="3080" max="3081" width="8.85546875" style="61"/>
    <col min="3082" max="3082" width="7.85546875" style="61" customWidth="1"/>
    <col min="3083" max="3328" width="8.85546875" style="61"/>
    <col min="3329" max="3329" width="37.140625" style="61" customWidth="1"/>
    <col min="3330" max="3331" width="10.5703125" style="61" customWidth="1"/>
    <col min="3332" max="3332" width="13" style="61" customWidth="1"/>
    <col min="3333" max="3334" width="10.28515625" style="61" customWidth="1"/>
    <col min="3335" max="3335" width="12.42578125" style="61" customWidth="1"/>
    <col min="3336" max="3337" width="8.85546875" style="61"/>
    <col min="3338" max="3338" width="7.85546875" style="61" customWidth="1"/>
    <col min="3339" max="3584" width="8.85546875" style="61"/>
    <col min="3585" max="3585" width="37.140625" style="61" customWidth="1"/>
    <col min="3586" max="3587" width="10.5703125" style="61" customWidth="1"/>
    <col min="3588" max="3588" width="13" style="61" customWidth="1"/>
    <col min="3589" max="3590" width="10.28515625" style="61" customWidth="1"/>
    <col min="3591" max="3591" width="12.42578125" style="61" customWidth="1"/>
    <col min="3592" max="3593" width="8.85546875" style="61"/>
    <col min="3594" max="3594" width="7.85546875" style="61" customWidth="1"/>
    <col min="3595" max="3840" width="8.85546875" style="61"/>
    <col min="3841" max="3841" width="37.140625" style="61" customWidth="1"/>
    <col min="3842" max="3843" width="10.5703125" style="61" customWidth="1"/>
    <col min="3844" max="3844" width="13" style="61" customWidth="1"/>
    <col min="3845" max="3846" width="10.28515625" style="61" customWidth="1"/>
    <col min="3847" max="3847" width="12.42578125" style="61" customWidth="1"/>
    <col min="3848" max="3849" width="8.85546875" style="61"/>
    <col min="3850" max="3850" width="7.85546875" style="61" customWidth="1"/>
    <col min="3851" max="4096" width="8.85546875" style="61"/>
    <col min="4097" max="4097" width="37.140625" style="61" customWidth="1"/>
    <col min="4098" max="4099" width="10.5703125" style="61" customWidth="1"/>
    <col min="4100" max="4100" width="13" style="61" customWidth="1"/>
    <col min="4101" max="4102" width="10.28515625" style="61" customWidth="1"/>
    <col min="4103" max="4103" width="12.42578125" style="61" customWidth="1"/>
    <col min="4104" max="4105" width="8.85546875" style="61"/>
    <col min="4106" max="4106" width="7.85546875" style="61" customWidth="1"/>
    <col min="4107" max="4352" width="8.85546875" style="61"/>
    <col min="4353" max="4353" width="37.140625" style="61" customWidth="1"/>
    <col min="4354" max="4355" width="10.5703125" style="61" customWidth="1"/>
    <col min="4356" max="4356" width="13" style="61" customWidth="1"/>
    <col min="4357" max="4358" width="10.28515625" style="61" customWidth="1"/>
    <col min="4359" max="4359" width="12.42578125" style="61" customWidth="1"/>
    <col min="4360" max="4361" width="8.85546875" style="61"/>
    <col min="4362" max="4362" width="7.85546875" style="61" customWidth="1"/>
    <col min="4363" max="4608" width="8.85546875" style="61"/>
    <col min="4609" max="4609" width="37.140625" style="61" customWidth="1"/>
    <col min="4610" max="4611" width="10.5703125" style="61" customWidth="1"/>
    <col min="4612" max="4612" width="13" style="61" customWidth="1"/>
    <col min="4613" max="4614" width="10.28515625" style="61" customWidth="1"/>
    <col min="4615" max="4615" width="12.42578125" style="61" customWidth="1"/>
    <col min="4616" max="4617" width="8.85546875" style="61"/>
    <col min="4618" max="4618" width="7.85546875" style="61" customWidth="1"/>
    <col min="4619" max="4864" width="8.85546875" style="61"/>
    <col min="4865" max="4865" width="37.140625" style="61" customWidth="1"/>
    <col min="4866" max="4867" width="10.5703125" style="61" customWidth="1"/>
    <col min="4868" max="4868" width="13" style="61" customWidth="1"/>
    <col min="4869" max="4870" width="10.28515625" style="61" customWidth="1"/>
    <col min="4871" max="4871" width="12.42578125" style="61" customWidth="1"/>
    <col min="4872" max="4873" width="8.85546875" style="61"/>
    <col min="4874" max="4874" width="7.85546875" style="61" customWidth="1"/>
    <col min="4875" max="5120" width="8.85546875" style="61"/>
    <col min="5121" max="5121" width="37.140625" style="61" customWidth="1"/>
    <col min="5122" max="5123" width="10.5703125" style="61" customWidth="1"/>
    <col min="5124" max="5124" width="13" style="61" customWidth="1"/>
    <col min="5125" max="5126" width="10.28515625" style="61" customWidth="1"/>
    <col min="5127" max="5127" width="12.42578125" style="61" customWidth="1"/>
    <col min="5128" max="5129" width="8.85546875" style="61"/>
    <col min="5130" max="5130" width="7.85546875" style="61" customWidth="1"/>
    <col min="5131" max="5376" width="8.85546875" style="61"/>
    <col min="5377" max="5377" width="37.140625" style="61" customWidth="1"/>
    <col min="5378" max="5379" width="10.5703125" style="61" customWidth="1"/>
    <col min="5380" max="5380" width="13" style="61" customWidth="1"/>
    <col min="5381" max="5382" width="10.28515625" style="61" customWidth="1"/>
    <col min="5383" max="5383" width="12.42578125" style="61" customWidth="1"/>
    <col min="5384" max="5385" width="8.85546875" style="61"/>
    <col min="5386" max="5386" width="7.85546875" style="61" customWidth="1"/>
    <col min="5387" max="5632" width="8.85546875" style="61"/>
    <col min="5633" max="5633" width="37.140625" style="61" customWidth="1"/>
    <col min="5634" max="5635" width="10.5703125" style="61" customWidth="1"/>
    <col min="5636" max="5636" width="13" style="61" customWidth="1"/>
    <col min="5637" max="5638" width="10.28515625" style="61" customWidth="1"/>
    <col min="5639" max="5639" width="12.42578125" style="61" customWidth="1"/>
    <col min="5640" max="5641" width="8.85546875" style="61"/>
    <col min="5642" max="5642" width="7.85546875" style="61" customWidth="1"/>
    <col min="5643" max="5888" width="8.85546875" style="61"/>
    <col min="5889" max="5889" width="37.140625" style="61" customWidth="1"/>
    <col min="5890" max="5891" width="10.5703125" style="61" customWidth="1"/>
    <col min="5892" max="5892" width="13" style="61" customWidth="1"/>
    <col min="5893" max="5894" width="10.28515625" style="61" customWidth="1"/>
    <col min="5895" max="5895" width="12.42578125" style="61" customWidth="1"/>
    <col min="5896" max="5897" width="8.85546875" style="61"/>
    <col min="5898" max="5898" width="7.85546875" style="61" customWidth="1"/>
    <col min="5899" max="6144" width="8.85546875" style="61"/>
    <col min="6145" max="6145" width="37.140625" style="61" customWidth="1"/>
    <col min="6146" max="6147" width="10.5703125" style="61" customWidth="1"/>
    <col min="6148" max="6148" width="13" style="61" customWidth="1"/>
    <col min="6149" max="6150" width="10.28515625" style="61" customWidth="1"/>
    <col min="6151" max="6151" width="12.42578125" style="61" customWidth="1"/>
    <col min="6152" max="6153" width="8.85546875" style="61"/>
    <col min="6154" max="6154" width="7.85546875" style="61" customWidth="1"/>
    <col min="6155" max="6400" width="8.85546875" style="61"/>
    <col min="6401" max="6401" width="37.140625" style="61" customWidth="1"/>
    <col min="6402" max="6403" width="10.5703125" style="61" customWidth="1"/>
    <col min="6404" max="6404" width="13" style="61" customWidth="1"/>
    <col min="6405" max="6406" width="10.28515625" style="61" customWidth="1"/>
    <col min="6407" max="6407" width="12.42578125" style="61" customWidth="1"/>
    <col min="6408" max="6409" width="8.85546875" style="61"/>
    <col min="6410" max="6410" width="7.85546875" style="61" customWidth="1"/>
    <col min="6411" max="6656" width="8.85546875" style="61"/>
    <col min="6657" max="6657" width="37.140625" style="61" customWidth="1"/>
    <col min="6658" max="6659" width="10.5703125" style="61" customWidth="1"/>
    <col min="6660" max="6660" width="13" style="61" customWidth="1"/>
    <col min="6661" max="6662" width="10.28515625" style="61" customWidth="1"/>
    <col min="6663" max="6663" width="12.42578125" style="61" customWidth="1"/>
    <col min="6664" max="6665" width="8.85546875" style="61"/>
    <col min="6666" max="6666" width="7.85546875" style="61" customWidth="1"/>
    <col min="6667" max="6912" width="8.85546875" style="61"/>
    <col min="6913" max="6913" width="37.140625" style="61" customWidth="1"/>
    <col min="6914" max="6915" width="10.5703125" style="61" customWidth="1"/>
    <col min="6916" max="6916" width="13" style="61" customWidth="1"/>
    <col min="6917" max="6918" width="10.28515625" style="61" customWidth="1"/>
    <col min="6919" max="6919" width="12.42578125" style="61" customWidth="1"/>
    <col min="6920" max="6921" width="8.85546875" style="61"/>
    <col min="6922" max="6922" width="7.85546875" style="61" customWidth="1"/>
    <col min="6923" max="7168" width="8.85546875" style="61"/>
    <col min="7169" max="7169" width="37.140625" style="61" customWidth="1"/>
    <col min="7170" max="7171" width="10.5703125" style="61" customWidth="1"/>
    <col min="7172" max="7172" width="13" style="61" customWidth="1"/>
    <col min="7173" max="7174" width="10.28515625" style="61" customWidth="1"/>
    <col min="7175" max="7175" width="12.42578125" style="61" customWidth="1"/>
    <col min="7176" max="7177" width="8.85546875" style="61"/>
    <col min="7178" max="7178" width="7.85546875" style="61" customWidth="1"/>
    <col min="7179" max="7424" width="8.85546875" style="61"/>
    <col min="7425" max="7425" width="37.140625" style="61" customWidth="1"/>
    <col min="7426" max="7427" width="10.5703125" style="61" customWidth="1"/>
    <col min="7428" max="7428" width="13" style="61" customWidth="1"/>
    <col min="7429" max="7430" width="10.28515625" style="61" customWidth="1"/>
    <col min="7431" max="7431" width="12.42578125" style="61" customWidth="1"/>
    <col min="7432" max="7433" width="8.85546875" style="61"/>
    <col min="7434" max="7434" width="7.85546875" style="61" customWidth="1"/>
    <col min="7435" max="7680" width="8.85546875" style="61"/>
    <col min="7681" max="7681" width="37.140625" style="61" customWidth="1"/>
    <col min="7682" max="7683" width="10.5703125" style="61" customWidth="1"/>
    <col min="7684" max="7684" width="13" style="61" customWidth="1"/>
    <col min="7685" max="7686" width="10.28515625" style="61" customWidth="1"/>
    <col min="7687" max="7687" width="12.42578125" style="61" customWidth="1"/>
    <col min="7688" max="7689" width="8.85546875" style="61"/>
    <col min="7690" max="7690" width="7.85546875" style="61" customWidth="1"/>
    <col min="7691" max="7936" width="8.85546875" style="61"/>
    <col min="7937" max="7937" width="37.140625" style="61" customWidth="1"/>
    <col min="7938" max="7939" width="10.5703125" style="61" customWidth="1"/>
    <col min="7940" max="7940" width="13" style="61" customWidth="1"/>
    <col min="7941" max="7942" width="10.28515625" style="61" customWidth="1"/>
    <col min="7943" max="7943" width="12.42578125" style="61" customWidth="1"/>
    <col min="7944" max="7945" width="8.85546875" style="61"/>
    <col min="7946" max="7946" width="7.85546875" style="61" customWidth="1"/>
    <col min="7947" max="8192" width="8.85546875" style="61"/>
    <col min="8193" max="8193" width="37.140625" style="61" customWidth="1"/>
    <col min="8194" max="8195" width="10.5703125" style="61" customWidth="1"/>
    <col min="8196" max="8196" width="13" style="61" customWidth="1"/>
    <col min="8197" max="8198" width="10.28515625" style="61" customWidth="1"/>
    <col min="8199" max="8199" width="12.42578125" style="61" customWidth="1"/>
    <col min="8200" max="8201" width="8.85546875" style="61"/>
    <col min="8202" max="8202" width="7.85546875" style="61" customWidth="1"/>
    <col min="8203" max="8448" width="8.85546875" style="61"/>
    <col min="8449" max="8449" width="37.140625" style="61" customWidth="1"/>
    <col min="8450" max="8451" width="10.5703125" style="61" customWidth="1"/>
    <col min="8452" max="8452" width="13" style="61" customWidth="1"/>
    <col min="8453" max="8454" width="10.28515625" style="61" customWidth="1"/>
    <col min="8455" max="8455" width="12.42578125" style="61" customWidth="1"/>
    <col min="8456" max="8457" width="8.85546875" style="61"/>
    <col min="8458" max="8458" width="7.85546875" style="61" customWidth="1"/>
    <col min="8459" max="8704" width="8.85546875" style="61"/>
    <col min="8705" max="8705" width="37.140625" style="61" customWidth="1"/>
    <col min="8706" max="8707" width="10.5703125" style="61" customWidth="1"/>
    <col min="8708" max="8708" width="13" style="61" customWidth="1"/>
    <col min="8709" max="8710" width="10.28515625" style="61" customWidth="1"/>
    <col min="8711" max="8711" width="12.42578125" style="61" customWidth="1"/>
    <col min="8712" max="8713" width="8.85546875" style="61"/>
    <col min="8714" max="8714" width="7.85546875" style="61" customWidth="1"/>
    <col min="8715" max="8960" width="8.85546875" style="61"/>
    <col min="8961" max="8961" width="37.140625" style="61" customWidth="1"/>
    <col min="8962" max="8963" width="10.5703125" style="61" customWidth="1"/>
    <col min="8964" max="8964" width="13" style="61" customWidth="1"/>
    <col min="8965" max="8966" width="10.28515625" style="61" customWidth="1"/>
    <col min="8967" max="8967" width="12.42578125" style="61" customWidth="1"/>
    <col min="8968" max="8969" width="8.85546875" style="61"/>
    <col min="8970" max="8970" width="7.85546875" style="61" customWidth="1"/>
    <col min="8971" max="9216" width="8.85546875" style="61"/>
    <col min="9217" max="9217" width="37.140625" style="61" customWidth="1"/>
    <col min="9218" max="9219" width="10.5703125" style="61" customWidth="1"/>
    <col min="9220" max="9220" width="13" style="61" customWidth="1"/>
    <col min="9221" max="9222" width="10.28515625" style="61" customWidth="1"/>
    <col min="9223" max="9223" width="12.42578125" style="61" customWidth="1"/>
    <col min="9224" max="9225" width="8.85546875" style="61"/>
    <col min="9226" max="9226" width="7.85546875" style="61" customWidth="1"/>
    <col min="9227" max="9472" width="8.85546875" style="61"/>
    <col min="9473" max="9473" width="37.140625" style="61" customWidth="1"/>
    <col min="9474" max="9475" width="10.5703125" style="61" customWidth="1"/>
    <col min="9476" max="9476" width="13" style="61" customWidth="1"/>
    <col min="9477" max="9478" width="10.28515625" style="61" customWidth="1"/>
    <col min="9479" max="9479" width="12.42578125" style="61" customWidth="1"/>
    <col min="9480" max="9481" width="8.85546875" style="61"/>
    <col min="9482" max="9482" width="7.85546875" style="61" customWidth="1"/>
    <col min="9483" max="9728" width="8.85546875" style="61"/>
    <col min="9729" max="9729" width="37.140625" style="61" customWidth="1"/>
    <col min="9730" max="9731" width="10.5703125" style="61" customWidth="1"/>
    <col min="9732" max="9732" width="13" style="61" customWidth="1"/>
    <col min="9733" max="9734" width="10.28515625" style="61" customWidth="1"/>
    <col min="9735" max="9735" width="12.42578125" style="61" customWidth="1"/>
    <col min="9736" max="9737" width="8.85546875" style="61"/>
    <col min="9738" max="9738" width="7.85546875" style="61" customWidth="1"/>
    <col min="9739" max="9984" width="8.85546875" style="61"/>
    <col min="9985" max="9985" width="37.140625" style="61" customWidth="1"/>
    <col min="9986" max="9987" width="10.5703125" style="61" customWidth="1"/>
    <col min="9988" max="9988" width="13" style="61" customWidth="1"/>
    <col min="9989" max="9990" width="10.28515625" style="61" customWidth="1"/>
    <col min="9991" max="9991" width="12.42578125" style="61" customWidth="1"/>
    <col min="9992" max="9993" width="8.85546875" style="61"/>
    <col min="9994" max="9994" width="7.85546875" style="61" customWidth="1"/>
    <col min="9995" max="10240" width="8.85546875" style="61"/>
    <col min="10241" max="10241" width="37.140625" style="61" customWidth="1"/>
    <col min="10242" max="10243" width="10.5703125" style="61" customWidth="1"/>
    <col min="10244" max="10244" width="13" style="61" customWidth="1"/>
    <col min="10245" max="10246" width="10.28515625" style="61" customWidth="1"/>
    <col min="10247" max="10247" width="12.42578125" style="61" customWidth="1"/>
    <col min="10248" max="10249" width="8.85546875" style="61"/>
    <col min="10250" max="10250" width="7.85546875" style="61" customWidth="1"/>
    <col min="10251" max="10496" width="8.85546875" style="61"/>
    <col min="10497" max="10497" width="37.140625" style="61" customWidth="1"/>
    <col min="10498" max="10499" width="10.5703125" style="61" customWidth="1"/>
    <col min="10500" max="10500" width="13" style="61" customWidth="1"/>
    <col min="10501" max="10502" width="10.28515625" style="61" customWidth="1"/>
    <col min="10503" max="10503" width="12.42578125" style="61" customWidth="1"/>
    <col min="10504" max="10505" width="8.85546875" style="61"/>
    <col min="10506" max="10506" width="7.85546875" style="61" customWidth="1"/>
    <col min="10507" max="10752" width="8.85546875" style="61"/>
    <col min="10753" max="10753" width="37.140625" style="61" customWidth="1"/>
    <col min="10754" max="10755" width="10.5703125" style="61" customWidth="1"/>
    <col min="10756" max="10756" width="13" style="61" customWidth="1"/>
    <col min="10757" max="10758" width="10.28515625" style="61" customWidth="1"/>
    <col min="10759" max="10759" width="12.42578125" style="61" customWidth="1"/>
    <col min="10760" max="10761" width="8.85546875" style="61"/>
    <col min="10762" max="10762" width="7.85546875" style="61" customWidth="1"/>
    <col min="10763" max="11008" width="8.85546875" style="61"/>
    <col min="11009" max="11009" width="37.140625" style="61" customWidth="1"/>
    <col min="11010" max="11011" width="10.5703125" style="61" customWidth="1"/>
    <col min="11012" max="11012" width="13" style="61" customWidth="1"/>
    <col min="11013" max="11014" width="10.28515625" style="61" customWidth="1"/>
    <col min="11015" max="11015" width="12.42578125" style="61" customWidth="1"/>
    <col min="11016" max="11017" width="8.85546875" style="61"/>
    <col min="11018" max="11018" width="7.85546875" style="61" customWidth="1"/>
    <col min="11019" max="11264" width="8.85546875" style="61"/>
    <col min="11265" max="11265" width="37.140625" style="61" customWidth="1"/>
    <col min="11266" max="11267" width="10.5703125" style="61" customWidth="1"/>
    <col min="11268" max="11268" width="13" style="61" customWidth="1"/>
    <col min="11269" max="11270" width="10.28515625" style="61" customWidth="1"/>
    <col min="11271" max="11271" width="12.42578125" style="61" customWidth="1"/>
    <col min="11272" max="11273" width="8.85546875" style="61"/>
    <col min="11274" max="11274" width="7.85546875" style="61" customWidth="1"/>
    <col min="11275" max="11520" width="8.85546875" style="61"/>
    <col min="11521" max="11521" width="37.140625" style="61" customWidth="1"/>
    <col min="11522" max="11523" width="10.5703125" style="61" customWidth="1"/>
    <col min="11524" max="11524" width="13" style="61" customWidth="1"/>
    <col min="11525" max="11526" width="10.28515625" style="61" customWidth="1"/>
    <col min="11527" max="11527" width="12.42578125" style="61" customWidth="1"/>
    <col min="11528" max="11529" width="8.85546875" style="61"/>
    <col min="11530" max="11530" width="7.85546875" style="61" customWidth="1"/>
    <col min="11531" max="11776" width="8.85546875" style="61"/>
    <col min="11777" max="11777" width="37.140625" style="61" customWidth="1"/>
    <col min="11778" max="11779" width="10.5703125" style="61" customWidth="1"/>
    <col min="11780" max="11780" width="13" style="61" customWidth="1"/>
    <col min="11781" max="11782" width="10.28515625" style="61" customWidth="1"/>
    <col min="11783" max="11783" width="12.42578125" style="61" customWidth="1"/>
    <col min="11784" max="11785" width="8.85546875" style="61"/>
    <col min="11786" max="11786" width="7.85546875" style="61" customWidth="1"/>
    <col min="11787" max="12032" width="8.85546875" style="61"/>
    <col min="12033" max="12033" width="37.140625" style="61" customWidth="1"/>
    <col min="12034" max="12035" width="10.5703125" style="61" customWidth="1"/>
    <col min="12036" max="12036" width="13" style="61" customWidth="1"/>
    <col min="12037" max="12038" width="10.28515625" style="61" customWidth="1"/>
    <col min="12039" max="12039" width="12.42578125" style="61" customWidth="1"/>
    <col min="12040" max="12041" width="8.85546875" style="61"/>
    <col min="12042" max="12042" width="7.85546875" style="61" customWidth="1"/>
    <col min="12043" max="12288" width="8.85546875" style="61"/>
    <col min="12289" max="12289" width="37.140625" style="61" customWidth="1"/>
    <col min="12290" max="12291" width="10.5703125" style="61" customWidth="1"/>
    <col min="12292" max="12292" width="13" style="61" customWidth="1"/>
    <col min="12293" max="12294" width="10.28515625" style="61" customWidth="1"/>
    <col min="12295" max="12295" width="12.42578125" style="61" customWidth="1"/>
    <col min="12296" max="12297" width="8.85546875" style="61"/>
    <col min="12298" max="12298" width="7.85546875" style="61" customWidth="1"/>
    <col min="12299" max="12544" width="8.85546875" style="61"/>
    <col min="12545" max="12545" width="37.140625" style="61" customWidth="1"/>
    <col min="12546" max="12547" width="10.5703125" style="61" customWidth="1"/>
    <col min="12548" max="12548" width="13" style="61" customWidth="1"/>
    <col min="12549" max="12550" width="10.28515625" style="61" customWidth="1"/>
    <col min="12551" max="12551" width="12.42578125" style="61" customWidth="1"/>
    <col min="12552" max="12553" width="8.85546875" style="61"/>
    <col min="12554" max="12554" width="7.85546875" style="61" customWidth="1"/>
    <col min="12555" max="12800" width="8.85546875" style="61"/>
    <col min="12801" max="12801" width="37.140625" style="61" customWidth="1"/>
    <col min="12802" max="12803" width="10.5703125" style="61" customWidth="1"/>
    <col min="12804" max="12804" width="13" style="61" customWidth="1"/>
    <col min="12805" max="12806" width="10.28515625" style="61" customWidth="1"/>
    <col min="12807" max="12807" width="12.42578125" style="61" customWidth="1"/>
    <col min="12808" max="12809" width="8.85546875" style="61"/>
    <col min="12810" max="12810" width="7.85546875" style="61" customWidth="1"/>
    <col min="12811" max="13056" width="8.85546875" style="61"/>
    <col min="13057" max="13057" width="37.140625" style="61" customWidth="1"/>
    <col min="13058" max="13059" width="10.5703125" style="61" customWidth="1"/>
    <col min="13060" max="13060" width="13" style="61" customWidth="1"/>
    <col min="13061" max="13062" width="10.28515625" style="61" customWidth="1"/>
    <col min="13063" max="13063" width="12.42578125" style="61" customWidth="1"/>
    <col min="13064" max="13065" width="8.85546875" style="61"/>
    <col min="13066" max="13066" width="7.85546875" style="61" customWidth="1"/>
    <col min="13067" max="13312" width="8.85546875" style="61"/>
    <col min="13313" max="13313" width="37.140625" style="61" customWidth="1"/>
    <col min="13314" max="13315" width="10.5703125" style="61" customWidth="1"/>
    <col min="13316" max="13316" width="13" style="61" customWidth="1"/>
    <col min="13317" max="13318" width="10.28515625" style="61" customWidth="1"/>
    <col min="13319" max="13319" width="12.42578125" style="61" customWidth="1"/>
    <col min="13320" max="13321" width="8.85546875" style="61"/>
    <col min="13322" max="13322" width="7.85546875" style="61" customWidth="1"/>
    <col min="13323" max="13568" width="8.85546875" style="61"/>
    <col min="13569" max="13569" width="37.140625" style="61" customWidth="1"/>
    <col min="13570" max="13571" width="10.5703125" style="61" customWidth="1"/>
    <col min="13572" max="13572" width="13" style="61" customWidth="1"/>
    <col min="13573" max="13574" width="10.28515625" style="61" customWidth="1"/>
    <col min="13575" max="13575" width="12.42578125" style="61" customWidth="1"/>
    <col min="13576" max="13577" width="8.85546875" style="61"/>
    <col min="13578" max="13578" width="7.85546875" style="61" customWidth="1"/>
    <col min="13579" max="13824" width="8.85546875" style="61"/>
    <col min="13825" max="13825" width="37.140625" style="61" customWidth="1"/>
    <col min="13826" max="13827" width="10.5703125" style="61" customWidth="1"/>
    <col min="13828" max="13828" width="13" style="61" customWidth="1"/>
    <col min="13829" max="13830" width="10.28515625" style="61" customWidth="1"/>
    <col min="13831" max="13831" width="12.42578125" style="61" customWidth="1"/>
    <col min="13832" max="13833" width="8.85546875" style="61"/>
    <col min="13834" max="13834" width="7.85546875" style="61" customWidth="1"/>
    <col min="13835" max="14080" width="8.85546875" style="61"/>
    <col min="14081" max="14081" width="37.140625" style="61" customWidth="1"/>
    <col min="14082" max="14083" width="10.5703125" style="61" customWidth="1"/>
    <col min="14084" max="14084" width="13" style="61" customWidth="1"/>
    <col min="14085" max="14086" width="10.28515625" style="61" customWidth="1"/>
    <col min="14087" max="14087" width="12.42578125" style="61" customWidth="1"/>
    <col min="14088" max="14089" width="8.85546875" style="61"/>
    <col min="14090" max="14090" width="7.85546875" style="61" customWidth="1"/>
    <col min="14091" max="14336" width="8.85546875" style="61"/>
    <col min="14337" max="14337" width="37.140625" style="61" customWidth="1"/>
    <col min="14338" max="14339" width="10.5703125" style="61" customWidth="1"/>
    <col min="14340" max="14340" width="13" style="61" customWidth="1"/>
    <col min="14341" max="14342" width="10.28515625" style="61" customWidth="1"/>
    <col min="14343" max="14343" width="12.42578125" style="61" customWidth="1"/>
    <col min="14344" max="14345" width="8.85546875" style="61"/>
    <col min="14346" max="14346" width="7.85546875" style="61" customWidth="1"/>
    <col min="14347" max="14592" width="8.85546875" style="61"/>
    <col min="14593" max="14593" width="37.140625" style="61" customWidth="1"/>
    <col min="14594" max="14595" width="10.5703125" style="61" customWidth="1"/>
    <col min="14596" max="14596" width="13" style="61" customWidth="1"/>
    <col min="14597" max="14598" width="10.28515625" style="61" customWidth="1"/>
    <col min="14599" max="14599" width="12.42578125" style="61" customWidth="1"/>
    <col min="14600" max="14601" width="8.85546875" style="61"/>
    <col min="14602" max="14602" width="7.85546875" style="61" customWidth="1"/>
    <col min="14603" max="14848" width="8.85546875" style="61"/>
    <col min="14849" max="14849" width="37.140625" style="61" customWidth="1"/>
    <col min="14850" max="14851" width="10.5703125" style="61" customWidth="1"/>
    <col min="14852" max="14852" width="13" style="61" customWidth="1"/>
    <col min="14853" max="14854" width="10.28515625" style="61" customWidth="1"/>
    <col min="14855" max="14855" width="12.42578125" style="61" customWidth="1"/>
    <col min="14856" max="14857" width="8.85546875" style="61"/>
    <col min="14858" max="14858" width="7.85546875" style="61" customWidth="1"/>
    <col min="14859" max="15104" width="8.85546875" style="61"/>
    <col min="15105" max="15105" width="37.140625" style="61" customWidth="1"/>
    <col min="15106" max="15107" width="10.5703125" style="61" customWidth="1"/>
    <col min="15108" max="15108" width="13" style="61" customWidth="1"/>
    <col min="15109" max="15110" width="10.28515625" style="61" customWidth="1"/>
    <col min="15111" max="15111" width="12.42578125" style="61" customWidth="1"/>
    <col min="15112" max="15113" width="8.85546875" style="61"/>
    <col min="15114" max="15114" width="7.85546875" style="61" customWidth="1"/>
    <col min="15115" max="15360" width="8.85546875" style="61"/>
    <col min="15361" max="15361" width="37.140625" style="61" customWidth="1"/>
    <col min="15362" max="15363" width="10.5703125" style="61" customWidth="1"/>
    <col min="15364" max="15364" width="13" style="61" customWidth="1"/>
    <col min="15365" max="15366" width="10.28515625" style="61" customWidth="1"/>
    <col min="15367" max="15367" width="12.42578125" style="61" customWidth="1"/>
    <col min="15368" max="15369" width="8.85546875" style="61"/>
    <col min="15370" max="15370" width="7.85546875" style="61" customWidth="1"/>
    <col min="15371" max="15616" width="8.85546875" style="61"/>
    <col min="15617" max="15617" width="37.140625" style="61" customWidth="1"/>
    <col min="15618" max="15619" width="10.5703125" style="61" customWidth="1"/>
    <col min="15620" max="15620" width="13" style="61" customWidth="1"/>
    <col min="15621" max="15622" width="10.28515625" style="61" customWidth="1"/>
    <col min="15623" max="15623" width="12.42578125" style="61" customWidth="1"/>
    <col min="15624" max="15625" width="8.85546875" style="61"/>
    <col min="15626" max="15626" width="7.85546875" style="61" customWidth="1"/>
    <col min="15627" max="15872" width="8.85546875" style="61"/>
    <col min="15873" max="15873" width="37.140625" style="61" customWidth="1"/>
    <col min="15874" max="15875" width="10.5703125" style="61" customWidth="1"/>
    <col min="15876" max="15876" width="13" style="61" customWidth="1"/>
    <col min="15877" max="15878" width="10.28515625" style="61" customWidth="1"/>
    <col min="15879" max="15879" width="12.42578125" style="61" customWidth="1"/>
    <col min="15880" max="15881" width="8.85546875" style="61"/>
    <col min="15882" max="15882" width="7.85546875" style="61" customWidth="1"/>
    <col min="15883" max="16128" width="8.85546875" style="61"/>
    <col min="16129" max="16129" width="37.140625" style="61" customWidth="1"/>
    <col min="16130" max="16131" width="10.5703125" style="61" customWidth="1"/>
    <col min="16132" max="16132" width="13" style="61" customWidth="1"/>
    <col min="16133" max="16134" width="10.28515625" style="61" customWidth="1"/>
    <col min="16135" max="16135" width="12.42578125" style="61" customWidth="1"/>
    <col min="16136" max="16137" width="8.85546875" style="61"/>
    <col min="16138" max="16138" width="7.85546875" style="61" customWidth="1"/>
    <col min="16139" max="16384" width="8.85546875" style="61"/>
  </cols>
  <sheetData>
    <row r="1" spans="1:12" s="47" customFormat="1" ht="22.5" x14ac:dyDescent="0.3">
      <c r="A1" s="369" t="s">
        <v>326</v>
      </c>
      <c r="B1" s="369"/>
      <c r="C1" s="369"/>
      <c r="D1" s="369"/>
      <c r="E1" s="369"/>
      <c r="F1" s="369"/>
      <c r="G1" s="369"/>
      <c r="H1" s="369"/>
      <c r="I1" s="369"/>
      <c r="J1" s="196"/>
    </row>
    <row r="2" spans="1:12" s="47" customFormat="1" ht="22.5" x14ac:dyDescent="0.3">
      <c r="A2" s="369" t="s">
        <v>146</v>
      </c>
      <c r="B2" s="369"/>
      <c r="C2" s="369"/>
      <c r="D2" s="369"/>
      <c r="E2" s="369"/>
      <c r="F2" s="369"/>
      <c r="G2" s="369"/>
      <c r="H2" s="369"/>
      <c r="I2" s="369"/>
      <c r="J2" s="196"/>
    </row>
    <row r="3" spans="1:12" s="47" customFormat="1" ht="19.5" customHeight="1" x14ac:dyDescent="0.3">
      <c r="A3" s="385" t="s">
        <v>79</v>
      </c>
      <c r="B3" s="385"/>
      <c r="C3" s="385"/>
      <c r="D3" s="385"/>
      <c r="E3" s="385"/>
      <c r="F3" s="385"/>
      <c r="G3" s="385"/>
      <c r="H3" s="385"/>
      <c r="I3" s="385"/>
      <c r="J3" s="197"/>
    </row>
    <row r="4" spans="1:12" s="50" customFormat="1" ht="20.25" customHeight="1" x14ac:dyDescent="0.2">
      <c r="A4" s="48"/>
      <c r="B4" s="132"/>
      <c r="C4" s="132"/>
      <c r="D4" s="132"/>
      <c r="E4" s="132"/>
      <c r="F4" s="132"/>
      <c r="G4" s="132"/>
      <c r="H4" s="132"/>
      <c r="I4" s="198" t="s">
        <v>134</v>
      </c>
    </row>
    <row r="5" spans="1:12" s="50" customFormat="1" ht="25.5" customHeight="1" x14ac:dyDescent="0.2">
      <c r="A5" s="386"/>
      <c r="B5" s="387" t="s">
        <v>368</v>
      </c>
      <c r="C5" s="388"/>
      <c r="D5" s="388"/>
      <c r="E5" s="389"/>
      <c r="F5" s="390" t="s">
        <v>367</v>
      </c>
      <c r="G5" s="391"/>
      <c r="H5" s="391"/>
      <c r="I5" s="392"/>
    </row>
    <row r="6" spans="1:12" s="50" customFormat="1" ht="63" customHeight="1" x14ac:dyDescent="0.2">
      <c r="A6" s="386"/>
      <c r="B6" s="199" t="s">
        <v>161</v>
      </c>
      <c r="C6" s="199" t="s">
        <v>337</v>
      </c>
      <c r="D6" s="199" t="s">
        <v>162</v>
      </c>
      <c r="E6" s="199" t="s">
        <v>337</v>
      </c>
      <c r="F6" s="199" t="s">
        <v>161</v>
      </c>
      <c r="G6" s="199" t="s">
        <v>337</v>
      </c>
      <c r="H6" s="199" t="s">
        <v>162</v>
      </c>
      <c r="I6" s="199" t="s">
        <v>337</v>
      </c>
    </row>
    <row r="7" spans="1:12" s="51" customFormat="1" ht="28.5" customHeight="1" x14ac:dyDescent="0.25">
      <c r="A7" s="200" t="s">
        <v>163</v>
      </c>
      <c r="B7" s="192">
        <v>17669</v>
      </c>
      <c r="C7" s="201">
        <f>B7/'9'!C5*100</f>
        <v>73.571785476349106</v>
      </c>
      <c r="D7" s="192">
        <f>'9'!C5-'10'!B7</f>
        <v>6347</v>
      </c>
      <c r="E7" s="202">
        <f>'10'!D7/'9'!C5*100</f>
        <v>26.428214523650901</v>
      </c>
      <c r="F7" s="192">
        <v>3704</v>
      </c>
      <c r="G7" s="201">
        <f>F7/'9'!F5*100</f>
        <v>78.541136556403728</v>
      </c>
      <c r="H7" s="192">
        <f>'9'!F5-'10'!F7</f>
        <v>1012</v>
      </c>
      <c r="I7" s="202">
        <f>H7/'9'!F5*100</f>
        <v>21.458863443596268</v>
      </c>
      <c r="K7" s="203"/>
    </row>
    <row r="8" spans="1:12" s="51" customFormat="1" ht="28.5" customHeight="1" x14ac:dyDescent="0.25">
      <c r="A8" s="204" t="s">
        <v>80</v>
      </c>
      <c r="B8" s="192">
        <f>SUM(B10:B28)</f>
        <v>14471</v>
      </c>
      <c r="C8" s="201">
        <f>B8/'9'!C6*100</f>
        <v>72.967930617184351</v>
      </c>
      <c r="D8" s="192">
        <f>SUM(D10:D28)</f>
        <v>5361</v>
      </c>
      <c r="E8" s="202">
        <f>'10'!D8/'9'!C6*100</f>
        <v>27.032069382815649</v>
      </c>
      <c r="F8" s="192">
        <f>SUM(F10:F28)</f>
        <v>2833</v>
      </c>
      <c r="G8" s="201">
        <f>F8/'9'!F6*100</f>
        <v>76.858383071079757</v>
      </c>
      <c r="H8" s="192">
        <f>SUM(H10:H28)</f>
        <v>853</v>
      </c>
      <c r="I8" s="202">
        <f>H8/'9'!F6*100</f>
        <v>23.141616928920239</v>
      </c>
    </row>
    <row r="9" spans="1:12" s="51" customFormat="1" ht="15.75" x14ac:dyDescent="0.25">
      <c r="A9" s="205" t="s">
        <v>19</v>
      </c>
      <c r="B9" s="139"/>
      <c r="C9" s="206"/>
      <c r="D9" s="139"/>
      <c r="E9" s="207"/>
      <c r="F9" s="208"/>
      <c r="G9" s="209"/>
      <c r="H9" s="208"/>
      <c r="I9" s="207"/>
    </row>
    <row r="10" spans="1:12" ht="15.75" x14ac:dyDescent="0.2">
      <c r="A10" s="210" t="s">
        <v>20</v>
      </c>
      <c r="B10" s="211">
        <v>2061</v>
      </c>
      <c r="C10" s="212">
        <f>B10/'9'!C8*100</f>
        <v>68.426294820717132</v>
      </c>
      <c r="D10" s="213">
        <f>'9'!C8-'10'!B10</f>
        <v>951</v>
      </c>
      <c r="E10" s="214">
        <f>'10'!D10/'9'!C8*100</f>
        <v>31.573705179282868</v>
      </c>
      <c r="F10" s="211">
        <v>542</v>
      </c>
      <c r="G10" s="215">
        <f>F10/'9'!F8*100</f>
        <v>76.879432624113477</v>
      </c>
      <c r="H10" s="213">
        <f>'9'!F8-'10'!F10</f>
        <v>163</v>
      </c>
      <c r="I10" s="214">
        <f>H10/'9'!F8*100</f>
        <v>23.120567375886523</v>
      </c>
      <c r="J10" s="60"/>
      <c r="K10" s="63"/>
      <c r="L10" s="63"/>
    </row>
    <row r="11" spans="1:12" ht="20.100000000000001" customHeight="1" x14ac:dyDescent="0.2">
      <c r="A11" s="56" t="s">
        <v>21</v>
      </c>
      <c r="B11" s="57">
        <v>139</v>
      </c>
      <c r="C11" s="212">
        <f>B11/'9'!C9*100</f>
        <v>50.545454545454547</v>
      </c>
      <c r="D11" s="213">
        <f>'9'!C9-'10'!B11</f>
        <v>136</v>
      </c>
      <c r="E11" s="214">
        <f>'10'!D11/'9'!C9*100</f>
        <v>49.454545454545453</v>
      </c>
      <c r="F11" s="57">
        <v>18</v>
      </c>
      <c r="G11" s="215">
        <f>F11/'9'!F9*100</f>
        <v>56.25</v>
      </c>
      <c r="H11" s="213">
        <f>'9'!F9-'10'!F11</f>
        <v>14</v>
      </c>
      <c r="I11" s="214">
        <f>H11/'9'!F9*100</f>
        <v>43.75</v>
      </c>
      <c r="J11" s="60"/>
      <c r="K11" s="63"/>
      <c r="L11" s="63"/>
    </row>
    <row r="12" spans="1:12" s="64" customFormat="1" ht="20.100000000000001" customHeight="1" x14ac:dyDescent="0.2">
      <c r="A12" s="56" t="s">
        <v>22</v>
      </c>
      <c r="B12" s="57">
        <v>2022</v>
      </c>
      <c r="C12" s="212">
        <f>B12/'9'!C10*100</f>
        <v>69.796341042457712</v>
      </c>
      <c r="D12" s="213">
        <f>'9'!C10-'10'!B12</f>
        <v>875</v>
      </c>
      <c r="E12" s="214">
        <f>'10'!D12/'9'!C10*100</f>
        <v>30.203658957542284</v>
      </c>
      <c r="F12" s="57">
        <v>335</v>
      </c>
      <c r="G12" s="215">
        <f>F12/'9'!F10*100</f>
        <v>75.11210762331838</v>
      </c>
      <c r="H12" s="213">
        <f>'9'!F10-'10'!F12</f>
        <v>111</v>
      </c>
      <c r="I12" s="214">
        <f>H12/'9'!F10*100</f>
        <v>24.887892376681613</v>
      </c>
      <c r="J12" s="60"/>
      <c r="K12" s="63"/>
      <c r="L12" s="63"/>
    </row>
    <row r="13" spans="1:12" ht="31.5" x14ac:dyDescent="0.2">
      <c r="A13" s="56" t="s">
        <v>23</v>
      </c>
      <c r="B13" s="57">
        <v>319</v>
      </c>
      <c r="C13" s="212">
        <f>B13/'9'!C11*100</f>
        <v>64.837398373983731</v>
      </c>
      <c r="D13" s="213">
        <f>'9'!C11-'10'!B13</f>
        <v>173</v>
      </c>
      <c r="E13" s="214">
        <f>'10'!D13/'9'!C11*100</f>
        <v>35.162601626016261</v>
      </c>
      <c r="F13" s="57">
        <v>38</v>
      </c>
      <c r="G13" s="215">
        <f>F13/'9'!F11*100</f>
        <v>64.406779661016941</v>
      </c>
      <c r="H13" s="213">
        <f>'9'!F11-'10'!F13</f>
        <v>21</v>
      </c>
      <c r="I13" s="214">
        <f>H13/'9'!F11*100</f>
        <v>35.593220338983052</v>
      </c>
      <c r="J13" s="60"/>
      <c r="K13" s="63"/>
      <c r="L13" s="63"/>
    </row>
    <row r="14" spans="1:12" ht="20.100000000000001" customHeight="1" x14ac:dyDescent="0.2">
      <c r="A14" s="56" t="s">
        <v>24</v>
      </c>
      <c r="B14" s="57">
        <v>134</v>
      </c>
      <c r="C14" s="212">
        <f>B14/'9'!C12*100</f>
        <v>52.549019607843142</v>
      </c>
      <c r="D14" s="213">
        <f>'9'!C12-'10'!B14</f>
        <v>121</v>
      </c>
      <c r="E14" s="214">
        <f>'10'!D14/'9'!C12*100</f>
        <v>47.450980392156858</v>
      </c>
      <c r="F14" s="57">
        <v>23</v>
      </c>
      <c r="G14" s="215">
        <f>F14/'9'!F12*100</f>
        <v>40.350877192982452</v>
      </c>
      <c r="H14" s="213">
        <f>'9'!F12-'10'!F14</f>
        <v>34</v>
      </c>
      <c r="I14" s="214">
        <f>H14/'9'!F12*100</f>
        <v>59.649122807017541</v>
      </c>
      <c r="J14" s="60"/>
      <c r="K14" s="63"/>
      <c r="L14" s="63"/>
    </row>
    <row r="15" spans="1:12" ht="20.100000000000001" customHeight="1" x14ac:dyDescent="0.2">
      <c r="A15" s="56" t="s">
        <v>25</v>
      </c>
      <c r="B15" s="57">
        <v>169</v>
      </c>
      <c r="C15" s="212">
        <f>B15/'9'!C13*100</f>
        <v>28.499156829679595</v>
      </c>
      <c r="D15" s="213">
        <f>'9'!C13-'10'!B15</f>
        <v>424</v>
      </c>
      <c r="E15" s="214">
        <f>'10'!D15/'9'!C13*100</f>
        <v>71.500843170320408</v>
      </c>
      <c r="F15" s="57">
        <v>31</v>
      </c>
      <c r="G15" s="215">
        <f>F15/'9'!F13*100</f>
        <v>43.055555555555557</v>
      </c>
      <c r="H15" s="213">
        <f>'9'!F13-'10'!F15</f>
        <v>41</v>
      </c>
      <c r="I15" s="214">
        <f>H15/'9'!F13*100</f>
        <v>56.944444444444443</v>
      </c>
      <c r="J15" s="60"/>
      <c r="K15" s="63"/>
      <c r="L15" s="63"/>
    </row>
    <row r="16" spans="1:12" ht="31.5" x14ac:dyDescent="0.2">
      <c r="A16" s="56" t="s">
        <v>26</v>
      </c>
      <c r="B16" s="57">
        <v>2972</v>
      </c>
      <c r="C16" s="212">
        <f>B16/'9'!C14*100</f>
        <v>84.575981787137167</v>
      </c>
      <c r="D16" s="213">
        <f>'9'!C14-'10'!B16</f>
        <v>542</v>
      </c>
      <c r="E16" s="214">
        <f>'10'!D16/'9'!C14*100</f>
        <v>15.424018212862833</v>
      </c>
      <c r="F16" s="57">
        <v>505</v>
      </c>
      <c r="G16" s="215">
        <f>F16/'9'!F14*100</f>
        <v>90.664272890484739</v>
      </c>
      <c r="H16" s="213">
        <f>'9'!F14-'10'!F16</f>
        <v>52</v>
      </c>
      <c r="I16" s="214">
        <f>H16/'9'!F14*100</f>
        <v>9.3357271095152594</v>
      </c>
      <c r="J16" s="60"/>
      <c r="K16" s="63"/>
      <c r="L16" s="63"/>
    </row>
    <row r="17" spans="1:12" ht="31.5" x14ac:dyDescent="0.2">
      <c r="A17" s="56" t="s">
        <v>27</v>
      </c>
      <c r="B17" s="57">
        <v>1251</v>
      </c>
      <c r="C17" s="212">
        <f>B17/'9'!C15*100</f>
        <v>80.295250320924254</v>
      </c>
      <c r="D17" s="213">
        <f>'9'!C15-'10'!B17</f>
        <v>307</v>
      </c>
      <c r="E17" s="214">
        <f>'10'!D17/'9'!C15*100</f>
        <v>19.704749679075739</v>
      </c>
      <c r="F17" s="57">
        <v>285</v>
      </c>
      <c r="G17" s="215">
        <f>F17/'9'!F15*100</f>
        <v>83.333333333333343</v>
      </c>
      <c r="H17" s="213">
        <f>'9'!F15-'10'!F17</f>
        <v>57</v>
      </c>
      <c r="I17" s="214">
        <f>H17/'9'!F15*100</f>
        <v>16.666666666666664</v>
      </c>
      <c r="J17" s="60"/>
      <c r="K17" s="63"/>
      <c r="L17" s="63"/>
    </row>
    <row r="18" spans="1:12" ht="20.100000000000001" customHeight="1" x14ac:dyDescent="0.2">
      <c r="A18" s="56" t="s">
        <v>28</v>
      </c>
      <c r="B18" s="57">
        <v>330</v>
      </c>
      <c r="C18" s="212">
        <f>B18/'9'!C16*100</f>
        <v>92.436974789915965</v>
      </c>
      <c r="D18" s="213">
        <f>'9'!C16-'10'!B18</f>
        <v>27</v>
      </c>
      <c r="E18" s="214">
        <f>'10'!D18/'9'!C16*100</f>
        <v>7.5630252100840334</v>
      </c>
      <c r="F18" s="57">
        <v>56</v>
      </c>
      <c r="G18" s="215">
        <f>F18/'9'!F16*100</f>
        <v>94.915254237288138</v>
      </c>
      <c r="H18" s="213">
        <f>'9'!F16-'10'!F18</f>
        <v>3</v>
      </c>
      <c r="I18" s="214">
        <f>H18/'9'!F16*100</f>
        <v>5.0847457627118651</v>
      </c>
      <c r="J18" s="60"/>
      <c r="K18" s="63"/>
      <c r="L18" s="63"/>
    </row>
    <row r="19" spans="1:12" ht="20.100000000000001" customHeight="1" x14ac:dyDescent="0.2">
      <c r="A19" s="56" t="s">
        <v>29</v>
      </c>
      <c r="B19" s="57">
        <v>135</v>
      </c>
      <c r="C19" s="212">
        <f>B19/'9'!C17*100</f>
        <v>75</v>
      </c>
      <c r="D19" s="213">
        <f>'9'!C17-'10'!B19</f>
        <v>45</v>
      </c>
      <c r="E19" s="214">
        <f>'10'!D19/'9'!C17*100</f>
        <v>25</v>
      </c>
      <c r="F19" s="57">
        <v>25</v>
      </c>
      <c r="G19" s="215">
        <f>F19/'9'!F17*100</f>
        <v>80.645161290322577</v>
      </c>
      <c r="H19" s="213">
        <f>'9'!F17-'10'!F19</f>
        <v>6</v>
      </c>
      <c r="I19" s="214">
        <f>H19/'9'!F17*100</f>
        <v>19.35483870967742</v>
      </c>
      <c r="J19" s="60"/>
      <c r="K19" s="63"/>
      <c r="L19" s="63"/>
    </row>
    <row r="20" spans="1:12" ht="20.100000000000001" customHeight="1" x14ac:dyDescent="0.2">
      <c r="A20" s="56" t="s">
        <v>30</v>
      </c>
      <c r="B20" s="57">
        <v>362</v>
      </c>
      <c r="C20" s="212">
        <f>B20/'9'!C18*100</f>
        <v>92.111959287531803</v>
      </c>
      <c r="D20" s="213">
        <f>'9'!C18-'10'!B20</f>
        <v>31</v>
      </c>
      <c r="E20" s="214">
        <f>'10'!D20/'9'!C18*100</f>
        <v>7.888040712468193</v>
      </c>
      <c r="F20" s="57">
        <v>38</v>
      </c>
      <c r="G20" s="215">
        <f>F20/'9'!F18*100</f>
        <v>100</v>
      </c>
      <c r="H20" s="213">
        <f>'9'!F18-'10'!F20</f>
        <v>0</v>
      </c>
      <c r="I20" s="214">
        <f>H20/'9'!F18*100</f>
        <v>0</v>
      </c>
      <c r="J20" s="60"/>
      <c r="K20" s="63"/>
      <c r="L20" s="63"/>
    </row>
    <row r="21" spans="1:12" ht="20.100000000000001" customHeight="1" x14ac:dyDescent="0.2">
      <c r="A21" s="56" t="s">
        <v>31</v>
      </c>
      <c r="B21" s="57">
        <v>83</v>
      </c>
      <c r="C21" s="212">
        <f>B21/'9'!C19*100</f>
        <v>69.166666666666671</v>
      </c>
      <c r="D21" s="213">
        <f>'9'!C19-'10'!B21</f>
        <v>37</v>
      </c>
      <c r="E21" s="214">
        <f>'10'!D21/'9'!C19*100</f>
        <v>30.833333333333336</v>
      </c>
      <c r="F21" s="57">
        <v>15</v>
      </c>
      <c r="G21" s="215">
        <f>F21/'9'!F19*100</f>
        <v>83.333333333333343</v>
      </c>
      <c r="H21" s="213">
        <f>'9'!F19-'10'!F21</f>
        <v>3</v>
      </c>
      <c r="I21" s="214">
        <f>H21/'9'!F19*100</f>
        <v>16.666666666666664</v>
      </c>
      <c r="J21" s="60"/>
      <c r="K21" s="63"/>
      <c r="L21" s="63"/>
    </row>
    <row r="22" spans="1:12" ht="20.100000000000001" customHeight="1" x14ac:dyDescent="0.2">
      <c r="A22" s="56" t="s">
        <v>32</v>
      </c>
      <c r="B22" s="57">
        <v>291</v>
      </c>
      <c r="C22" s="212">
        <f>B22/'9'!C20*100</f>
        <v>76.781002638522423</v>
      </c>
      <c r="D22" s="213">
        <f>'9'!C20-'10'!B22</f>
        <v>88</v>
      </c>
      <c r="E22" s="214">
        <f>'10'!D22/'9'!C20*100</f>
        <v>23.218997361477573</v>
      </c>
      <c r="F22" s="57">
        <v>45</v>
      </c>
      <c r="G22" s="215">
        <f>F22/'9'!F20*100</f>
        <v>86.538461538461547</v>
      </c>
      <c r="H22" s="213">
        <f>'9'!F20-'10'!F22</f>
        <v>7</v>
      </c>
      <c r="I22" s="214">
        <f>H22/'9'!F20*100</f>
        <v>13.461538461538462</v>
      </c>
      <c r="J22" s="60"/>
      <c r="K22" s="63"/>
      <c r="L22" s="63"/>
    </row>
    <row r="23" spans="1:12" ht="31.5" x14ac:dyDescent="0.2">
      <c r="A23" s="56" t="s">
        <v>33</v>
      </c>
      <c r="B23" s="57">
        <v>364</v>
      </c>
      <c r="C23" s="212">
        <f>B23/'9'!C21*100</f>
        <v>61.904761904761905</v>
      </c>
      <c r="D23" s="213">
        <f>'9'!C21-'10'!B23</f>
        <v>224</v>
      </c>
      <c r="E23" s="214">
        <f>'10'!D23/'9'!C21*100</f>
        <v>38.095238095238095</v>
      </c>
      <c r="F23" s="57">
        <v>84</v>
      </c>
      <c r="G23" s="215">
        <f>F23/'9'!F21*100</f>
        <v>74.336283185840713</v>
      </c>
      <c r="H23" s="213">
        <f>'9'!F21-'10'!F23</f>
        <v>29</v>
      </c>
      <c r="I23" s="214">
        <f>H23/'9'!F21*100</f>
        <v>25.663716814159294</v>
      </c>
      <c r="J23" s="60"/>
      <c r="K23" s="63"/>
      <c r="L23" s="63"/>
    </row>
    <row r="24" spans="1:12" ht="31.5" x14ac:dyDescent="0.2">
      <c r="A24" s="56" t="s">
        <v>34</v>
      </c>
      <c r="B24" s="57">
        <v>1953</v>
      </c>
      <c r="C24" s="212">
        <f>B24/'9'!C22*100</f>
        <v>64.285714285714292</v>
      </c>
      <c r="D24" s="213">
        <f>'9'!C22-'10'!B24</f>
        <v>1085</v>
      </c>
      <c r="E24" s="214">
        <f>'10'!D24/'9'!C22*100</f>
        <v>35.714285714285715</v>
      </c>
      <c r="F24" s="57">
        <v>443</v>
      </c>
      <c r="G24" s="215">
        <f>F24/'9'!F22*100</f>
        <v>61.613351877607791</v>
      </c>
      <c r="H24" s="213">
        <f>'9'!F22-'10'!F24</f>
        <v>276</v>
      </c>
      <c r="I24" s="214">
        <f>H24/'9'!F22*100</f>
        <v>38.386648122392216</v>
      </c>
      <c r="J24" s="60"/>
      <c r="K24" s="63"/>
      <c r="L24" s="63"/>
    </row>
    <row r="25" spans="1:12" ht="20.100000000000001" customHeight="1" x14ac:dyDescent="0.2">
      <c r="A25" s="56" t="s">
        <v>35</v>
      </c>
      <c r="B25" s="57">
        <v>597</v>
      </c>
      <c r="C25" s="212">
        <f>B25/'9'!C23*100</f>
        <v>84.08450704225352</v>
      </c>
      <c r="D25" s="213">
        <f>'9'!C23-'10'!B25</f>
        <v>113</v>
      </c>
      <c r="E25" s="214">
        <f>'10'!D25/'9'!C23*100</f>
        <v>15.91549295774648</v>
      </c>
      <c r="F25" s="57">
        <v>122</v>
      </c>
      <c r="G25" s="215">
        <f>F25/'9'!F23*100</f>
        <v>90.370370370370367</v>
      </c>
      <c r="H25" s="213">
        <f>'9'!F23-'10'!F25</f>
        <v>13</v>
      </c>
      <c r="I25" s="214">
        <f>H25/'9'!F23*100</f>
        <v>9.6296296296296298</v>
      </c>
      <c r="J25" s="60"/>
      <c r="K25" s="63"/>
      <c r="L25" s="63"/>
    </row>
    <row r="26" spans="1:12" ht="20.100000000000001" customHeight="1" x14ac:dyDescent="0.2">
      <c r="A26" s="56" t="s">
        <v>36</v>
      </c>
      <c r="B26" s="57">
        <v>1137</v>
      </c>
      <c r="C26" s="212">
        <f>B26/'9'!C24*100</f>
        <v>89.598108747044918</v>
      </c>
      <c r="D26" s="213">
        <f>'9'!C24-'10'!B26</f>
        <v>132</v>
      </c>
      <c r="E26" s="214">
        <f>'10'!D26/'9'!C24*100</f>
        <v>10.401891252955082</v>
      </c>
      <c r="F26" s="57">
        <v>195</v>
      </c>
      <c r="G26" s="215">
        <f>F26/'9'!F24*100</f>
        <v>92.857142857142861</v>
      </c>
      <c r="H26" s="213">
        <f>'9'!F24-'10'!F26</f>
        <v>15</v>
      </c>
      <c r="I26" s="214">
        <f>H26/'9'!F24*100</f>
        <v>7.1428571428571423</v>
      </c>
      <c r="J26" s="60"/>
      <c r="K26" s="63"/>
      <c r="L26" s="63"/>
    </row>
    <row r="27" spans="1:12" ht="20.100000000000001" customHeight="1" x14ac:dyDescent="0.2">
      <c r="A27" s="56" t="s">
        <v>37</v>
      </c>
      <c r="B27" s="57">
        <v>69</v>
      </c>
      <c r="C27" s="212">
        <f>B27/'9'!C25*100</f>
        <v>78.409090909090907</v>
      </c>
      <c r="D27" s="213">
        <f>'9'!C25-'10'!B27</f>
        <v>19</v>
      </c>
      <c r="E27" s="214">
        <f>'10'!D27/'9'!C25*100</f>
        <v>21.59090909090909</v>
      </c>
      <c r="F27" s="57">
        <v>17</v>
      </c>
      <c r="G27" s="215">
        <f>F27/'9'!F25*100</f>
        <v>80.952380952380949</v>
      </c>
      <c r="H27" s="213">
        <f>'9'!F25-'10'!F27</f>
        <v>4</v>
      </c>
      <c r="I27" s="214">
        <f>H27/'9'!F25*100</f>
        <v>19.047619047619047</v>
      </c>
      <c r="J27" s="60"/>
      <c r="K27" s="63"/>
      <c r="L27" s="63"/>
    </row>
    <row r="28" spans="1:12" ht="20.100000000000001" customHeight="1" x14ac:dyDescent="0.2">
      <c r="A28" s="56" t="s">
        <v>38</v>
      </c>
      <c r="B28" s="57">
        <v>83</v>
      </c>
      <c r="C28" s="212">
        <f>B28/'9'!C26*100</f>
        <v>72.807017543859658</v>
      </c>
      <c r="D28" s="213">
        <f>'9'!C26-'10'!B28</f>
        <v>31</v>
      </c>
      <c r="E28" s="214">
        <f>'10'!D28/'9'!C26*100</f>
        <v>27.192982456140353</v>
      </c>
      <c r="F28" s="57">
        <v>16</v>
      </c>
      <c r="G28" s="215">
        <f>F28/'9'!F26*100</f>
        <v>80</v>
      </c>
      <c r="H28" s="213">
        <f>'9'!F26-'10'!F28</f>
        <v>4</v>
      </c>
      <c r="I28" s="214">
        <f>H28/'9'!F26*100</f>
        <v>20</v>
      </c>
      <c r="J28" s="60"/>
      <c r="K28" s="63"/>
      <c r="L28" s="63"/>
    </row>
    <row r="29" spans="1:12" x14ac:dyDescent="0.2">
      <c r="A29" s="65"/>
      <c r="B29" s="133"/>
      <c r="C29" s="133"/>
      <c r="D29" s="133"/>
      <c r="E29" s="133"/>
      <c r="F29" s="133"/>
      <c r="G29" s="133"/>
      <c r="H29" s="133"/>
      <c r="I29" s="133"/>
    </row>
    <row r="30" spans="1:12" x14ac:dyDescent="0.2">
      <c r="A30" s="65"/>
      <c r="B30" s="133"/>
      <c r="C30" s="133"/>
      <c r="D30" s="217"/>
      <c r="E30" s="217"/>
      <c r="F30" s="133"/>
      <c r="G30" s="133"/>
      <c r="H30" s="133"/>
      <c r="I30" s="133"/>
    </row>
    <row r="31" spans="1:12" x14ac:dyDescent="0.2">
      <c r="A31" s="65"/>
      <c r="B31" s="133"/>
      <c r="C31" s="133"/>
      <c r="D31" s="133"/>
      <c r="E31" s="133"/>
      <c r="F31" s="133"/>
      <c r="G31" s="133"/>
      <c r="H31" s="133"/>
      <c r="I31" s="133"/>
    </row>
  </sheetData>
  <mergeCells count="6">
    <mergeCell ref="A1:I1"/>
    <mergeCell ref="A3:I3"/>
    <mergeCell ref="A5:A6"/>
    <mergeCell ref="B5:E5"/>
    <mergeCell ref="F5:I5"/>
    <mergeCell ref="A2:I2"/>
  </mergeCells>
  <printOptions horizontalCentered="1"/>
  <pageMargins left="0" right="0" top="0" bottom="0" header="0" footer="0"/>
  <pageSetup paperSize="9" scale="88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theme="0"/>
  </sheetPr>
  <dimension ref="A1:O29"/>
  <sheetViews>
    <sheetView zoomScaleNormal="100" zoomScaleSheetLayoutView="80" workbookViewId="0">
      <selection activeCell="H11" sqref="H11"/>
    </sheetView>
  </sheetViews>
  <sheetFormatPr defaultColWidth="8.85546875" defaultRowHeight="18.75" x14ac:dyDescent="0.3"/>
  <cols>
    <col min="1" max="1" width="43.140625" style="61" customWidth="1"/>
    <col min="2" max="2" width="13.28515625" style="61" customWidth="1"/>
    <col min="3" max="4" width="13.7109375" style="61" customWidth="1"/>
    <col min="5" max="5" width="15" style="61" customWidth="1"/>
    <col min="6" max="6" width="14.85546875" style="61" customWidth="1"/>
    <col min="7" max="7" width="13.7109375" style="61" customWidth="1"/>
    <col min="8" max="8" width="8.85546875" style="61"/>
    <col min="9" max="9" width="11.85546875" style="80" customWidth="1"/>
    <col min="10" max="10" width="9.28515625" style="61" bestFit="1" customWidth="1"/>
    <col min="11" max="256" width="8.85546875" style="61"/>
    <col min="257" max="257" width="43.140625" style="61" customWidth="1"/>
    <col min="258" max="259" width="12" style="61" customWidth="1"/>
    <col min="260" max="260" width="13.7109375" style="61" customWidth="1"/>
    <col min="261" max="262" width="12" style="61" customWidth="1"/>
    <col min="263" max="263" width="13.7109375" style="61" customWidth="1"/>
    <col min="264" max="264" width="8.85546875" style="61"/>
    <col min="265" max="265" width="11.85546875" style="61" customWidth="1"/>
    <col min="266" max="266" width="9.28515625" style="61" bestFit="1" customWidth="1"/>
    <col min="267" max="512" width="8.85546875" style="61"/>
    <col min="513" max="513" width="43.140625" style="61" customWidth="1"/>
    <col min="514" max="515" width="12" style="61" customWidth="1"/>
    <col min="516" max="516" width="13.7109375" style="61" customWidth="1"/>
    <col min="517" max="518" width="12" style="61" customWidth="1"/>
    <col min="519" max="519" width="13.7109375" style="61" customWidth="1"/>
    <col min="520" max="520" width="8.85546875" style="61"/>
    <col min="521" max="521" width="11.85546875" style="61" customWidth="1"/>
    <col min="522" max="522" width="9.28515625" style="61" bestFit="1" customWidth="1"/>
    <col min="523" max="768" width="8.85546875" style="61"/>
    <col min="769" max="769" width="43.140625" style="61" customWidth="1"/>
    <col min="770" max="771" width="12" style="61" customWidth="1"/>
    <col min="772" max="772" width="13.7109375" style="61" customWidth="1"/>
    <col min="773" max="774" width="12" style="61" customWidth="1"/>
    <col min="775" max="775" width="13.7109375" style="61" customWidth="1"/>
    <col min="776" max="776" width="8.85546875" style="61"/>
    <col min="777" max="777" width="11.85546875" style="61" customWidth="1"/>
    <col min="778" max="778" width="9.28515625" style="61" bestFit="1" customWidth="1"/>
    <col min="779" max="1024" width="8.85546875" style="61"/>
    <col min="1025" max="1025" width="43.140625" style="61" customWidth="1"/>
    <col min="1026" max="1027" width="12" style="61" customWidth="1"/>
    <col min="1028" max="1028" width="13.7109375" style="61" customWidth="1"/>
    <col min="1029" max="1030" width="12" style="61" customWidth="1"/>
    <col min="1031" max="1031" width="13.7109375" style="61" customWidth="1"/>
    <col min="1032" max="1032" width="8.85546875" style="61"/>
    <col min="1033" max="1033" width="11.85546875" style="61" customWidth="1"/>
    <col min="1034" max="1034" width="9.28515625" style="61" bestFit="1" customWidth="1"/>
    <col min="1035" max="1280" width="8.85546875" style="61"/>
    <col min="1281" max="1281" width="43.140625" style="61" customWidth="1"/>
    <col min="1282" max="1283" width="12" style="61" customWidth="1"/>
    <col min="1284" max="1284" width="13.7109375" style="61" customWidth="1"/>
    <col min="1285" max="1286" width="12" style="61" customWidth="1"/>
    <col min="1287" max="1287" width="13.7109375" style="61" customWidth="1"/>
    <col min="1288" max="1288" width="8.85546875" style="61"/>
    <col min="1289" max="1289" width="11.85546875" style="61" customWidth="1"/>
    <col min="1290" max="1290" width="9.28515625" style="61" bestFit="1" customWidth="1"/>
    <col min="1291" max="1536" width="8.85546875" style="61"/>
    <col min="1537" max="1537" width="43.140625" style="61" customWidth="1"/>
    <col min="1538" max="1539" width="12" style="61" customWidth="1"/>
    <col min="1540" max="1540" width="13.7109375" style="61" customWidth="1"/>
    <col min="1541" max="1542" width="12" style="61" customWidth="1"/>
    <col min="1543" max="1543" width="13.7109375" style="61" customWidth="1"/>
    <col min="1544" max="1544" width="8.85546875" style="61"/>
    <col min="1545" max="1545" width="11.85546875" style="61" customWidth="1"/>
    <col min="1546" max="1546" width="9.28515625" style="61" bestFit="1" customWidth="1"/>
    <col min="1547" max="1792" width="8.85546875" style="61"/>
    <col min="1793" max="1793" width="43.140625" style="61" customWidth="1"/>
    <col min="1794" max="1795" width="12" style="61" customWidth="1"/>
    <col min="1796" max="1796" width="13.7109375" style="61" customWidth="1"/>
    <col min="1797" max="1798" width="12" style="61" customWidth="1"/>
    <col min="1799" max="1799" width="13.7109375" style="61" customWidth="1"/>
    <col min="1800" max="1800" width="8.85546875" style="61"/>
    <col min="1801" max="1801" width="11.85546875" style="61" customWidth="1"/>
    <col min="1802" max="1802" width="9.28515625" style="61" bestFit="1" customWidth="1"/>
    <col min="1803" max="2048" width="8.85546875" style="61"/>
    <col min="2049" max="2049" width="43.140625" style="61" customWidth="1"/>
    <col min="2050" max="2051" width="12" style="61" customWidth="1"/>
    <col min="2052" max="2052" width="13.7109375" style="61" customWidth="1"/>
    <col min="2053" max="2054" width="12" style="61" customWidth="1"/>
    <col min="2055" max="2055" width="13.7109375" style="61" customWidth="1"/>
    <col min="2056" max="2056" width="8.85546875" style="61"/>
    <col min="2057" max="2057" width="11.85546875" style="61" customWidth="1"/>
    <col min="2058" max="2058" width="9.28515625" style="61" bestFit="1" customWidth="1"/>
    <col min="2059" max="2304" width="8.85546875" style="61"/>
    <col min="2305" max="2305" width="43.140625" style="61" customWidth="1"/>
    <col min="2306" max="2307" width="12" style="61" customWidth="1"/>
    <col min="2308" max="2308" width="13.7109375" style="61" customWidth="1"/>
    <col min="2309" max="2310" width="12" style="61" customWidth="1"/>
    <col min="2311" max="2311" width="13.7109375" style="61" customWidth="1"/>
    <col min="2312" max="2312" width="8.85546875" style="61"/>
    <col min="2313" max="2313" width="11.85546875" style="61" customWidth="1"/>
    <col min="2314" max="2314" width="9.28515625" style="61" bestFit="1" customWidth="1"/>
    <col min="2315" max="2560" width="8.85546875" style="61"/>
    <col min="2561" max="2561" width="43.140625" style="61" customWidth="1"/>
    <col min="2562" max="2563" width="12" style="61" customWidth="1"/>
    <col min="2564" max="2564" width="13.7109375" style="61" customWidth="1"/>
    <col min="2565" max="2566" width="12" style="61" customWidth="1"/>
    <col min="2567" max="2567" width="13.7109375" style="61" customWidth="1"/>
    <col min="2568" max="2568" width="8.85546875" style="61"/>
    <col min="2569" max="2569" width="11.85546875" style="61" customWidth="1"/>
    <col min="2570" max="2570" width="9.28515625" style="61" bestFit="1" customWidth="1"/>
    <col min="2571" max="2816" width="8.85546875" style="61"/>
    <col min="2817" max="2817" width="43.140625" style="61" customWidth="1"/>
    <col min="2818" max="2819" width="12" style="61" customWidth="1"/>
    <col min="2820" max="2820" width="13.7109375" style="61" customWidth="1"/>
    <col min="2821" max="2822" width="12" style="61" customWidth="1"/>
    <col min="2823" max="2823" width="13.7109375" style="61" customWidth="1"/>
    <col min="2824" max="2824" width="8.85546875" style="61"/>
    <col min="2825" max="2825" width="11.85546875" style="61" customWidth="1"/>
    <col min="2826" max="2826" width="9.28515625" style="61" bestFit="1" customWidth="1"/>
    <col min="2827" max="3072" width="8.85546875" style="61"/>
    <col min="3073" max="3073" width="43.140625" style="61" customWidth="1"/>
    <col min="3074" max="3075" width="12" style="61" customWidth="1"/>
    <col min="3076" max="3076" width="13.7109375" style="61" customWidth="1"/>
    <col min="3077" max="3078" width="12" style="61" customWidth="1"/>
    <col min="3079" max="3079" width="13.7109375" style="61" customWidth="1"/>
    <col min="3080" max="3080" width="8.85546875" style="61"/>
    <col min="3081" max="3081" width="11.85546875" style="61" customWidth="1"/>
    <col min="3082" max="3082" width="9.28515625" style="61" bestFit="1" customWidth="1"/>
    <col min="3083" max="3328" width="8.85546875" style="61"/>
    <col min="3329" max="3329" width="43.140625" style="61" customWidth="1"/>
    <col min="3330" max="3331" width="12" style="61" customWidth="1"/>
    <col min="3332" max="3332" width="13.7109375" style="61" customWidth="1"/>
    <col min="3333" max="3334" width="12" style="61" customWidth="1"/>
    <col min="3335" max="3335" width="13.7109375" style="61" customWidth="1"/>
    <col min="3336" max="3336" width="8.85546875" style="61"/>
    <col min="3337" max="3337" width="11.85546875" style="61" customWidth="1"/>
    <col min="3338" max="3338" width="9.28515625" style="61" bestFit="1" customWidth="1"/>
    <col min="3339" max="3584" width="8.85546875" style="61"/>
    <col min="3585" max="3585" width="43.140625" style="61" customWidth="1"/>
    <col min="3586" max="3587" width="12" style="61" customWidth="1"/>
    <col min="3588" max="3588" width="13.7109375" style="61" customWidth="1"/>
    <col min="3589" max="3590" width="12" style="61" customWidth="1"/>
    <col min="3591" max="3591" width="13.7109375" style="61" customWidth="1"/>
    <col min="3592" max="3592" width="8.85546875" style="61"/>
    <col min="3593" max="3593" width="11.85546875" style="61" customWidth="1"/>
    <col min="3594" max="3594" width="9.28515625" style="61" bestFit="1" customWidth="1"/>
    <col min="3595" max="3840" width="8.85546875" style="61"/>
    <col min="3841" max="3841" width="43.140625" style="61" customWidth="1"/>
    <col min="3842" max="3843" width="12" style="61" customWidth="1"/>
    <col min="3844" max="3844" width="13.7109375" style="61" customWidth="1"/>
    <col min="3845" max="3846" width="12" style="61" customWidth="1"/>
    <col min="3847" max="3847" width="13.7109375" style="61" customWidth="1"/>
    <col min="3848" max="3848" width="8.85546875" style="61"/>
    <col min="3849" max="3849" width="11.85546875" style="61" customWidth="1"/>
    <col min="3850" max="3850" width="9.28515625" style="61" bestFit="1" customWidth="1"/>
    <col min="3851" max="4096" width="8.85546875" style="61"/>
    <col min="4097" max="4097" width="43.140625" style="61" customWidth="1"/>
    <col min="4098" max="4099" width="12" style="61" customWidth="1"/>
    <col min="4100" max="4100" width="13.7109375" style="61" customWidth="1"/>
    <col min="4101" max="4102" width="12" style="61" customWidth="1"/>
    <col min="4103" max="4103" width="13.7109375" style="61" customWidth="1"/>
    <col min="4104" max="4104" width="8.85546875" style="61"/>
    <col min="4105" max="4105" width="11.85546875" style="61" customWidth="1"/>
    <col min="4106" max="4106" width="9.28515625" style="61" bestFit="1" customWidth="1"/>
    <col min="4107" max="4352" width="8.85546875" style="61"/>
    <col min="4353" max="4353" width="43.140625" style="61" customWidth="1"/>
    <col min="4354" max="4355" width="12" style="61" customWidth="1"/>
    <col min="4356" max="4356" width="13.7109375" style="61" customWidth="1"/>
    <col min="4357" max="4358" width="12" style="61" customWidth="1"/>
    <col min="4359" max="4359" width="13.7109375" style="61" customWidth="1"/>
    <col min="4360" max="4360" width="8.85546875" style="61"/>
    <col min="4361" max="4361" width="11.85546875" style="61" customWidth="1"/>
    <col min="4362" max="4362" width="9.28515625" style="61" bestFit="1" customWidth="1"/>
    <col min="4363" max="4608" width="8.85546875" style="61"/>
    <col min="4609" max="4609" width="43.140625" style="61" customWidth="1"/>
    <col min="4610" max="4611" width="12" style="61" customWidth="1"/>
    <col min="4612" max="4612" width="13.7109375" style="61" customWidth="1"/>
    <col min="4613" max="4614" width="12" style="61" customWidth="1"/>
    <col min="4615" max="4615" width="13.7109375" style="61" customWidth="1"/>
    <col min="4616" max="4616" width="8.85546875" style="61"/>
    <col min="4617" max="4617" width="11.85546875" style="61" customWidth="1"/>
    <col min="4618" max="4618" width="9.28515625" style="61" bestFit="1" customWidth="1"/>
    <col min="4619" max="4864" width="8.85546875" style="61"/>
    <col min="4865" max="4865" width="43.140625" style="61" customWidth="1"/>
    <col min="4866" max="4867" width="12" style="61" customWidth="1"/>
    <col min="4868" max="4868" width="13.7109375" style="61" customWidth="1"/>
    <col min="4869" max="4870" width="12" style="61" customWidth="1"/>
    <col min="4871" max="4871" width="13.7109375" style="61" customWidth="1"/>
    <col min="4872" max="4872" width="8.85546875" style="61"/>
    <col min="4873" max="4873" width="11.85546875" style="61" customWidth="1"/>
    <col min="4874" max="4874" width="9.28515625" style="61" bestFit="1" customWidth="1"/>
    <col min="4875" max="5120" width="8.85546875" style="61"/>
    <col min="5121" max="5121" width="43.140625" style="61" customWidth="1"/>
    <col min="5122" max="5123" width="12" style="61" customWidth="1"/>
    <col min="5124" max="5124" width="13.7109375" style="61" customWidth="1"/>
    <col min="5125" max="5126" width="12" style="61" customWidth="1"/>
    <col min="5127" max="5127" width="13.7109375" style="61" customWidth="1"/>
    <col min="5128" max="5128" width="8.85546875" style="61"/>
    <col min="5129" max="5129" width="11.85546875" style="61" customWidth="1"/>
    <col min="5130" max="5130" width="9.28515625" style="61" bestFit="1" customWidth="1"/>
    <col min="5131" max="5376" width="8.85546875" style="61"/>
    <col min="5377" max="5377" width="43.140625" style="61" customWidth="1"/>
    <col min="5378" max="5379" width="12" style="61" customWidth="1"/>
    <col min="5380" max="5380" width="13.7109375" style="61" customWidth="1"/>
    <col min="5381" max="5382" width="12" style="61" customWidth="1"/>
    <col min="5383" max="5383" width="13.7109375" style="61" customWidth="1"/>
    <col min="5384" max="5384" width="8.85546875" style="61"/>
    <col min="5385" max="5385" width="11.85546875" style="61" customWidth="1"/>
    <col min="5386" max="5386" width="9.28515625" style="61" bestFit="1" customWidth="1"/>
    <col min="5387" max="5632" width="8.85546875" style="61"/>
    <col min="5633" max="5633" width="43.140625" style="61" customWidth="1"/>
    <col min="5634" max="5635" width="12" style="61" customWidth="1"/>
    <col min="5636" max="5636" width="13.7109375" style="61" customWidth="1"/>
    <col min="5637" max="5638" width="12" style="61" customWidth="1"/>
    <col min="5639" max="5639" width="13.7109375" style="61" customWidth="1"/>
    <col min="5640" max="5640" width="8.85546875" style="61"/>
    <col min="5641" max="5641" width="11.85546875" style="61" customWidth="1"/>
    <col min="5642" max="5642" width="9.28515625" style="61" bestFit="1" customWidth="1"/>
    <col min="5643" max="5888" width="8.85546875" style="61"/>
    <col min="5889" max="5889" width="43.140625" style="61" customWidth="1"/>
    <col min="5890" max="5891" width="12" style="61" customWidth="1"/>
    <col min="5892" max="5892" width="13.7109375" style="61" customWidth="1"/>
    <col min="5893" max="5894" width="12" style="61" customWidth="1"/>
    <col min="5895" max="5895" width="13.7109375" style="61" customWidth="1"/>
    <col min="5896" max="5896" width="8.85546875" style="61"/>
    <col min="5897" max="5897" width="11.85546875" style="61" customWidth="1"/>
    <col min="5898" max="5898" width="9.28515625" style="61" bestFit="1" customWidth="1"/>
    <col min="5899" max="6144" width="8.85546875" style="61"/>
    <col min="6145" max="6145" width="43.140625" style="61" customWidth="1"/>
    <col min="6146" max="6147" width="12" style="61" customWidth="1"/>
    <col min="6148" max="6148" width="13.7109375" style="61" customWidth="1"/>
    <col min="6149" max="6150" width="12" style="61" customWidth="1"/>
    <col min="6151" max="6151" width="13.7109375" style="61" customWidth="1"/>
    <col min="6152" max="6152" width="8.85546875" style="61"/>
    <col min="6153" max="6153" width="11.85546875" style="61" customWidth="1"/>
    <col min="6154" max="6154" width="9.28515625" style="61" bestFit="1" customWidth="1"/>
    <col min="6155" max="6400" width="8.85546875" style="61"/>
    <col min="6401" max="6401" width="43.140625" style="61" customWidth="1"/>
    <col min="6402" max="6403" width="12" style="61" customWidth="1"/>
    <col min="6404" max="6404" width="13.7109375" style="61" customWidth="1"/>
    <col min="6405" max="6406" width="12" style="61" customWidth="1"/>
    <col min="6407" max="6407" width="13.7109375" style="61" customWidth="1"/>
    <col min="6408" max="6408" width="8.85546875" style="61"/>
    <col min="6409" max="6409" width="11.85546875" style="61" customWidth="1"/>
    <col min="6410" max="6410" width="9.28515625" style="61" bestFit="1" customWidth="1"/>
    <col min="6411" max="6656" width="8.85546875" style="61"/>
    <col min="6657" max="6657" width="43.140625" style="61" customWidth="1"/>
    <col min="6658" max="6659" width="12" style="61" customWidth="1"/>
    <col min="6660" max="6660" width="13.7109375" style="61" customWidth="1"/>
    <col min="6661" max="6662" width="12" style="61" customWidth="1"/>
    <col min="6663" max="6663" width="13.7109375" style="61" customWidth="1"/>
    <col min="6664" max="6664" width="8.85546875" style="61"/>
    <col min="6665" max="6665" width="11.85546875" style="61" customWidth="1"/>
    <col min="6666" max="6666" width="9.28515625" style="61" bestFit="1" customWidth="1"/>
    <col min="6667" max="6912" width="8.85546875" style="61"/>
    <col min="6913" max="6913" width="43.140625" style="61" customWidth="1"/>
    <col min="6914" max="6915" width="12" style="61" customWidth="1"/>
    <col min="6916" max="6916" width="13.7109375" style="61" customWidth="1"/>
    <col min="6917" max="6918" width="12" style="61" customWidth="1"/>
    <col min="6919" max="6919" width="13.7109375" style="61" customWidth="1"/>
    <col min="6920" max="6920" width="8.85546875" style="61"/>
    <col min="6921" max="6921" width="11.85546875" style="61" customWidth="1"/>
    <col min="6922" max="6922" width="9.28515625" style="61" bestFit="1" customWidth="1"/>
    <col min="6923" max="7168" width="8.85546875" style="61"/>
    <col min="7169" max="7169" width="43.140625" style="61" customWidth="1"/>
    <col min="7170" max="7171" width="12" style="61" customWidth="1"/>
    <col min="7172" max="7172" width="13.7109375" style="61" customWidth="1"/>
    <col min="7173" max="7174" width="12" style="61" customWidth="1"/>
    <col min="7175" max="7175" width="13.7109375" style="61" customWidth="1"/>
    <col min="7176" max="7176" width="8.85546875" style="61"/>
    <col min="7177" max="7177" width="11.85546875" style="61" customWidth="1"/>
    <col min="7178" max="7178" width="9.28515625" style="61" bestFit="1" customWidth="1"/>
    <col min="7179" max="7424" width="8.85546875" style="61"/>
    <col min="7425" max="7425" width="43.140625" style="61" customWidth="1"/>
    <col min="7426" max="7427" width="12" style="61" customWidth="1"/>
    <col min="7428" max="7428" width="13.7109375" style="61" customWidth="1"/>
    <col min="7429" max="7430" width="12" style="61" customWidth="1"/>
    <col min="7431" max="7431" width="13.7109375" style="61" customWidth="1"/>
    <col min="7432" max="7432" width="8.85546875" style="61"/>
    <col min="7433" max="7433" width="11.85546875" style="61" customWidth="1"/>
    <col min="7434" max="7434" width="9.28515625" style="61" bestFit="1" customWidth="1"/>
    <col min="7435" max="7680" width="8.85546875" style="61"/>
    <col min="7681" max="7681" width="43.140625" style="61" customWidth="1"/>
    <col min="7682" max="7683" width="12" style="61" customWidth="1"/>
    <col min="7684" max="7684" width="13.7109375" style="61" customWidth="1"/>
    <col min="7685" max="7686" width="12" style="61" customWidth="1"/>
    <col min="7687" max="7687" width="13.7109375" style="61" customWidth="1"/>
    <col min="7688" max="7688" width="8.85546875" style="61"/>
    <col min="7689" max="7689" width="11.85546875" style="61" customWidth="1"/>
    <col min="7690" max="7690" width="9.28515625" style="61" bestFit="1" customWidth="1"/>
    <col min="7691" max="7936" width="8.85546875" style="61"/>
    <col min="7937" max="7937" width="43.140625" style="61" customWidth="1"/>
    <col min="7938" max="7939" width="12" style="61" customWidth="1"/>
    <col min="7940" max="7940" width="13.7109375" style="61" customWidth="1"/>
    <col min="7941" max="7942" width="12" style="61" customWidth="1"/>
    <col min="7943" max="7943" width="13.7109375" style="61" customWidth="1"/>
    <col min="7944" max="7944" width="8.85546875" style="61"/>
    <col min="7945" max="7945" width="11.85546875" style="61" customWidth="1"/>
    <col min="7946" max="7946" width="9.28515625" style="61" bestFit="1" customWidth="1"/>
    <col min="7947" max="8192" width="8.85546875" style="61"/>
    <col min="8193" max="8193" width="43.140625" style="61" customWidth="1"/>
    <col min="8194" max="8195" width="12" style="61" customWidth="1"/>
    <col min="8196" max="8196" width="13.7109375" style="61" customWidth="1"/>
    <col min="8197" max="8198" width="12" style="61" customWidth="1"/>
    <col min="8199" max="8199" width="13.7109375" style="61" customWidth="1"/>
    <col min="8200" max="8200" width="8.85546875" style="61"/>
    <col min="8201" max="8201" width="11.85546875" style="61" customWidth="1"/>
    <col min="8202" max="8202" width="9.28515625" style="61" bestFit="1" customWidth="1"/>
    <col min="8203" max="8448" width="8.85546875" style="61"/>
    <col min="8449" max="8449" width="43.140625" style="61" customWidth="1"/>
    <col min="8450" max="8451" width="12" style="61" customWidth="1"/>
    <col min="8452" max="8452" width="13.7109375" style="61" customWidth="1"/>
    <col min="8453" max="8454" width="12" style="61" customWidth="1"/>
    <col min="8455" max="8455" width="13.7109375" style="61" customWidth="1"/>
    <col min="8456" max="8456" width="8.85546875" style="61"/>
    <col min="8457" max="8457" width="11.85546875" style="61" customWidth="1"/>
    <col min="8458" max="8458" width="9.28515625" style="61" bestFit="1" customWidth="1"/>
    <col min="8459" max="8704" width="8.85546875" style="61"/>
    <col min="8705" max="8705" width="43.140625" style="61" customWidth="1"/>
    <col min="8706" max="8707" width="12" style="61" customWidth="1"/>
    <col min="8708" max="8708" width="13.7109375" style="61" customWidth="1"/>
    <col min="8709" max="8710" width="12" style="61" customWidth="1"/>
    <col min="8711" max="8711" width="13.7109375" style="61" customWidth="1"/>
    <col min="8712" max="8712" width="8.85546875" style="61"/>
    <col min="8713" max="8713" width="11.85546875" style="61" customWidth="1"/>
    <col min="8714" max="8714" width="9.28515625" style="61" bestFit="1" customWidth="1"/>
    <col min="8715" max="8960" width="8.85546875" style="61"/>
    <col min="8961" max="8961" width="43.140625" style="61" customWidth="1"/>
    <col min="8962" max="8963" width="12" style="61" customWidth="1"/>
    <col min="8964" max="8964" width="13.7109375" style="61" customWidth="1"/>
    <col min="8965" max="8966" width="12" style="61" customWidth="1"/>
    <col min="8967" max="8967" width="13.7109375" style="61" customWidth="1"/>
    <col min="8968" max="8968" width="8.85546875" style="61"/>
    <col min="8969" max="8969" width="11.85546875" style="61" customWidth="1"/>
    <col min="8970" max="8970" width="9.28515625" style="61" bestFit="1" customWidth="1"/>
    <col min="8971" max="9216" width="8.85546875" style="61"/>
    <col min="9217" max="9217" width="43.140625" style="61" customWidth="1"/>
    <col min="9218" max="9219" width="12" style="61" customWidth="1"/>
    <col min="9220" max="9220" width="13.7109375" style="61" customWidth="1"/>
    <col min="9221" max="9222" width="12" style="61" customWidth="1"/>
    <col min="9223" max="9223" width="13.7109375" style="61" customWidth="1"/>
    <col min="9224" max="9224" width="8.85546875" style="61"/>
    <col min="9225" max="9225" width="11.85546875" style="61" customWidth="1"/>
    <col min="9226" max="9226" width="9.28515625" style="61" bestFit="1" customWidth="1"/>
    <col min="9227" max="9472" width="8.85546875" style="61"/>
    <col min="9473" max="9473" width="43.140625" style="61" customWidth="1"/>
    <col min="9474" max="9475" width="12" style="61" customWidth="1"/>
    <col min="9476" max="9476" width="13.7109375" style="61" customWidth="1"/>
    <col min="9477" max="9478" width="12" style="61" customWidth="1"/>
    <col min="9479" max="9479" width="13.7109375" style="61" customWidth="1"/>
    <col min="9480" max="9480" width="8.85546875" style="61"/>
    <col min="9481" max="9481" width="11.85546875" style="61" customWidth="1"/>
    <col min="9482" max="9482" width="9.28515625" style="61" bestFit="1" customWidth="1"/>
    <col min="9483" max="9728" width="8.85546875" style="61"/>
    <col min="9729" max="9729" width="43.140625" style="61" customWidth="1"/>
    <col min="9730" max="9731" width="12" style="61" customWidth="1"/>
    <col min="9732" max="9732" width="13.7109375" style="61" customWidth="1"/>
    <col min="9733" max="9734" width="12" style="61" customWidth="1"/>
    <col min="9735" max="9735" width="13.7109375" style="61" customWidth="1"/>
    <col min="9736" max="9736" width="8.85546875" style="61"/>
    <col min="9737" max="9737" width="11.85546875" style="61" customWidth="1"/>
    <col min="9738" max="9738" width="9.28515625" style="61" bestFit="1" customWidth="1"/>
    <col min="9739" max="9984" width="8.85546875" style="61"/>
    <col min="9985" max="9985" width="43.140625" style="61" customWidth="1"/>
    <col min="9986" max="9987" width="12" style="61" customWidth="1"/>
    <col min="9988" max="9988" width="13.7109375" style="61" customWidth="1"/>
    <col min="9989" max="9990" width="12" style="61" customWidth="1"/>
    <col min="9991" max="9991" width="13.7109375" style="61" customWidth="1"/>
    <col min="9992" max="9992" width="8.85546875" style="61"/>
    <col min="9993" max="9993" width="11.85546875" style="61" customWidth="1"/>
    <col min="9994" max="9994" width="9.28515625" style="61" bestFit="1" customWidth="1"/>
    <col min="9995" max="10240" width="8.85546875" style="61"/>
    <col min="10241" max="10241" width="43.140625" style="61" customWidth="1"/>
    <col min="10242" max="10243" width="12" style="61" customWidth="1"/>
    <col min="10244" max="10244" width="13.7109375" style="61" customWidth="1"/>
    <col min="10245" max="10246" width="12" style="61" customWidth="1"/>
    <col min="10247" max="10247" width="13.7109375" style="61" customWidth="1"/>
    <col min="10248" max="10248" width="8.85546875" style="61"/>
    <col min="10249" max="10249" width="11.85546875" style="61" customWidth="1"/>
    <col min="10250" max="10250" width="9.28515625" style="61" bestFit="1" customWidth="1"/>
    <col min="10251" max="10496" width="8.85546875" style="61"/>
    <col min="10497" max="10497" width="43.140625" style="61" customWidth="1"/>
    <col min="10498" max="10499" width="12" style="61" customWidth="1"/>
    <col min="10500" max="10500" width="13.7109375" style="61" customWidth="1"/>
    <col min="10501" max="10502" width="12" style="61" customWidth="1"/>
    <col min="10503" max="10503" width="13.7109375" style="61" customWidth="1"/>
    <col min="10504" max="10504" width="8.85546875" style="61"/>
    <col min="10505" max="10505" width="11.85546875" style="61" customWidth="1"/>
    <col min="10506" max="10506" width="9.28515625" style="61" bestFit="1" customWidth="1"/>
    <col min="10507" max="10752" width="8.85546875" style="61"/>
    <col min="10753" max="10753" width="43.140625" style="61" customWidth="1"/>
    <col min="10754" max="10755" width="12" style="61" customWidth="1"/>
    <col min="10756" max="10756" width="13.7109375" style="61" customWidth="1"/>
    <col min="10757" max="10758" width="12" style="61" customWidth="1"/>
    <col min="10759" max="10759" width="13.7109375" style="61" customWidth="1"/>
    <col min="10760" max="10760" width="8.85546875" style="61"/>
    <col min="10761" max="10761" width="11.85546875" style="61" customWidth="1"/>
    <col min="10762" max="10762" width="9.28515625" style="61" bestFit="1" customWidth="1"/>
    <col min="10763" max="11008" width="8.85546875" style="61"/>
    <col min="11009" max="11009" width="43.140625" style="61" customWidth="1"/>
    <col min="11010" max="11011" width="12" style="61" customWidth="1"/>
    <col min="11012" max="11012" width="13.7109375" style="61" customWidth="1"/>
    <col min="11013" max="11014" width="12" style="61" customWidth="1"/>
    <col min="11015" max="11015" width="13.7109375" style="61" customWidth="1"/>
    <col min="11016" max="11016" width="8.85546875" style="61"/>
    <col min="11017" max="11017" width="11.85546875" style="61" customWidth="1"/>
    <col min="11018" max="11018" width="9.28515625" style="61" bestFit="1" customWidth="1"/>
    <col min="11019" max="11264" width="8.85546875" style="61"/>
    <col min="11265" max="11265" width="43.140625" style="61" customWidth="1"/>
    <col min="11266" max="11267" width="12" style="61" customWidth="1"/>
    <col min="11268" max="11268" width="13.7109375" style="61" customWidth="1"/>
    <col min="11269" max="11270" width="12" style="61" customWidth="1"/>
    <col min="11271" max="11271" width="13.7109375" style="61" customWidth="1"/>
    <col min="11272" max="11272" width="8.85546875" style="61"/>
    <col min="11273" max="11273" width="11.85546875" style="61" customWidth="1"/>
    <col min="11274" max="11274" width="9.28515625" style="61" bestFit="1" customWidth="1"/>
    <col min="11275" max="11520" width="8.85546875" style="61"/>
    <col min="11521" max="11521" width="43.140625" style="61" customWidth="1"/>
    <col min="11522" max="11523" width="12" style="61" customWidth="1"/>
    <col min="11524" max="11524" width="13.7109375" style="61" customWidth="1"/>
    <col min="11525" max="11526" width="12" style="61" customWidth="1"/>
    <col min="11527" max="11527" width="13.7109375" style="61" customWidth="1"/>
    <col min="11528" max="11528" width="8.85546875" style="61"/>
    <col min="11529" max="11529" width="11.85546875" style="61" customWidth="1"/>
    <col min="11530" max="11530" width="9.28515625" style="61" bestFit="1" customWidth="1"/>
    <col min="11531" max="11776" width="8.85546875" style="61"/>
    <col min="11777" max="11777" width="43.140625" style="61" customWidth="1"/>
    <col min="11778" max="11779" width="12" style="61" customWidth="1"/>
    <col min="11780" max="11780" width="13.7109375" style="61" customWidth="1"/>
    <col min="11781" max="11782" width="12" style="61" customWidth="1"/>
    <col min="11783" max="11783" width="13.7109375" style="61" customWidth="1"/>
    <col min="11784" max="11784" width="8.85546875" style="61"/>
    <col min="11785" max="11785" width="11.85546875" style="61" customWidth="1"/>
    <col min="11786" max="11786" width="9.28515625" style="61" bestFit="1" customWidth="1"/>
    <col min="11787" max="12032" width="8.85546875" style="61"/>
    <col min="12033" max="12033" width="43.140625" style="61" customWidth="1"/>
    <col min="12034" max="12035" width="12" style="61" customWidth="1"/>
    <col min="12036" max="12036" width="13.7109375" style="61" customWidth="1"/>
    <col min="12037" max="12038" width="12" style="61" customWidth="1"/>
    <col min="12039" max="12039" width="13.7109375" style="61" customWidth="1"/>
    <col min="12040" max="12040" width="8.85546875" style="61"/>
    <col min="12041" max="12041" width="11.85546875" style="61" customWidth="1"/>
    <col min="12042" max="12042" width="9.28515625" style="61" bestFit="1" customWidth="1"/>
    <col min="12043" max="12288" width="8.85546875" style="61"/>
    <col min="12289" max="12289" width="43.140625" style="61" customWidth="1"/>
    <col min="12290" max="12291" width="12" style="61" customWidth="1"/>
    <col min="12292" max="12292" width="13.7109375" style="61" customWidth="1"/>
    <col min="12293" max="12294" width="12" style="61" customWidth="1"/>
    <col min="12295" max="12295" width="13.7109375" style="61" customWidth="1"/>
    <col min="12296" max="12296" width="8.85546875" style="61"/>
    <col min="12297" max="12297" width="11.85546875" style="61" customWidth="1"/>
    <col min="12298" max="12298" width="9.28515625" style="61" bestFit="1" customWidth="1"/>
    <col min="12299" max="12544" width="8.85546875" style="61"/>
    <col min="12545" max="12545" width="43.140625" style="61" customWidth="1"/>
    <col min="12546" max="12547" width="12" style="61" customWidth="1"/>
    <col min="12548" max="12548" width="13.7109375" style="61" customWidth="1"/>
    <col min="12549" max="12550" width="12" style="61" customWidth="1"/>
    <col min="12551" max="12551" width="13.7109375" style="61" customWidth="1"/>
    <col min="12552" max="12552" width="8.85546875" style="61"/>
    <col min="12553" max="12553" width="11.85546875" style="61" customWidth="1"/>
    <col min="12554" max="12554" width="9.28515625" style="61" bestFit="1" customWidth="1"/>
    <col min="12555" max="12800" width="8.85546875" style="61"/>
    <col min="12801" max="12801" width="43.140625" style="61" customWidth="1"/>
    <col min="12802" max="12803" width="12" style="61" customWidth="1"/>
    <col min="12804" max="12804" width="13.7109375" style="61" customWidth="1"/>
    <col min="12805" max="12806" width="12" style="61" customWidth="1"/>
    <col min="12807" max="12807" width="13.7109375" style="61" customWidth="1"/>
    <col min="12808" max="12808" width="8.85546875" style="61"/>
    <col min="12809" max="12809" width="11.85546875" style="61" customWidth="1"/>
    <col min="12810" max="12810" width="9.28515625" style="61" bestFit="1" customWidth="1"/>
    <col min="12811" max="13056" width="8.85546875" style="61"/>
    <col min="13057" max="13057" width="43.140625" style="61" customWidth="1"/>
    <col min="13058" max="13059" width="12" style="61" customWidth="1"/>
    <col min="13060" max="13060" width="13.7109375" style="61" customWidth="1"/>
    <col min="13061" max="13062" width="12" style="61" customWidth="1"/>
    <col min="13063" max="13063" width="13.7109375" style="61" customWidth="1"/>
    <col min="13064" max="13064" width="8.85546875" style="61"/>
    <col min="13065" max="13065" width="11.85546875" style="61" customWidth="1"/>
    <col min="13066" max="13066" width="9.28515625" style="61" bestFit="1" customWidth="1"/>
    <col min="13067" max="13312" width="8.85546875" style="61"/>
    <col min="13313" max="13313" width="43.140625" style="61" customWidth="1"/>
    <col min="13314" max="13315" width="12" style="61" customWidth="1"/>
    <col min="13316" max="13316" width="13.7109375" style="61" customWidth="1"/>
    <col min="13317" max="13318" width="12" style="61" customWidth="1"/>
    <col min="13319" max="13319" width="13.7109375" style="61" customWidth="1"/>
    <col min="13320" max="13320" width="8.85546875" style="61"/>
    <col min="13321" max="13321" width="11.85546875" style="61" customWidth="1"/>
    <col min="13322" max="13322" width="9.28515625" style="61" bestFit="1" customWidth="1"/>
    <col min="13323" max="13568" width="8.85546875" style="61"/>
    <col min="13569" max="13569" width="43.140625" style="61" customWidth="1"/>
    <col min="13570" max="13571" width="12" style="61" customWidth="1"/>
    <col min="13572" max="13572" width="13.7109375" style="61" customWidth="1"/>
    <col min="13573" max="13574" width="12" style="61" customWidth="1"/>
    <col min="13575" max="13575" width="13.7109375" style="61" customWidth="1"/>
    <col min="13576" max="13576" width="8.85546875" style="61"/>
    <col min="13577" max="13577" width="11.85546875" style="61" customWidth="1"/>
    <col min="13578" max="13578" width="9.28515625" style="61" bestFit="1" customWidth="1"/>
    <col min="13579" max="13824" width="8.85546875" style="61"/>
    <col min="13825" max="13825" width="43.140625" style="61" customWidth="1"/>
    <col min="13826" max="13827" width="12" style="61" customWidth="1"/>
    <col min="13828" max="13828" width="13.7109375" style="61" customWidth="1"/>
    <col min="13829" max="13830" width="12" style="61" customWidth="1"/>
    <col min="13831" max="13831" width="13.7109375" style="61" customWidth="1"/>
    <col min="13832" max="13832" width="8.85546875" style="61"/>
    <col min="13833" max="13833" width="11.85546875" style="61" customWidth="1"/>
    <col min="13834" max="13834" width="9.28515625" style="61" bestFit="1" customWidth="1"/>
    <col min="13835" max="14080" width="8.85546875" style="61"/>
    <col min="14081" max="14081" width="43.140625" style="61" customWidth="1"/>
    <col min="14082" max="14083" width="12" style="61" customWidth="1"/>
    <col min="14084" max="14084" width="13.7109375" style="61" customWidth="1"/>
    <col min="14085" max="14086" width="12" style="61" customWidth="1"/>
    <col min="14087" max="14087" width="13.7109375" style="61" customWidth="1"/>
    <col min="14088" max="14088" width="8.85546875" style="61"/>
    <col min="14089" max="14089" width="11.85546875" style="61" customWidth="1"/>
    <col min="14090" max="14090" width="9.28515625" style="61" bestFit="1" customWidth="1"/>
    <col min="14091" max="14336" width="8.85546875" style="61"/>
    <col min="14337" max="14337" width="43.140625" style="61" customWidth="1"/>
    <col min="14338" max="14339" width="12" style="61" customWidth="1"/>
    <col min="14340" max="14340" width="13.7109375" style="61" customWidth="1"/>
    <col min="14341" max="14342" width="12" style="61" customWidth="1"/>
    <col min="14343" max="14343" width="13.7109375" style="61" customWidth="1"/>
    <col min="14344" max="14344" width="8.85546875" style="61"/>
    <col min="14345" max="14345" width="11.85546875" style="61" customWidth="1"/>
    <col min="14346" max="14346" width="9.28515625" style="61" bestFit="1" customWidth="1"/>
    <col min="14347" max="14592" width="8.85546875" style="61"/>
    <col min="14593" max="14593" width="43.140625" style="61" customWidth="1"/>
    <col min="14594" max="14595" width="12" style="61" customWidth="1"/>
    <col min="14596" max="14596" width="13.7109375" style="61" customWidth="1"/>
    <col min="14597" max="14598" width="12" style="61" customWidth="1"/>
    <col min="14599" max="14599" width="13.7109375" style="61" customWidth="1"/>
    <col min="14600" max="14600" width="8.85546875" style="61"/>
    <col min="14601" max="14601" width="11.85546875" style="61" customWidth="1"/>
    <col min="14602" max="14602" width="9.28515625" style="61" bestFit="1" customWidth="1"/>
    <col min="14603" max="14848" width="8.85546875" style="61"/>
    <col min="14849" max="14849" width="43.140625" style="61" customWidth="1"/>
    <col min="14850" max="14851" width="12" style="61" customWidth="1"/>
    <col min="14852" max="14852" width="13.7109375" style="61" customWidth="1"/>
    <col min="14853" max="14854" width="12" style="61" customWidth="1"/>
    <col min="14855" max="14855" width="13.7109375" style="61" customWidth="1"/>
    <col min="14856" max="14856" width="8.85546875" style="61"/>
    <col min="14857" max="14857" width="11.85546875" style="61" customWidth="1"/>
    <col min="14858" max="14858" width="9.28515625" style="61" bestFit="1" customWidth="1"/>
    <col min="14859" max="15104" width="8.85546875" style="61"/>
    <col min="15105" max="15105" width="43.140625" style="61" customWidth="1"/>
    <col min="15106" max="15107" width="12" style="61" customWidth="1"/>
    <col min="15108" max="15108" width="13.7109375" style="61" customWidth="1"/>
    <col min="15109" max="15110" width="12" style="61" customWidth="1"/>
    <col min="15111" max="15111" width="13.7109375" style="61" customWidth="1"/>
    <col min="15112" max="15112" width="8.85546875" style="61"/>
    <col min="15113" max="15113" width="11.85546875" style="61" customWidth="1"/>
    <col min="15114" max="15114" width="9.28515625" style="61" bestFit="1" customWidth="1"/>
    <col min="15115" max="15360" width="8.85546875" style="61"/>
    <col min="15361" max="15361" width="43.140625" style="61" customWidth="1"/>
    <col min="15362" max="15363" width="12" style="61" customWidth="1"/>
    <col min="15364" max="15364" width="13.7109375" style="61" customWidth="1"/>
    <col min="15365" max="15366" width="12" style="61" customWidth="1"/>
    <col min="15367" max="15367" width="13.7109375" style="61" customWidth="1"/>
    <col min="15368" max="15368" width="8.85546875" style="61"/>
    <col min="15369" max="15369" width="11.85546875" style="61" customWidth="1"/>
    <col min="15370" max="15370" width="9.28515625" style="61" bestFit="1" customWidth="1"/>
    <col min="15371" max="15616" width="8.85546875" style="61"/>
    <col min="15617" max="15617" width="43.140625" style="61" customWidth="1"/>
    <col min="15618" max="15619" width="12" style="61" customWidth="1"/>
    <col min="15620" max="15620" width="13.7109375" style="61" customWidth="1"/>
    <col min="15621" max="15622" width="12" style="61" customWidth="1"/>
    <col min="15623" max="15623" width="13.7109375" style="61" customWidth="1"/>
    <col min="15624" max="15624" width="8.85546875" style="61"/>
    <col min="15625" max="15625" width="11.85546875" style="61" customWidth="1"/>
    <col min="15626" max="15626" width="9.28515625" style="61" bestFit="1" customWidth="1"/>
    <col min="15627" max="15872" width="8.85546875" style="61"/>
    <col min="15873" max="15873" width="43.140625" style="61" customWidth="1"/>
    <col min="15874" max="15875" width="12" style="61" customWidth="1"/>
    <col min="15876" max="15876" width="13.7109375" style="61" customWidth="1"/>
    <col min="15877" max="15878" width="12" style="61" customWidth="1"/>
    <col min="15879" max="15879" width="13.7109375" style="61" customWidth="1"/>
    <col min="15880" max="15880" width="8.85546875" style="61"/>
    <col min="15881" max="15881" width="11.85546875" style="61" customWidth="1"/>
    <col min="15882" max="15882" width="9.28515625" style="61" bestFit="1" customWidth="1"/>
    <col min="15883" max="16128" width="8.85546875" style="61"/>
    <col min="16129" max="16129" width="43.140625" style="61" customWidth="1"/>
    <col min="16130" max="16131" width="12" style="61" customWidth="1"/>
    <col min="16132" max="16132" width="13.7109375" style="61" customWidth="1"/>
    <col min="16133" max="16134" width="12" style="61" customWidth="1"/>
    <col min="16135" max="16135" width="13.7109375" style="61" customWidth="1"/>
    <col min="16136" max="16136" width="8.85546875" style="61"/>
    <col min="16137" max="16137" width="11.85546875" style="61" customWidth="1"/>
    <col min="16138" max="16138" width="9.28515625" style="61" bestFit="1" customWidth="1"/>
    <col min="16139" max="16384" width="8.85546875" style="61"/>
  </cols>
  <sheetData>
    <row r="1" spans="1:15" s="47" customFormat="1" ht="43.5" customHeight="1" x14ac:dyDescent="0.3">
      <c r="A1" s="384" t="s">
        <v>327</v>
      </c>
      <c r="B1" s="384"/>
      <c r="C1" s="384"/>
      <c r="D1" s="384"/>
      <c r="E1" s="384"/>
      <c r="F1" s="384"/>
      <c r="G1" s="384"/>
      <c r="I1" s="79"/>
    </row>
    <row r="2" spans="1:15" s="47" customFormat="1" ht="22.5" customHeight="1" x14ac:dyDescent="0.3">
      <c r="A2" s="393" t="s">
        <v>82</v>
      </c>
      <c r="B2" s="393"/>
      <c r="C2" s="393"/>
      <c r="D2" s="393"/>
      <c r="E2" s="393"/>
      <c r="F2" s="393"/>
      <c r="G2" s="393"/>
      <c r="I2" s="79"/>
    </row>
    <row r="3" spans="1:15" s="50" customFormat="1" ht="18.75" customHeight="1" x14ac:dyDescent="0.3">
      <c r="A3" s="48"/>
      <c r="B3" s="48"/>
      <c r="C3" s="48"/>
      <c r="D3" s="48"/>
      <c r="E3" s="48"/>
      <c r="F3" s="48"/>
      <c r="G3" s="35" t="s">
        <v>15</v>
      </c>
      <c r="I3" s="80"/>
    </row>
    <row r="4" spans="1:15" s="50" customFormat="1" ht="78.75" customHeight="1" x14ac:dyDescent="0.2">
      <c r="A4" s="131"/>
      <c r="B4" s="248" t="s">
        <v>364</v>
      </c>
      <c r="C4" s="248" t="s">
        <v>365</v>
      </c>
      <c r="D4" s="99" t="s">
        <v>52</v>
      </c>
      <c r="E4" s="236" t="s">
        <v>366</v>
      </c>
      <c r="F4" s="236" t="s">
        <v>367</v>
      </c>
      <c r="G4" s="99" t="s">
        <v>52</v>
      </c>
    </row>
    <row r="5" spans="1:15" s="70" customFormat="1" ht="31.5" customHeight="1" x14ac:dyDescent="0.3">
      <c r="A5" s="81" t="s">
        <v>83</v>
      </c>
      <c r="B5" s="86">
        <f>SUM(B6:B29)</f>
        <v>6375</v>
      </c>
      <c r="C5" s="86">
        <f>SUM(C6:C29)</f>
        <v>2897</v>
      </c>
      <c r="D5" s="146">
        <f>ROUND(C5/B5*100,1)</f>
        <v>45.4</v>
      </c>
      <c r="E5" s="86">
        <f>SUM(E6:E29)</f>
        <v>1041</v>
      </c>
      <c r="F5" s="86">
        <f>SUM(F6:F29)</f>
        <v>446</v>
      </c>
      <c r="G5" s="146">
        <f>ROUND(F5/E5*100,1)</f>
        <v>42.8</v>
      </c>
      <c r="I5" s="80"/>
      <c r="J5" s="87"/>
      <c r="K5" s="87"/>
      <c r="L5" s="88"/>
      <c r="M5" s="88"/>
      <c r="N5" s="88"/>
      <c r="O5" s="88"/>
    </row>
    <row r="6" spans="1:15" ht="20.100000000000001" customHeight="1" x14ac:dyDescent="0.2">
      <c r="A6" s="56" t="s">
        <v>54</v>
      </c>
      <c r="B6" s="57">
        <v>2560</v>
      </c>
      <c r="C6" s="58">
        <v>1477</v>
      </c>
      <c r="D6" s="146">
        <f t="shared" ref="D6:D29" si="0">ROUND(C6/B6*100,1)</f>
        <v>57.7</v>
      </c>
      <c r="E6" s="57">
        <v>453</v>
      </c>
      <c r="F6" s="58">
        <v>239</v>
      </c>
      <c r="G6" s="146">
        <f t="shared" ref="G6:G29" si="1">ROUND(F6/E6*100,1)</f>
        <v>52.8</v>
      </c>
      <c r="H6" s="60"/>
      <c r="I6" s="68"/>
      <c r="J6" s="68"/>
      <c r="K6" s="68"/>
      <c r="L6" s="68"/>
      <c r="M6" s="68"/>
      <c r="N6" s="68"/>
    </row>
    <row r="7" spans="1:15" ht="20.100000000000001" customHeight="1" x14ac:dyDescent="0.2">
      <c r="A7" s="56" t="s">
        <v>55</v>
      </c>
      <c r="B7" s="57">
        <v>157</v>
      </c>
      <c r="C7" s="58">
        <v>87</v>
      </c>
      <c r="D7" s="146">
        <f t="shared" si="0"/>
        <v>55.4</v>
      </c>
      <c r="E7" s="57">
        <v>26</v>
      </c>
      <c r="F7" s="58">
        <v>16</v>
      </c>
      <c r="G7" s="146">
        <f t="shared" si="1"/>
        <v>61.5</v>
      </c>
      <c r="H7" s="60"/>
      <c r="I7" s="68"/>
      <c r="J7" s="68"/>
      <c r="K7" s="68"/>
      <c r="L7" s="68"/>
      <c r="M7" s="68"/>
      <c r="N7" s="68"/>
    </row>
    <row r="8" spans="1:15" s="64" customFormat="1" ht="20.100000000000001" customHeight="1" x14ac:dyDescent="0.2">
      <c r="A8" s="56" t="s">
        <v>56</v>
      </c>
      <c r="B8" s="57">
        <v>14</v>
      </c>
      <c r="C8" s="58">
        <v>3</v>
      </c>
      <c r="D8" s="146">
        <f t="shared" si="0"/>
        <v>21.4</v>
      </c>
      <c r="E8" s="57">
        <v>0</v>
      </c>
      <c r="F8" s="58">
        <v>0</v>
      </c>
      <c r="G8" s="146" t="s">
        <v>84</v>
      </c>
      <c r="H8" s="60"/>
      <c r="I8" s="61"/>
      <c r="J8" s="62"/>
    </row>
    <row r="9" spans="1:15" ht="20.100000000000001" customHeight="1" x14ac:dyDescent="0.2">
      <c r="A9" s="56" t="s">
        <v>57</v>
      </c>
      <c r="B9" s="57">
        <v>51</v>
      </c>
      <c r="C9" s="58">
        <v>23</v>
      </c>
      <c r="D9" s="146">
        <f t="shared" si="0"/>
        <v>45.1</v>
      </c>
      <c r="E9" s="57">
        <v>7</v>
      </c>
      <c r="F9" s="58">
        <v>3</v>
      </c>
      <c r="G9" s="146">
        <f t="shared" si="1"/>
        <v>42.9</v>
      </c>
      <c r="H9" s="60"/>
      <c r="I9" s="61"/>
      <c r="J9" s="62"/>
      <c r="L9" s="69"/>
    </row>
    <row r="10" spans="1:15" ht="20.100000000000001" customHeight="1" x14ac:dyDescent="0.2">
      <c r="A10" s="56" t="s">
        <v>58</v>
      </c>
      <c r="B10" s="57">
        <v>200</v>
      </c>
      <c r="C10" s="58">
        <v>173</v>
      </c>
      <c r="D10" s="146">
        <f t="shared" si="0"/>
        <v>86.5</v>
      </c>
      <c r="E10" s="57">
        <v>38</v>
      </c>
      <c r="F10" s="58">
        <v>22</v>
      </c>
      <c r="G10" s="146">
        <f t="shared" si="1"/>
        <v>57.9</v>
      </c>
      <c r="H10" s="60"/>
      <c r="I10" s="61"/>
      <c r="J10" s="62"/>
    </row>
    <row r="11" spans="1:15" ht="31.5" x14ac:dyDescent="0.2">
      <c r="A11" s="56" t="s">
        <v>59</v>
      </c>
      <c r="B11" s="57">
        <v>13</v>
      </c>
      <c r="C11" s="58">
        <v>28</v>
      </c>
      <c r="D11" s="146">
        <f t="shared" si="0"/>
        <v>215.4</v>
      </c>
      <c r="E11" s="57">
        <v>4</v>
      </c>
      <c r="F11" s="58">
        <v>10</v>
      </c>
      <c r="G11" s="146">
        <f t="shared" si="1"/>
        <v>250</v>
      </c>
      <c r="H11" s="60"/>
      <c r="I11" s="61"/>
      <c r="J11" s="62"/>
    </row>
    <row r="12" spans="1:15" ht="63" x14ac:dyDescent="0.2">
      <c r="A12" s="56" t="s">
        <v>60</v>
      </c>
      <c r="B12" s="57">
        <v>102</v>
      </c>
      <c r="C12" s="58">
        <v>54</v>
      </c>
      <c r="D12" s="146">
        <f t="shared" si="0"/>
        <v>52.9</v>
      </c>
      <c r="E12" s="57">
        <v>13</v>
      </c>
      <c r="F12" s="58">
        <v>9</v>
      </c>
      <c r="G12" s="146">
        <f t="shared" si="1"/>
        <v>69.2</v>
      </c>
      <c r="H12" s="60"/>
      <c r="I12" s="61"/>
      <c r="J12" s="62"/>
    </row>
    <row r="13" spans="1:15" ht="31.15" customHeight="1" x14ac:dyDescent="0.2">
      <c r="A13" s="56" t="s">
        <v>61</v>
      </c>
      <c r="B13" s="57">
        <v>30</v>
      </c>
      <c r="C13" s="58">
        <v>12</v>
      </c>
      <c r="D13" s="146">
        <f t="shared" si="0"/>
        <v>40</v>
      </c>
      <c r="E13" s="57">
        <v>5</v>
      </c>
      <c r="F13" s="58">
        <v>2</v>
      </c>
      <c r="G13" s="146">
        <f t="shared" si="1"/>
        <v>40</v>
      </c>
      <c r="H13" s="60"/>
      <c r="I13" s="61"/>
      <c r="J13" s="62"/>
    </row>
    <row r="14" spans="1:15" ht="31.5" x14ac:dyDescent="0.2">
      <c r="A14" s="56" t="s">
        <v>62</v>
      </c>
      <c r="B14" s="57">
        <v>23</v>
      </c>
      <c r="C14" s="58">
        <v>12</v>
      </c>
      <c r="D14" s="146">
        <f t="shared" si="0"/>
        <v>52.2</v>
      </c>
      <c r="E14" s="57">
        <v>3</v>
      </c>
      <c r="F14" s="58">
        <v>5</v>
      </c>
      <c r="G14" s="146">
        <f t="shared" si="1"/>
        <v>166.7</v>
      </c>
      <c r="H14" s="60"/>
      <c r="I14" s="61"/>
      <c r="J14" s="62"/>
    </row>
    <row r="15" spans="1:15" ht="31.5" x14ac:dyDescent="0.2">
      <c r="A15" s="56" t="s">
        <v>63</v>
      </c>
      <c r="B15" s="57">
        <v>163</v>
      </c>
      <c r="C15" s="58">
        <v>39</v>
      </c>
      <c r="D15" s="146">
        <f t="shared" si="0"/>
        <v>23.9</v>
      </c>
      <c r="E15" s="57">
        <v>17</v>
      </c>
      <c r="F15" s="58">
        <v>8</v>
      </c>
      <c r="G15" s="146">
        <f t="shared" si="1"/>
        <v>47.1</v>
      </c>
      <c r="H15" s="60"/>
      <c r="I15" s="61"/>
      <c r="J15" s="62"/>
    </row>
    <row r="16" spans="1:15" ht="31.5" x14ac:dyDescent="0.2">
      <c r="A16" s="56" t="s">
        <v>64</v>
      </c>
      <c r="B16" s="57">
        <v>141</v>
      </c>
      <c r="C16" s="58">
        <v>33</v>
      </c>
      <c r="D16" s="146">
        <f t="shared" si="0"/>
        <v>23.4</v>
      </c>
      <c r="E16" s="57">
        <v>14</v>
      </c>
      <c r="F16" s="58">
        <v>4</v>
      </c>
      <c r="G16" s="146">
        <f t="shared" si="1"/>
        <v>28.6</v>
      </c>
      <c r="H16" s="60"/>
      <c r="I16" s="61"/>
      <c r="J16" s="62"/>
    </row>
    <row r="17" spans="1:10" ht="31.5" x14ac:dyDescent="0.2">
      <c r="A17" s="56" t="s">
        <v>65</v>
      </c>
      <c r="B17" s="57">
        <v>80</v>
      </c>
      <c r="C17" s="58">
        <v>37</v>
      </c>
      <c r="D17" s="146">
        <f t="shared" si="0"/>
        <v>46.3</v>
      </c>
      <c r="E17" s="57">
        <v>19</v>
      </c>
      <c r="F17" s="58">
        <v>3</v>
      </c>
      <c r="G17" s="146">
        <f t="shared" si="1"/>
        <v>15.8</v>
      </c>
      <c r="H17" s="60"/>
      <c r="I17" s="61"/>
      <c r="J17" s="62"/>
    </row>
    <row r="18" spans="1:10" ht="31.5" x14ac:dyDescent="0.2">
      <c r="A18" s="56" t="s">
        <v>66</v>
      </c>
      <c r="B18" s="57">
        <v>78</v>
      </c>
      <c r="C18" s="58">
        <v>27</v>
      </c>
      <c r="D18" s="146">
        <f t="shared" si="0"/>
        <v>34.6</v>
      </c>
      <c r="E18" s="57">
        <v>13</v>
      </c>
      <c r="F18" s="58">
        <v>4</v>
      </c>
      <c r="G18" s="146">
        <f t="shared" si="1"/>
        <v>30.8</v>
      </c>
      <c r="H18" s="60"/>
      <c r="I18" s="61"/>
      <c r="J18" s="62"/>
    </row>
    <row r="19" spans="1:10" ht="31.5" x14ac:dyDescent="0.2">
      <c r="A19" s="56" t="s">
        <v>67</v>
      </c>
      <c r="B19" s="57">
        <v>614</v>
      </c>
      <c r="C19" s="58">
        <v>133</v>
      </c>
      <c r="D19" s="146">
        <f t="shared" si="0"/>
        <v>21.7</v>
      </c>
      <c r="E19" s="57">
        <v>88</v>
      </c>
      <c r="F19" s="58">
        <v>19</v>
      </c>
      <c r="G19" s="146">
        <f t="shared" si="1"/>
        <v>21.6</v>
      </c>
      <c r="H19" s="60"/>
      <c r="I19" s="61"/>
      <c r="J19" s="62"/>
    </row>
    <row r="20" spans="1:10" ht="20.100000000000001" customHeight="1" x14ac:dyDescent="0.2">
      <c r="A20" s="56" t="s">
        <v>68</v>
      </c>
      <c r="B20" s="57">
        <v>61</v>
      </c>
      <c r="C20" s="58">
        <v>34</v>
      </c>
      <c r="D20" s="146">
        <f t="shared" si="0"/>
        <v>55.7</v>
      </c>
      <c r="E20" s="57">
        <v>16</v>
      </c>
      <c r="F20" s="58">
        <v>5</v>
      </c>
      <c r="G20" s="146">
        <f t="shared" si="1"/>
        <v>31.3</v>
      </c>
      <c r="H20" s="60"/>
      <c r="I20" s="61"/>
      <c r="J20" s="62"/>
    </row>
    <row r="21" spans="1:10" ht="31.5" x14ac:dyDescent="0.2">
      <c r="A21" s="56" t="s">
        <v>69</v>
      </c>
      <c r="B21" s="57">
        <v>191</v>
      </c>
      <c r="C21" s="58">
        <v>83</v>
      </c>
      <c r="D21" s="146">
        <f t="shared" si="0"/>
        <v>43.5</v>
      </c>
      <c r="E21" s="57">
        <v>29</v>
      </c>
      <c r="F21" s="58">
        <v>11</v>
      </c>
      <c r="G21" s="146">
        <f t="shared" si="1"/>
        <v>37.9</v>
      </c>
      <c r="H21" s="60"/>
      <c r="I21" s="61"/>
      <c r="J21" s="62"/>
    </row>
    <row r="22" spans="1:10" ht="31.5" x14ac:dyDescent="0.2">
      <c r="A22" s="56" t="s">
        <v>70</v>
      </c>
      <c r="B22" s="57">
        <v>451</v>
      </c>
      <c r="C22" s="58">
        <v>43</v>
      </c>
      <c r="D22" s="146">
        <f t="shared" si="0"/>
        <v>9.5</v>
      </c>
      <c r="E22" s="57">
        <v>31</v>
      </c>
      <c r="F22" s="58">
        <v>6</v>
      </c>
      <c r="G22" s="146">
        <f t="shared" si="1"/>
        <v>19.399999999999999</v>
      </c>
      <c r="H22" s="60"/>
      <c r="I22" s="61"/>
      <c r="J22" s="65"/>
    </row>
    <row r="23" spans="1:10" ht="20.100000000000001" customHeight="1" x14ac:dyDescent="0.2">
      <c r="A23" s="56" t="s">
        <v>71</v>
      </c>
      <c r="B23" s="57">
        <v>121</v>
      </c>
      <c r="C23" s="58">
        <v>57</v>
      </c>
      <c r="D23" s="146">
        <f t="shared" si="0"/>
        <v>47.1</v>
      </c>
      <c r="E23" s="57">
        <v>34</v>
      </c>
      <c r="F23" s="58">
        <v>7</v>
      </c>
      <c r="G23" s="146">
        <f t="shared" si="1"/>
        <v>20.6</v>
      </c>
      <c r="H23" s="60"/>
      <c r="I23" s="61"/>
      <c r="J23" s="65"/>
    </row>
    <row r="24" spans="1:10" ht="20.100000000000001" customHeight="1" x14ac:dyDescent="0.2">
      <c r="A24" s="56" t="s">
        <v>72</v>
      </c>
      <c r="B24" s="57">
        <v>509</v>
      </c>
      <c r="C24" s="58">
        <v>205</v>
      </c>
      <c r="D24" s="146">
        <f t="shared" si="0"/>
        <v>40.299999999999997</v>
      </c>
      <c r="E24" s="57">
        <v>92</v>
      </c>
      <c r="F24" s="58">
        <v>20</v>
      </c>
      <c r="G24" s="146">
        <f t="shared" si="1"/>
        <v>21.7</v>
      </c>
      <c r="H24" s="60"/>
      <c r="I24" s="61"/>
      <c r="J24" s="65"/>
    </row>
    <row r="25" spans="1:10" ht="31.5" x14ac:dyDescent="0.2">
      <c r="A25" s="56" t="s">
        <v>73</v>
      </c>
      <c r="B25" s="57">
        <v>271</v>
      </c>
      <c r="C25" s="58">
        <v>80</v>
      </c>
      <c r="D25" s="146">
        <f t="shared" si="0"/>
        <v>29.5</v>
      </c>
      <c r="E25" s="57">
        <v>40</v>
      </c>
      <c r="F25" s="58">
        <v>14</v>
      </c>
      <c r="G25" s="146">
        <f t="shared" si="1"/>
        <v>35</v>
      </c>
      <c r="I25" s="61"/>
    </row>
    <row r="26" spans="1:10" ht="20.100000000000001" customHeight="1" x14ac:dyDescent="0.2">
      <c r="A26" s="56" t="s">
        <v>74</v>
      </c>
      <c r="B26" s="57">
        <v>198</v>
      </c>
      <c r="C26" s="58">
        <v>119</v>
      </c>
      <c r="D26" s="146">
        <f t="shared" si="0"/>
        <v>60.1</v>
      </c>
      <c r="E26" s="57">
        <v>31</v>
      </c>
      <c r="F26" s="58">
        <v>22</v>
      </c>
      <c r="G26" s="146">
        <f t="shared" si="1"/>
        <v>71</v>
      </c>
      <c r="I26" s="61"/>
    </row>
    <row r="27" spans="1:10" ht="20.100000000000001" customHeight="1" x14ac:dyDescent="0.2">
      <c r="A27" s="56" t="s">
        <v>75</v>
      </c>
      <c r="B27" s="57">
        <v>90</v>
      </c>
      <c r="C27" s="58">
        <v>44</v>
      </c>
      <c r="D27" s="146">
        <f t="shared" si="0"/>
        <v>48.9</v>
      </c>
      <c r="E27" s="57">
        <v>26</v>
      </c>
      <c r="F27" s="58">
        <v>4</v>
      </c>
      <c r="G27" s="146">
        <f t="shared" si="1"/>
        <v>15.4</v>
      </c>
      <c r="I27" s="61"/>
    </row>
    <row r="28" spans="1:10" ht="20.100000000000001" customHeight="1" x14ac:dyDescent="0.2">
      <c r="A28" s="56" t="s">
        <v>76</v>
      </c>
      <c r="B28" s="57">
        <v>61</v>
      </c>
      <c r="C28" s="58">
        <v>21</v>
      </c>
      <c r="D28" s="146">
        <f t="shared" si="0"/>
        <v>34.4</v>
      </c>
      <c r="E28" s="57">
        <v>10</v>
      </c>
      <c r="F28" s="58">
        <v>3</v>
      </c>
      <c r="G28" s="146">
        <f t="shared" si="1"/>
        <v>30</v>
      </c>
      <c r="I28" s="61"/>
    </row>
    <row r="29" spans="1:10" ht="20.100000000000001" customHeight="1" x14ac:dyDescent="0.2">
      <c r="A29" s="56" t="s">
        <v>77</v>
      </c>
      <c r="B29" s="57">
        <v>196</v>
      </c>
      <c r="C29" s="58">
        <v>73</v>
      </c>
      <c r="D29" s="146">
        <f t="shared" si="0"/>
        <v>37.200000000000003</v>
      </c>
      <c r="E29" s="57">
        <v>32</v>
      </c>
      <c r="F29" s="58">
        <v>10</v>
      </c>
      <c r="G29" s="146">
        <f t="shared" si="1"/>
        <v>31.3</v>
      </c>
      <c r="I29" s="61"/>
    </row>
  </sheetData>
  <mergeCells count="2">
    <mergeCell ref="A1:G1"/>
    <mergeCell ref="A2:G2"/>
  </mergeCells>
  <pageMargins left="0.42" right="0" top="0.55000000000000004" bottom="0.39370078740157483" header="0" footer="0"/>
  <pageSetup paperSize="9" scale="56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theme="0"/>
  </sheetPr>
  <dimension ref="A1:M31"/>
  <sheetViews>
    <sheetView zoomScaleNormal="100" zoomScaleSheetLayoutView="70" workbookViewId="0">
      <selection activeCell="E13" sqref="E13"/>
    </sheetView>
  </sheetViews>
  <sheetFormatPr defaultColWidth="8.85546875" defaultRowHeight="12.75" x14ac:dyDescent="0.2"/>
  <cols>
    <col min="1" max="1" width="62.42578125" style="61" customWidth="1"/>
    <col min="2" max="2" width="11.85546875" style="134" customWidth="1"/>
    <col min="3" max="3" width="14.28515625" style="134" customWidth="1"/>
    <col min="4" max="4" width="12" style="134" customWidth="1"/>
    <col min="5" max="5" width="13.7109375" style="134" customWidth="1"/>
    <col min="6" max="6" width="12.140625" style="134" customWidth="1"/>
    <col min="7" max="7" width="13.7109375" style="134" customWidth="1"/>
    <col min="8" max="8" width="12.7109375" style="134" customWidth="1"/>
    <col min="9" max="9" width="14.7109375" style="134" customWidth="1"/>
    <col min="10" max="10" width="8.85546875" style="61"/>
    <col min="11" max="11" width="11.85546875" style="61" customWidth="1"/>
    <col min="12" max="12" width="12.140625" style="61" customWidth="1"/>
    <col min="13" max="256" width="8.85546875" style="61"/>
    <col min="257" max="257" width="37.140625" style="61" customWidth="1"/>
    <col min="258" max="259" width="10.5703125" style="61" customWidth="1"/>
    <col min="260" max="260" width="13" style="61" customWidth="1"/>
    <col min="261" max="262" width="10.28515625" style="61" customWidth="1"/>
    <col min="263" max="263" width="12.42578125" style="61" customWidth="1"/>
    <col min="264" max="265" width="8.85546875" style="61"/>
    <col min="266" max="266" width="7.85546875" style="61" customWidth="1"/>
    <col min="267" max="512" width="8.85546875" style="61"/>
    <col min="513" max="513" width="37.140625" style="61" customWidth="1"/>
    <col min="514" max="515" width="10.5703125" style="61" customWidth="1"/>
    <col min="516" max="516" width="13" style="61" customWidth="1"/>
    <col min="517" max="518" width="10.28515625" style="61" customWidth="1"/>
    <col min="519" max="519" width="12.42578125" style="61" customWidth="1"/>
    <col min="520" max="521" width="8.85546875" style="61"/>
    <col min="522" max="522" width="7.85546875" style="61" customWidth="1"/>
    <col min="523" max="768" width="8.85546875" style="61"/>
    <col min="769" max="769" width="37.140625" style="61" customWidth="1"/>
    <col min="770" max="771" width="10.5703125" style="61" customWidth="1"/>
    <col min="772" max="772" width="13" style="61" customWidth="1"/>
    <col min="773" max="774" width="10.28515625" style="61" customWidth="1"/>
    <col min="775" max="775" width="12.42578125" style="61" customWidth="1"/>
    <col min="776" max="777" width="8.85546875" style="61"/>
    <col min="778" max="778" width="7.85546875" style="61" customWidth="1"/>
    <col min="779" max="1024" width="8.85546875" style="61"/>
    <col min="1025" max="1025" width="37.140625" style="61" customWidth="1"/>
    <col min="1026" max="1027" width="10.5703125" style="61" customWidth="1"/>
    <col min="1028" max="1028" width="13" style="61" customWidth="1"/>
    <col min="1029" max="1030" width="10.28515625" style="61" customWidth="1"/>
    <col min="1031" max="1031" width="12.42578125" style="61" customWidth="1"/>
    <col min="1032" max="1033" width="8.85546875" style="61"/>
    <col min="1034" max="1034" width="7.85546875" style="61" customWidth="1"/>
    <col min="1035" max="1280" width="8.85546875" style="61"/>
    <col min="1281" max="1281" width="37.140625" style="61" customWidth="1"/>
    <col min="1282" max="1283" width="10.5703125" style="61" customWidth="1"/>
    <col min="1284" max="1284" width="13" style="61" customWidth="1"/>
    <col min="1285" max="1286" width="10.28515625" style="61" customWidth="1"/>
    <col min="1287" max="1287" width="12.42578125" style="61" customWidth="1"/>
    <col min="1288" max="1289" width="8.85546875" style="61"/>
    <col min="1290" max="1290" width="7.85546875" style="61" customWidth="1"/>
    <col min="1291" max="1536" width="8.85546875" style="61"/>
    <col min="1537" max="1537" width="37.140625" style="61" customWidth="1"/>
    <col min="1538" max="1539" width="10.5703125" style="61" customWidth="1"/>
    <col min="1540" max="1540" width="13" style="61" customWidth="1"/>
    <col min="1541" max="1542" width="10.28515625" style="61" customWidth="1"/>
    <col min="1543" max="1543" width="12.42578125" style="61" customWidth="1"/>
    <col min="1544" max="1545" width="8.85546875" style="61"/>
    <col min="1546" max="1546" width="7.85546875" style="61" customWidth="1"/>
    <col min="1547" max="1792" width="8.85546875" style="61"/>
    <col min="1793" max="1793" width="37.140625" style="61" customWidth="1"/>
    <col min="1794" max="1795" width="10.5703125" style="61" customWidth="1"/>
    <col min="1796" max="1796" width="13" style="61" customWidth="1"/>
    <col min="1797" max="1798" width="10.28515625" style="61" customWidth="1"/>
    <col min="1799" max="1799" width="12.42578125" style="61" customWidth="1"/>
    <col min="1800" max="1801" width="8.85546875" style="61"/>
    <col min="1802" max="1802" width="7.85546875" style="61" customWidth="1"/>
    <col min="1803" max="2048" width="8.85546875" style="61"/>
    <col min="2049" max="2049" width="37.140625" style="61" customWidth="1"/>
    <col min="2050" max="2051" width="10.5703125" style="61" customWidth="1"/>
    <col min="2052" max="2052" width="13" style="61" customWidth="1"/>
    <col min="2053" max="2054" width="10.28515625" style="61" customWidth="1"/>
    <col min="2055" max="2055" width="12.42578125" style="61" customWidth="1"/>
    <col min="2056" max="2057" width="8.85546875" style="61"/>
    <col min="2058" max="2058" width="7.85546875" style="61" customWidth="1"/>
    <col min="2059" max="2304" width="8.85546875" style="61"/>
    <col min="2305" max="2305" width="37.140625" style="61" customWidth="1"/>
    <col min="2306" max="2307" width="10.5703125" style="61" customWidth="1"/>
    <col min="2308" max="2308" width="13" style="61" customWidth="1"/>
    <col min="2309" max="2310" width="10.28515625" style="61" customWidth="1"/>
    <col min="2311" max="2311" width="12.42578125" style="61" customWidth="1"/>
    <col min="2312" max="2313" width="8.85546875" style="61"/>
    <col min="2314" max="2314" width="7.85546875" style="61" customWidth="1"/>
    <col min="2315" max="2560" width="8.85546875" style="61"/>
    <col min="2561" max="2561" width="37.140625" style="61" customWidth="1"/>
    <col min="2562" max="2563" width="10.5703125" style="61" customWidth="1"/>
    <col min="2564" max="2564" width="13" style="61" customWidth="1"/>
    <col min="2565" max="2566" width="10.28515625" style="61" customWidth="1"/>
    <col min="2567" max="2567" width="12.42578125" style="61" customWidth="1"/>
    <col min="2568" max="2569" width="8.85546875" style="61"/>
    <col min="2570" max="2570" width="7.85546875" style="61" customWidth="1"/>
    <col min="2571" max="2816" width="8.85546875" style="61"/>
    <col min="2817" max="2817" width="37.140625" style="61" customWidth="1"/>
    <col min="2818" max="2819" width="10.5703125" style="61" customWidth="1"/>
    <col min="2820" max="2820" width="13" style="61" customWidth="1"/>
    <col min="2821" max="2822" width="10.28515625" style="61" customWidth="1"/>
    <col min="2823" max="2823" width="12.42578125" style="61" customWidth="1"/>
    <col min="2824" max="2825" width="8.85546875" style="61"/>
    <col min="2826" max="2826" width="7.85546875" style="61" customWidth="1"/>
    <col min="2827" max="3072" width="8.85546875" style="61"/>
    <col min="3073" max="3073" width="37.140625" style="61" customWidth="1"/>
    <col min="3074" max="3075" width="10.5703125" style="61" customWidth="1"/>
    <col min="3076" max="3076" width="13" style="61" customWidth="1"/>
    <col min="3077" max="3078" width="10.28515625" style="61" customWidth="1"/>
    <col min="3079" max="3079" width="12.42578125" style="61" customWidth="1"/>
    <col min="3080" max="3081" width="8.85546875" style="61"/>
    <col min="3082" max="3082" width="7.85546875" style="61" customWidth="1"/>
    <col min="3083" max="3328" width="8.85546875" style="61"/>
    <col min="3329" max="3329" width="37.140625" style="61" customWidth="1"/>
    <col min="3330" max="3331" width="10.5703125" style="61" customWidth="1"/>
    <col min="3332" max="3332" width="13" style="61" customWidth="1"/>
    <col min="3333" max="3334" width="10.28515625" style="61" customWidth="1"/>
    <col min="3335" max="3335" width="12.42578125" style="61" customWidth="1"/>
    <col min="3336" max="3337" width="8.85546875" style="61"/>
    <col min="3338" max="3338" width="7.85546875" style="61" customWidth="1"/>
    <col min="3339" max="3584" width="8.85546875" style="61"/>
    <col min="3585" max="3585" width="37.140625" style="61" customWidth="1"/>
    <col min="3586" max="3587" width="10.5703125" style="61" customWidth="1"/>
    <col min="3588" max="3588" width="13" style="61" customWidth="1"/>
    <col min="3589" max="3590" width="10.28515625" style="61" customWidth="1"/>
    <col min="3591" max="3591" width="12.42578125" style="61" customWidth="1"/>
    <col min="3592" max="3593" width="8.85546875" style="61"/>
    <col min="3594" max="3594" width="7.85546875" style="61" customWidth="1"/>
    <col min="3595" max="3840" width="8.85546875" style="61"/>
    <col min="3841" max="3841" width="37.140625" style="61" customWidth="1"/>
    <col min="3842" max="3843" width="10.5703125" style="61" customWidth="1"/>
    <col min="3844" max="3844" width="13" style="61" customWidth="1"/>
    <col min="3845" max="3846" width="10.28515625" style="61" customWidth="1"/>
    <col min="3847" max="3847" width="12.42578125" style="61" customWidth="1"/>
    <col min="3848" max="3849" width="8.85546875" style="61"/>
    <col min="3850" max="3850" width="7.85546875" style="61" customWidth="1"/>
    <col min="3851" max="4096" width="8.85546875" style="61"/>
    <col min="4097" max="4097" width="37.140625" style="61" customWidth="1"/>
    <col min="4098" max="4099" width="10.5703125" style="61" customWidth="1"/>
    <col min="4100" max="4100" width="13" style="61" customWidth="1"/>
    <col min="4101" max="4102" width="10.28515625" style="61" customWidth="1"/>
    <col min="4103" max="4103" width="12.42578125" style="61" customWidth="1"/>
    <col min="4104" max="4105" width="8.85546875" style="61"/>
    <col min="4106" max="4106" width="7.85546875" style="61" customWidth="1"/>
    <col min="4107" max="4352" width="8.85546875" style="61"/>
    <col min="4353" max="4353" width="37.140625" style="61" customWidth="1"/>
    <col min="4354" max="4355" width="10.5703125" style="61" customWidth="1"/>
    <col min="4356" max="4356" width="13" style="61" customWidth="1"/>
    <col min="4357" max="4358" width="10.28515625" style="61" customWidth="1"/>
    <col min="4359" max="4359" width="12.42578125" style="61" customWidth="1"/>
    <col min="4360" max="4361" width="8.85546875" style="61"/>
    <col min="4362" max="4362" width="7.85546875" style="61" customWidth="1"/>
    <col min="4363" max="4608" width="8.85546875" style="61"/>
    <col min="4609" max="4609" width="37.140625" style="61" customWidth="1"/>
    <col min="4610" max="4611" width="10.5703125" style="61" customWidth="1"/>
    <col min="4612" max="4612" width="13" style="61" customWidth="1"/>
    <col min="4613" max="4614" width="10.28515625" style="61" customWidth="1"/>
    <col min="4615" max="4615" width="12.42578125" style="61" customWidth="1"/>
    <col min="4616" max="4617" width="8.85546875" style="61"/>
    <col min="4618" max="4618" width="7.85546875" style="61" customWidth="1"/>
    <col min="4619" max="4864" width="8.85546875" style="61"/>
    <col min="4865" max="4865" width="37.140625" style="61" customWidth="1"/>
    <col min="4866" max="4867" width="10.5703125" style="61" customWidth="1"/>
    <col min="4868" max="4868" width="13" style="61" customWidth="1"/>
    <col min="4869" max="4870" width="10.28515625" style="61" customWidth="1"/>
    <col min="4871" max="4871" width="12.42578125" style="61" customWidth="1"/>
    <col min="4872" max="4873" width="8.85546875" style="61"/>
    <col min="4874" max="4874" width="7.85546875" style="61" customWidth="1"/>
    <col min="4875" max="5120" width="8.85546875" style="61"/>
    <col min="5121" max="5121" width="37.140625" style="61" customWidth="1"/>
    <col min="5122" max="5123" width="10.5703125" style="61" customWidth="1"/>
    <col min="5124" max="5124" width="13" style="61" customWidth="1"/>
    <col min="5125" max="5126" width="10.28515625" style="61" customWidth="1"/>
    <col min="5127" max="5127" width="12.42578125" style="61" customWidth="1"/>
    <col min="5128" max="5129" width="8.85546875" style="61"/>
    <col min="5130" max="5130" width="7.85546875" style="61" customWidth="1"/>
    <col min="5131" max="5376" width="8.85546875" style="61"/>
    <col min="5377" max="5377" width="37.140625" style="61" customWidth="1"/>
    <col min="5378" max="5379" width="10.5703125" style="61" customWidth="1"/>
    <col min="5380" max="5380" width="13" style="61" customWidth="1"/>
    <col min="5381" max="5382" width="10.28515625" style="61" customWidth="1"/>
    <col min="5383" max="5383" width="12.42578125" style="61" customWidth="1"/>
    <col min="5384" max="5385" width="8.85546875" style="61"/>
    <col min="5386" max="5386" width="7.85546875" style="61" customWidth="1"/>
    <col min="5387" max="5632" width="8.85546875" style="61"/>
    <col min="5633" max="5633" width="37.140625" style="61" customWidth="1"/>
    <col min="5634" max="5635" width="10.5703125" style="61" customWidth="1"/>
    <col min="5636" max="5636" width="13" style="61" customWidth="1"/>
    <col min="5637" max="5638" width="10.28515625" style="61" customWidth="1"/>
    <col min="5639" max="5639" width="12.42578125" style="61" customWidth="1"/>
    <col min="5640" max="5641" width="8.85546875" style="61"/>
    <col min="5642" max="5642" width="7.85546875" style="61" customWidth="1"/>
    <col min="5643" max="5888" width="8.85546875" style="61"/>
    <col min="5889" max="5889" width="37.140625" style="61" customWidth="1"/>
    <col min="5890" max="5891" width="10.5703125" style="61" customWidth="1"/>
    <col min="5892" max="5892" width="13" style="61" customWidth="1"/>
    <col min="5893" max="5894" width="10.28515625" style="61" customWidth="1"/>
    <col min="5895" max="5895" width="12.42578125" style="61" customWidth="1"/>
    <col min="5896" max="5897" width="8.85546875" style="61"/>
    <col min="5898" max="5898" width="7.85546875" style="61" customWidth="1"/>
    <col min="5899" max="6144" width="8.85546875" style="61"/>
    <col min="6145" max="6145" width="37.140625" style="61" customWidth="1"/>
    <col min="6146" max="6147" width="10.5703125" style="61" customWidth="1"/>
    <col min="6148" max="6148" width="13" style="61" customWidth="1"/>
    <col min="6149" max="6150" width="10.28515625" style="61" customWidth="1"/>
    <col min="6151" max="6151" width="12.42578125" style="61" customWidth="1"/>
    <col min="6152" max="6153" width="8.85546875" style="61"/>
    <col min="6154" max="6154" width="7.85546875" style="61" customWidth="1"/>
    <col min="6155" max="6400" width="8.85546875" style="61"/>
    <col min="6401" max="6401" width="37.140625" style="61" customWidth="1"/>
    <col min="6402" max="6403" width="10.5703125" style="61" customWidth="1"/>
    <col min="6404" max="6404" width="13" style="61" customWidth="1"/>
    <col min="6405" max="6406" width="10.28515625" style="61" customWidth="1"/>
    <col min="6407" max="6407" width="12.42578125" style="61" customWidth="1"/>
    <col min="6408" max="6409" width="8.85546875" style="61"/>
    <col min="6410" max="6410" width="7.85546875" style="61" customWidth="1"/>
    <col min="6411" max="6656" width="8.85546875" style="61"/>
    <col min="6657" max="6657" width="37.140625" style="61" customWidth="1"/>
    <col min="6658" max="6659" width="10.5703125" style="61" customWidth="1"/>
    <col min="6660" max="6660" width="13" style="61" customWidth="1"/>
    <col min="6661" max="6662" width="10.28515625" style="61" customWidth="1"/>
    <col min="6663" max="6663" width="12.42578125" style="61" customWidth="1"/>
    <col min="6664" max="6665" width="8.85546875" style="61"/>
    <col min="6666" max="6666" width="7.85546875" style="61" customWidth="1"/>
    <col min="6667" max="6912" width="8.85546875" style="61"/>
    <col min="6913" max="6913" width="37.140625" style="61" customWidth="1"/>
    <col min="6914" max="6915" width="10.5703125" style="61" customWidth="1"/>
    <col min="6916" max="6916" width="13" style="61" customWidth="1"/>
    <col min="6917" max="6918" width="10.28515625" style="61" customWidth="1"/>
    <col min="6919" max="6919" width="12.42578125" style="61" customWidth="1"/>
    <col min="6920" max="6921" width="8.85546875" style="61"/>
    <col min="6922" max="6922" width="7.85546875" style="61" customWidth="1"/>
    <col min="6923" max="7168" width="8.85546875" style="61"/>
    <col min="7169" max="7169" width="37.140625" style="61" customWidth="1"/>
    <col min="7170" max="7171" width="10.5703125" style="61" customWidth="1"/>
    <col min="7172" max="7172" width="13" style="61" customWidth="1"/>
    <col min="7173" max="7174" width="10.28515625" style="61" customWidth="1"/>
    <col min="7175" max="7175" width="12.42578125" style="61" customWidth="1"/>
    <col min="7176" max="7177" width="8.85546875" style="61"/>
    <col min="7178" max="7178" width="7.85546875" style="61" customWidth="1"/>
    <col min="7179" max="7424" width="8.85546875" style="61"/>
    <col min="7425" max="7425" width="37.140625" style="61" customWidth="1"/>
    <col min="7426" max="7427" width="10.5703125" style="61" customWidth="1"/>
    <col min="7428" max="7428" width="13" style="61" customWidth="1"/>
    <col min="7429" max="7430" width="10.28515625" style="61" customWidth="1"/>
    <col min="7431" max="7431" width="12.42578125" style="61" customWidth="1"/>
    <col min="7432" max="7433" width="8.85546875" style="61"/>
    <col min="7434" max="7434" width="7.85546875" style="61" customWidth="1"/>
    <col min="7435" max="7680" width="8.85546875" style="61"/>
    <col min="7681" max="7681" width="37.140625" style="61" customWidth="1"/>
    <col min="7682" max="7683" width="10.5703125" style="61" customWidth="1"/>
    <col min="7684" max="7684" width="13" style="61" customWidth="1"/>
    <col min="7685" max="7686" width="10.28515625" style="61" customWidth="1"/>
    <col min="7687" max="7687" width="12.42578125" style="61" customWidth="1"/>
    <col min="7688" max="7689" width="8.85546875" style="61"/>
    <col min="7690" max="7690" width="7.85546875" style="61" customWidth="1"/>
    <col min="7691" max="7936" width="8.85546875" style="61"/>
    <col min="7937" max="7937" width="37.140625" style="61" customWidth="1"/>
    <col min="7938" max="7939" width="10.5703125" style="61" customWidth="1"/>
    <col min="7940" max="7940" width="13" style="61" customWidth="1"/>
    <col min="7941" max="7942" width="10.28515625" style="61" customWidth="1"/>
    <col min="7943" max="7943" width="12.42578125" style="61" customWidth="1"/>
    <col min="7944" max="7945" width="8.85546875" style="61"/>
    <col min="7946" max="7946" width="7.85546875" style="61" customWidth="1"/>
    <col min="7947" max="8192" width="8.85546875" style="61"/>
    <col min="8193" max="8193" width="37.140625" style="61" customWidth="1"/>
    <col min="8194" max="8195" width="10.5703125" style="61" customWidth="1"/>
    <col min="8196" max="8196" width="13" style="61" customWidth="1"/>
    <col min="8197" max="8198" width="10.28515625" style="61" customWidth="1"/>
    <col min="8199" max="8199" width="12.42578125" style="61" customWidth="1"/>
    <col min="8200" max="8201" width="8.85546875" style="61"/>
    <col min="8202" max="8202" width="7.85546875" style="61" customWidth="1"/>
    <col min="8203" max="8448" width="8.85546875" style="61"/>
    <col min="8449" max="8449" width="37.140625" style="61" customWidth="1"/>
    <col min="8450" max="8451" width="10.5703125" style="61" customWidth="1"/>
    <col min="8452" max="8452" width="13" style="61" customWidth="1"/>
    <col min="8453" max="8454" width="10.28515625" style="61" customWidth="1"/>
    <col min="8455" max="8455" width="12.42578125" style="61" customWidth="1"/>
    <col min="8456" max="8457" width="8.85546875" style="61"/>
    <col min="8458" max="8458" width="7.85546875" style="61" customWidth="1"/>
    <col min="8459" max="8704" width="8.85546875" style="61"/>
    <col min="8705" max="8705" width="37.140625" style="61" customWidth="1"/>
    <col min="8706" max="8707" width="10.5703125" style="61" customWidth="1"/>
    <col min="8708" max="8708" width="13" style="61" customWidth="1"/>
    <col min="8709" max="8710" width="10.28515625" style="61" customWidth="1"/>
    <col min="8711" max="8711" width="12.42578125" style="61" customWidth="1"/>
    <col min="8712" max="8713" width="8.85546875" style="61"/>
    <col min="8714" max="8714" width="7.85546875" style="61" customWidth="1"/>
    <col min="8715" max="8960" width="8.85546875" style="61"/>
    <col min="8961" max="8961" width="37.140625" style="61" customWidth="1"/>
    <col min="8962" max="8963" width="10.5703125" style="61" customWidth="1"/>
    <col min="8964" max="8964" width="13" style="61" customWidth="1"/>
    <col min="8965" max="8966" width="10.28515625" style="61" customWidth="1"/>
    <col min="8967" max="8967" width="12.42578125" style="61" customWidth="1"/>
    <col min="8968" max="8969" width="8.85546875" style="61"/>
    <col min="8970" max="8970" width="7.85546875" style="61" customWidth="1"/>
    <col min="8971" max="9216" width="8.85546875" style="61"/>
    <col min="9217" max="9217" width="37.140625" style="61" customWidth="1"/>
    <col min="9218" max="9219" width="10.5703125" style="61" customWidth="1"/>
    <col min="9220" max="9220" width="13" style="61" customWidth="1"/>
    <col min="9221" max="9222" width="10.28515625" style="61" customWidth="1"/>
    <col min="9223" max="9223" width="12.42578125" style="61" customWidth="1"/>
    <col min="9224" max="9225" width="8.85546875" style="61"/>
    <col min="9226" max="9226" width="7.85546875" style="61" customWidth="1"/>
    <col min="9227" max="9472" width="8.85546875" style="61"/>
    <col min="9473" max="9473" width="37.140625" style="61" customWidth="1"/>
    <col min="9474" max="9475" width="10.5703125" style="61" customWidth="1"/>
    <col min="9476" max="9476" width="13" style="61" customWidth="1"/>
    <col min="9477" max="9478" width="10.28515625" style="61" customWidth="1"/>
    <col min="9479" max="9479" width="12.42578125" style="61" customWidth="1"/>
    <col min="9480" max="9481" width="8.85546875" style="61"/>
    <col min="9482" max="9482" width="7.85546875" style="61" customWidth="1"/>
    <col min="9483" max="9728" width="8.85546875" style="61"/>
    <col min="9729" max="9729" width="37.140625" style="61" customWidth="1"/>
    <col min="9730" max="9731" width="10.5703125" style="61" customWidth="1"/>
    <col min="9732" max="9732" width="13" style="61" customWidth="1"/>
    <col min="9733" max="9734" width="10.28515625" style="61" customWidth="1"/>
    <col min="9735" max="9735" width="12.42578125" style="61" customWidth="1"/>
    <col min="9736" max="9737" width="8.85546875" style="61"/>
    <col min="9738" max="9738" width="7.85546875" style="61" customWidth="1"/>
    <col min="9739" max="9984" width="8.85546875" style="61"/>
    <col min="9985" max="9985" width="37.140625" style="61" customWidth="1"/>
    <col min="9986" max="9987" width="10.5703125" style="61" customWidth="1"/>
    <col min="9988" max="9988" width="13" style="61" customWidth="1"/>
    <col min="9989" max="9990" width="10.28515625" style="61" customWidth="1"/>
    <col min="9991" max="9991" width="12.42578125" style="61" customWidth="1"/>
    <col min="9992" max="9993" width="8.85546875" style="61"/>
    <col min="9994" max="9994" width="7.85546875" style="61" customWidth="1"/>
    <col min="9995" max="10240" width="8.85546875" style="61"/>
    <col min="10241" max="10241" width="37.140625" style="61" customWidth="1"/>
    <col min="10242" max="10243" width="10.5703125" style="61" customWidth="1"/>
    <col min="10244" max="10244" width="13" style="61" customWidth="1"/>
    <col min="10245" max="10246" width="10.28515625" style="61" customWidth="1"/>
    <col min="10247" max="10247" width="12.42578125" style="61" customWidth="1"/>
    <col min="10248" max="10249" width="8.85546875" style="61"/>
    <col min="10250" max="10250" width="7.85546875" style="61" customWidth="1"/>
    <col min="10251" max="10496" width="8.85546875" style="61"/>
    <col min="10497" max="10497" width="37.140625" style="61" customWidth="1"/>
    <col min="10498" max="10499" width="10.5703125" style="61" customWidth="1"/>
    <col min="10500" max="10500" width="13" style="61" customWidth="1"/>
    <col min="10501" max="10502" width="10.28515625" style="61" customWidth="1"/>
    <col min="10503" max="10503" width="12.42578125" style="61" customWidth="1"/>
    <col min="10504" max="10505" width="8.85546875" style="61"/>
    <col min="10506" max="10506" width="7.85546875" style="61" customWidth="1"/>
    <col min="10507" max="10752" width="8.85546875" style="61"/>
    <col min="10753" max="10753" width="37.140625" style="61" customWidth="1"/>
    <col min="10754" max="10755" width="10.5703125" style="61" customWidth="1"/>
    <col min="10756" max="10756" width="13" style="61" customWidth="1"/>
    <col min="10757" max="10758" width="10.28515625" style="61" customWidth="1"/>
    <col min="10759" max="10759" width="12.42578125" style="61" customWidth="1"/>
    <col min="10760" max="10761" width="8.85546875" style="61"/>
    <col min="10762" max="10762" width="7.85546875" style="61" customWidth="1"/>
    <col min="10763" max="11008" width="8.85546875" style="61"/>
    <col min="11009" max="11009" width="37.140625" style="61" customWidth="1"/>
    <col min="11010" max="11011" width="10.5703125" style="61" customWidth="1"/>
    <col min="11012" max="11012" width="13" style="61" customWidth="1"/>
    <col min="11013" max="11014" width="10.28515625" style="61" customWidth="1"/>
    <col min="11015" max="11015" width="12.42578125" style="61" customWidth="1"/>
    <col min="11016" max="11017" width="8.85546875" style="61"/>
    <col min="11018" max="11018" width="7.85546875" style="61" customWidth="1"/>
    <col min="11019" max="11264" width="8.85546875" style="61"/>
    <col min="11265" max="11265" width="37.140625" style="61" customWidth="1"/>
    <col min="11266" max="11267" width="10.5703125" style="61" customWidth="1"/>
    <col min="11268" max="11268" width="13" style="61" customWidth="1"/>
    <col min="11269" max="11270" width="10.28515625" style="61" customWidth="1"/>
    <col min="11271" max="11271" width="12.42578125" style="61" customWidth="1"/>
    <col min="11272" max="11273" width="8.85546875" style="61"/>
    <col min="11274" max="11274" width="7.85546875" style="61" customWidth="1"/>
    <col min="11275" max="11520" width="8.85546875" style="61"/>
    <col min="11521" max="11521" width="37.140625" style="61" customWidth="1"/>
    <col min="11522" max="11523" width="10.5703125" style="61" customWidth="1"/>
    <col min="11524" max="11524" width="13" style="61" customWidth="1"/>
    <col min="11525" max="11526" width="10.28515625" style="61" customWidth="1"/>
    <col min="11527" max="11527" width="12.42578125" style="61" customWidth="1"/>
    <col min="11528" max="11529" width="8.85546875" style="61"/>
    <col min="11530" max="11530" width="7.85546875" style="61" customWidth="1"/>
    <col min="11531" max="11776" width="8.85546875" style="61"/>
    <col min="11777" max="11777" width="37.140625" style="61" customWidth="1"/>
    <col min="11778" max="11779" width="10.5703125" style="61" customWidth="1"/>
    <col min="11780" max="11780" width="13" style="61" customWidth="1"/>
    <col min="11781" max="11782" width="10.28515625" style="61" customWidth="1"/>
    <col min="11783" max="11783" width="12.42578125" style="61" customWidth="1"/>
    <col min="11784" max="11785" width="8.85546875" style="61"/>
    <col min="11786" max="11786" width="7.85546875" style="61" customWidth="1"/>
    <col min="11787" max="12032" width="8.85546875" style="61"/>
    <col min="12033" max="12033" width="37.140625" style="61" customWidth="1"/>
    <col min="12034" max="12035" width="10.5703125" style="61" customWidth="1"/>
    <col min="12036" max="12036" width="13" style="61" customWidth="1"/>
    <col min="12037" max="12038" width="10.28515625" style="61" customWidth="1"/>
    <col min="12039" max="12039" width="12.42578125" style="61" customWidth="1"/>
    <col min="12040" max="12041" width="8.85546875" style="61"/>
    <col min="12042" max="12042" width="7.85546875" style="61" customWidth="1"/>
    <col min="12043" max="12288" width="8.85546875" style="61"/>
    <col min="12289" max="12289" width="37.140625" style="61" customWidth="1"/>
    <col min="12290" max="12291" width="10.5703125" style="61" customWidth="1"/>
    <col min="12292" max="12292" width="13" style="61" customWidth="1"/>
    <col min="12293" max="12294" width="10.28515625" style="61" customWidth="1"/>
    <col min="12295" max="12295" width="12.42578125" style="61" customWidth="1"/>
    <col min="12296" max="12297" width="8.85546875" style="61"/>
    <col min="12298" max="12298" width="7.85546875" style="61" customWidth="1"/>
    <col min="12299" max="12544" width="8.85546875" style="61"/>
    <col min="12545" max="12545" width="37.140625" style="61" customWidth="1"/>
    <col min="12546" max="12547" width="10.5703125" style="61" customWidth="1"/>
    <col min="12548" max="12548" width="13" style="61" customWidth="1"/>
    <col min="12549" max="12550" width="10.28515625" style="61" customWidth="1"/>
    <col min="12551" max="12551" width="12.42578125" style="61" customWidth="1"/>
    <col min="12552" max="12553" width="8.85546875" style="61"/>
    <col min="12554" max="12554" width="7.85546875" style="61" customWidth="1"/>
    <col min="12555" max="12800" width="8.85546875" style="61"/>
    <col min="12801" max="12801" width="37.140625" style="61" customWidth="1"/>
    <col min="12802" max="12803" width="10.5703125" style="61" customWidth="1"/>
    <col min="12804" max="12804" width="13" style="61" customWidth="1"/>
    <col min="12805" max="12806" width="10.28515625" style="61" customWidth="1"/>
    <col min="12807" max="12807" width="12.42578125" style="61" customWidth="1"/>
    <col min="12808" max="12809" width="8.85546875" style="61"/>
    <col min="12810" max="12810" width="7.85546875" style="61" customWidth="1"/>
    <col min="12811" max="13056" width="8.85546875" style="61"/>
    <col min="13057" max="13057" width="37.140625" style="61" customWidth="1"/>
    <col min="13058" max="13059" width="10.5703125" style="61" customWidth="1"/>
    <col min="13060" max="13060" width="13" style="61" customWidth="1"/>
    <col min="13061" max="13062" width="10.28515625" style="61" customWidth="1"/>
    <col min="13063" max="13063" width="12.42578125" style="61" customWidth="1"/>
    <col min="13064" max="13065" width="8.85546875" style="61"/>
    <col min="13066" max="13066" width="7.85546875" style="61" customWidth="1"/>
    <col min="13067" max="13312" width="8.85546875" style="61"/>
    <col min="13313" max="13313" width="37.140625" style="61" customWidth="1"/>
    <col min="13314" max="13315" width="10.5703125" style="61" customWidth="1"/>
    <col min="13316" max="13316" width="13" style="61" customWidth="1"/>
    <col min="13317" max="13318" width="10.28515625" style="61" customWidth="1"/>
    <col min="13319" max="13319" width="12.42578125" style="61" customWidth="1"/>
    <col min="13320" max="13321" width="8.85546875" style="61"/>
    <col min="13322" max="13322" width="7.85546875" style="61" customWidth="1"/>
    <col min="13323" max="13568" width="8.85546875" style="61"/>
    <col min="13569" max="13569" width="37.140625" style="61" customWidth="1"/>
    <col min="13570" max="13571" width="10.5703125" style="61" customWidth="1"/>
    <col min="13572" max="13572" width="13" style="61" customWidth="1"/>
    <col min="13573" max="13574" width="10.28515625" style="61" customWidth="1"/>
    <col min="13575" max="13575" width="12.42578125" style="61" customWidth="1"/>
    <col min="13576" max="13577" width="8.85546875" style="61"/>
    <col min="13578" max="13578" width="7.85546875" style="61" customWidth="1"/>
    <col min="13579" max="13824" width="8.85546875" style="61"/>
    <col min="13825" max="13825" width="37.140625" style="61" customWidth="1"/>
    <col min="13826" max="13827" width="10.5703125" style="61" customWidth="1"/>
    <col min="13828" max="13828" width="13" style="61" customWidth="1"/>
    <col min="13829" max="13830" width="10.28515625" style="61" customWidth="1"/>
    <col min="13831" max="13831" width="12.42578125" style="61" customWidth="1"/>
    <col min="13832" max="13833" width="8.85546875" style="61"/>
    <col min="13834" max="13834" width="7.85546875" style="61" customWidth="1"/>
    <col min="13835" max="14080" width="8.85546875" style="61"/>
    <col min="14081" max="14081" width="37.140625" style="61" customWidth="1"/>
    <col min="14082" max="14083" width="10.5703125" style="61" customWidth="1"/>
    <col min="14084" max="14084" width="13" style="61" customWidth="1"/>
    <col min="14085" max="14086" width="10.28515625" style="61" customWidth="1"/>
    <col min="14087" max="14087" width="12.42578125" style="61" customWidth="1"/>
    <col min="14088" max="14089" width="8.85546875" style="61"/>
    <col min="14090" max="14090" width="7.85546875" style="61" customWidth="1"/>
    <col min="14091" max="14336" width="8.85546875" style="61"/>
    <col min="14337" max="14337" width="37.140625" style="61" customWidth="1"/>
    <col min="14338" max="14339" width="10.5703125" style="61" customWidth="1"/>
    <col min="14340" max="14340" width="13" style="61" customWidth="1"/>
    <col min="14341" max="14342" width="10.28515625" style="61" customWidth="1"/>
    <col min="14343" max="14343" width="12.42578125" style="61" customWidth="1"/>
    <col min="14344" max="14345" width="8.85546875" style="61"/>
    <col min="14346" max="14346" width="7.85546875" style="61" customWidth="1"/>
    <col min="14347" max="14592" width="8.85546875" style="61"/>
    <col min="14593" max="14593" width="37.140625" style="61" customWidth="1"/>
    <col min="14594" max="14595" width="10.5703125" style="61" customWidth="1"/>
    <col min="14596" max="14596" width="13" style="61" customWidth="1"/>
    <col min="14597" max="14598" width="10.28515625" style="61" customWidth="1"/>
    <col min="14599" max="14599" width="12.42578125" style="61" customWidth="1"/>
    <col min="14600" max="14601" width="8.85546875" style="61"/>
    <col min="14602" max="14602" width="7.85546875" style="61" customWidth="1"/>
    <col min="14603" max="14848" width="8.85546875" style="61"/>
    <col min="14849" max="14849" width="37.140625" style="61" customWidth="1"/>
    <col min="14850" max="14851" width="10.5703125" style="61" customWidth="1"/>
    <col min="14852" max="14852" width="13" style="61" customWidth="1"/>
    <col min="14853" max="14854" width="10.28515625" style="61" customWidth="1"/>
    <col min="14855" max="14855" width="12.42578125" style="61" customWidth="1"/>
    <col min="14856" max="14857" width="8.85546875" style="61"/>
    <col min="14858" max="14858" width="7.85546875" style="61" customWidth="1"/>
    <col min="14859" max="15104" width="8.85546875" style="61"/>
    <col min="15105" max="15105" width="37.140625" style="61" customWidth="1"/>
    <col min="15106" max="15107" width="10.5703125" style="61" customWidth="1"/>
    <col min="15108" max="15108" width="13" style="61" customWidth="1"/>
    <col min="15109" max="15110" width="10.28515625" style="61" customWidth="1"/>
    <col min="15111" max="15111" width="12.42578125" style="61" customWidth="1"/>
    <col min="15112" max="15113" width="8.85546875" style="61"/>
    <col min="15114" max="15114" width="7.85546875" style="61" customWidth="1"/>
    <col min="15115" max="15360" width="8.85546875" style="61"/>
    <col min="15361" max="15361" width="37.140625" style="61" customWidth="1"/>
    <col min="15362" max="15363" width="10.5703125" style="61" customWidth="1"/>
    <col min="15364" max="15364" width="13" style="61" customWidth="1"/>
    <col min="15365" max="15366" width="10.28515625" style="61" customWidth="1"/>
    <col min="15367" max="15367" width="12.42578125" style="61" customWidth="1"/>
    <col min="15368" max="15369" width="8.85546875" style="61"/>
    <col min="15370" max="15370" width="7.85546875" style="61" customWidth="1"/>
    <col min="15371" max="15616" width="8.85546875" style="61"/>
    <col min="15617" max="15617" width="37.140625" style="61" customWidth="1"/>
    <col min="15618" max="15619" width="10.5703125" style="61" customWidth="1"/>
    <col min="15620" max="15620" width="13" style="61" customWidth="1"/>
    <col min="15621" max="15622" width="10.28515625" style="61" customWidth="1"/>
    <col min="15623" max="15623" width="12.42578125" style="61" customWidth="1"/>
    <col min="15624" max="15625" width="8.85546875" style="61"/>
    <col min="15626" max="15626" width="7.85546875" style="61" customWidth="1"/>
    <col min="15627" max="15872" width="8.85546875" style="61"/>
    <col min="15873" max="15873" width="37.140625" style="61" customWidth="1"/>
    <col min="15874" max="15875" width="10.5703125" style="61" customWidth="1"/>
    <col min="15876" max="15876" width="13" style="61" customWidth="1"/>
    <col min="15877" max="15878" width="10.28515625" style="61" customWidth="1"/>
    <col min="15879" max="15879" width="12.42578125" style="61" customWidth="1"/>
    <col min="15880" max="15881" width="8.85546875" style="61"/>
    <col min="15882" max="15882" width="7.85546875" style="61" customWidth="1"/>
    <col min="15883" max="16128" width="8.85546875" style="61"/>
    <col min="16129" max="16129" width="37.140625" style="61" customWidth="1"/>
    <col min="16130" max="16131" width="10.5703125" style="61" customWidth="1"/>
    <col min="16132" max="16132" width="13" style="61" customWidth="1"/>
    <col min="16133" max="16134" width="10.28515625" style="61" customWidth="1"/>
    <col min="16135" max="16135" width="12.42578125" style="61" customWidth="1"/>
    <col min="16136" max="16137" width="8.85546875" style="61"/>
    <col min="16138" max="16138" width="7.85546875" style="61" customWidth="1"/>
    <col min="16139" max="16384" width="8.85546875" style="61"/>
  </cols>
  <sheetData>
    <row r="1" spans="1:13" s="47" customFormat="1" ht="22.5" x14ac:dyDescent="0.3">
      <c r="A1" s="369" t="s">
        <v>326</v>
      </c>
      <c r="B1" s="369"/>
      <c r="C1" s="369"/>
      <c r="D1" s="369"/>
      <c r="E1" s="369"/>
      <c r="F1" s="369"/>
      <c r="G1" s="369"/>
      <c r="H1" s="369"/>
      <c r="I1" s="369"/>
      <c r="J1" s="196"/>
      <c r="K1" s="196"/>
    </row>
    <row r="2" spans="1:13" s="47" customFormat="1" ht="22.5" x14ac:dyDescent="0.3">
      <c r="A2" s="369" t="s">
        <v>146</v>
      </c>
      <c r="B2" s="369"/>
      <c r="C2" s="369"/>
      <c r="D2" s="369"/>
      <c r="E2" s="369"/>
      <c r="F2" s="369"/>
      <c r="G2" s="369"/>
      <c r="H2" s="369"/>
      <c r="I2" s="369"/>
      <c r="J2" s="196"/>
      <c r="K2" s="196"/>
    </row>
    <row r="3" spans="1:13" s="47" customFormat="1" ht="19.5" customHeight="1" x14ac:dyDescent="0.3">
      <c r="A3" s="385" t="s">
        <v>82</v>
      </c>
      <c r="B3" s="385"/>
      <c r="C3" s="385"/>
      <c r="D3" s="385"/>
      <c r="E3" s="385"/>
      <c r="F3" s="385"/>
      <c r="G3" s="385"/>
      <c r="H3" s="385"/>
      <c r="I3" s="385"/>
      <c r="J3" s="197"/>
      <c r="K3" s="197"/>
    </row>
    <row r="4" spans="1:13" s="50" customFormat="1" ht="20.25" customHeight="1" x14ac:dyDescent="0.2">
      <c r="A4" s="48"/>
      <c r="B4" s="132"/>
      <c r="C4" s="132"/>
      <c r="D4" s="132"/>
      <c r="E4" s="132"/>
      <c r="F4" s="132"/>
      <c r="G4" s="132"/>
      <c r="H4" s="132"/>
      <c r="I4" s="198" t="s">
        <v>134</v>
      </c>
    </row>
    <row r="5" spans="1:13" s="50" customFormat="1" ht="27.75" customHeight="1" x14ac:dyDescent="0.2">
      <c r="A5" s="386"/>
      <c r="B5" s="387" t="s">
        <v>368</v>
      </c>
      <c r="C5" s="388"/>
      <c r="D5" s="388"/>
      <c r="E5" s="389"/>
      <c r="F5" s="390" t="s">
        <v>367</v>
      </c>
      <c r="G5" s="391"/>
      <c r="H5" s="391"/>
      <c r="I5" s="392"/>
    </row>
    <row r="6" spans="1:13" s="50" customFormat="1" ht="69.75" customHeight="1" x14ac:dyDescent="0.2">
      <c r="A6" s="386"/>
      <c r="B6" s="199" t="s">
        <v>161</v>
      </c>
      <c r="C6" s="199" t="s">
        <v>337</v>
      </c>
      <c r="D6" s="199" t="s">
        <v>162</v>
      </c>
      <c r="E6" s="199" t="s">
        <v>337</v>
      </c>
      <c r="F6" s="199" t="s">
        <v>161</v>
      </c>
      <c r="G6" s="199" t="s">
        <v>337</v>
      </c>
      <c r="H6" s="199" t="s">
        <v>162</v>
      </c>
      <c r="I6" s="199" t="s">
        <v>337</v>
      </c>
    </row>
    <row r="7" spans="1:13" s="226" customFormat="1" ht="34.5" customHeight="1" x14ac:dyDescent="0.25">
      <c r="A7" s="225" t="s">
        <v>83</v>
      </c>
      <c r="B7" s="86">
        <f>SUM(B8:B31)</f>
        <v>2022</v>
      </c>
      <c r="C7" s="202">
        <f>B7/'11'!C5*100</f>
        <v>69.796341042457712</v>
      </c>
      <c r="D7" s="86">
        <f>SUM(D8:D31)</f>
        <v>875</v>
      </c>
      <c r="E7" s="202">
        <f>D7/'11'!C5*100</f>
        <v>30.203658957542284</v>
      </c>
      <c r="F7" s="86">
        <f>SUM(F8:F31)</f>
        <v>335</v>
      </c>
      <c r="G7" s="202">
        <f>F7/'11'!F5*100</f>
        <v>75.11210762331838</v>
      </c>
      <c r="H7" s="86">
        <f>SUM(H8:H31)</f>
        <v>111</v>
      </c>
      <c r="I7" s="202">
        <f>H7/'11'!F5*100</f>
        <v>24.887892376681613</v>
      </c>
      <c r="K7" s="238"/>
      <c r="L7" s="238"/>
    </row>
    <row r="8" spans="1:13" ht="20.100000000000001" customHeight="1" x14ac:dyDescent="0.2">
      <c r="A8" s="56" t="s">
        <v>54</v>
      </c>
      <c r="B8" s="211">
        <v>1138</v>
      </c>
      <c r="C8" s="216">
        <f>B8/'11'!C6*100</f>
        <v>77.048070412999323</v>
      </c>
      <c r="D8" s="213">
        <f>'11'!C6-'12'!B8</f>
        <v>339</v>
      </c>
      <c r="E8" s="216">
        <f>D8/'11'!C6*100</f>
        <v>22.951929587000677</v>
      </c>
      <c r="F8" s="211">
        <v>190</v>
      </c>
      <c r="G8" s="216">
        <f>F8/'11'!F6*100</f>
        <v>79.497907949790786</v>
      </c>
      <c r="H8" s="213">
        <f>'11'!F6-'12'!F8</f>
        <v>49</v>
      </c>
      <c r="I8" s="216">
        <f>H8/'11'!F6*100</f>
        <v>20.502092050209207</v>
      </c>
      <c r="J8" s="60"/>
      <c r="L8" s="218"/>
      <c r="M8" s="63"/>
    </row>
    <row r="9" spans="1:13" ht="20.100000000000001" customHeight="1" x14ac:dyDescent="0.2">
      <c r="A9" s="56" t="s">
        <v>55</v>
      </c>
      <c r="B9" s="57">
        <v>57</v>
      </c>
      <c r="C9" s="216">
        <f>B9/'11'!C7*100</f>
        <v>65.517241379310349</v>
      </c>
      <c r="D9" s="213">
        <f>'11'!C7-'12'!B9</f>
        <v>30</v>
      </c>
      <c r="E9" s="216">
        <f>D9/'11'!C7*100</f>
        <v>34.482758620689658</v>
      </c>
      <c r="F9" s="57">
        <v>13</v>
      </c>
      <c r="G9" s="216">
        <f>F9/'11'!F7*100</f>
        <v>81.25</v>
      </c>
      <c r="H9" s="213">
        <f>'11'!F7-'12'!F9</f>
        <v>3</v>
      </c>
      <c r="I9" s="216">
        <f>H9/'11'!F7*100</f>
        <v>18.75</v>
      </c>
      <c r="J9" s="60"/>
      <c r="L9" s="218"/>
      <c r="M9" s="63"/>
    </row>
    <row r="10" spans="1:13" s="64" customFormat="1" ht="20.100000000000001" customHeight="1" x14ac:dyDescent="0.2">
      <c r="A10" s="56" t="s">
        <v>56</v>
      </c>
      <c r="B10" s="57">
        <v>2</v>
      </c>
      <c r="C10" s="216">
        <f>B10/'11'!C8*100</f>
        <v>66.666666666666657</v>
      </c>
      <c r="D10" s="213">
        <f>'11'!C8-'12'!B10</f>
        <v>1</v>
      </c>
      <c r="E10" s="216">
        <f>D10/'11'!C8*100</f>
        <v>33.333333333333329</v>
      </c>
      <c r="F10" s="57">
        <v>0</v>
      </c>
      <c r="G10" s="216" t="s">
        <v>84</v>
      </c>
      <c r="H10" s="213">
        <f>'11'!F8-'12'!F10</f>
        <v>0</v>
      </c>
      <c r="I10" s="216" t="s">
        <v>84</v>
      </c>
      <c r="J10" s="60"/>
      <c r="K10" s="61"/>
      <c r="L10" s="218"/>
      <c r="M10" s="63"/>
    </row>
    <row r="11" spans="1:13" ht="20.100000000000001" customHeight="1" x14ac:dyDescent="0.2">
      <c r="A11" s="56" t="s">
        <v>57</v>
      </c>
      <c r="B11" s="57">
        <v>21</v>
      </c>
      <c r="C11" s="216">
        <f>B11/'11'!C9*100</f>
        <v>91.304347826086953</v>
      </c>
      <c r="D11" s="213">
        <f>'11'!C9-'12'!B11</f>
        <v>2</v>
      </c>
      <c r="E11" s="216">
        <f>D11/'11'!C9*100</f>
        <v>8.695652173913043</v>
      </c>
      <c r="F11" s="57">
        <v>2</v>
      </c>
      <c r="G11" s="216">
        <f>F11/'11'!F9*100</f>
        <v>66.666666666666657</v>
      </c>
      <c r="H11" s="213">
        <f>'11'!F9-'12'!F11</f>
        <v>1</v>
      </c>
      <c r="I11" s="216">
        <f>H11/'11'!F9*100</f>
        <v>33.333333333333329</v>
      </c>
      <c r="J11" s="60"/>
      <c r="L11" s="218"/>
      <c r="M11" s="63"/>
    </row>
    <row r="12" spans="1:13" ht="20.100000000000001" customHeight="1" x14ac:dyDescent="0.2">
      <c r="A12" s="56" t="s">
        <v>58</v>
      </c>
      <c r="B12" s="57">
        <v>165</v>
      </c>
      <c r="C12" s="216">
        <f>B12/'11'!C10*100</f>
        <v>95.375722543352609</v>
      </c>
      <c r="D12" s="213">
        <f>'11'!C10-'12'!B12</f>
        <v>8</v>
      </c>
      <c r="E12" s="216">
        <f>D12/'11'!C10*100</f>
        <v>4.6242774566473983</v>
      </c>
      <c r="F12" s="57">
        <v>22</v>
      </c>
      <c r="G12" s="216">
        <f>F12/'11'!F10*100</f>
        <v>100</v>
      </c>
      <c r="H12" s="213">
        <f>'11'!F10-'12'!F12</f>
        <v>0</v>
      </c>
      <c r="I12" s="216">
        <f>H12/'11'!F10*100</f>
        <v>0</v>
      </c>
      <c r="J12" s="60"/>
      <c r="L12" s="218"/>
      <c r="M12" s="63"/>
    </row>
    <row r="13" spans="1:13" ht="15.75" x14ac:dyDescent="0.2">
      <c r="A13" s="56" t="s">
        <v>59</v>
      </c>
      <c r="B13" s="57">
        <v>26</v>
      </c>
      <c r="C13" s="216">
        <f>B13/'11'!C11*100</f>
        <v>92.857142857142861</v>
      </c>
      <c r="D13" s="213">
        <f>'11'!C11-'12'!B13</f>
        <v>2</v>
      </c>
      <c r="E13" s="216">
        <f>D13/'11'!C11*100</f>
        <v>7.1428571428571423</v>
      </c>
      <c r="F13" s="57">
        <v>10</v>
      </c>
      <c r="G13" s="216">
        <f>F13/'11'!F11*100</f>
        <v>100</v>
      </c>
      <c r="H13" s="213">
        <f>'11'!F11-'12'!F13</f>
        <v>0</v>
      </c>
      <c r="I13" s="216">
        <f>H13/'11'!F11*100</f>
        <v>0</v>
      </c>
      <c r="J13" s="60"/>
      <c r="L13" s="218"/>
      <c r="M13" s="63"/>
    </row>
    <row r="14" spans="1:13" ht="47.25" x14ac:dyDescent="0.2">
      <c r="A14" s="56" t="s">
        <v>60</v>
      </c>
      <c r="B14" s="57">
        <v>26</v>
      </c>
      <c r="C14" s="216">
        <f>B14/'11'!C12*100</f>
        <v>48.148148148148145</v>
      </c>
      <c r="D14" s="213">
        <f>'11'!C12-'12'!B14</f>
        <v>28</v>
      </c>
      <c r="E14" s="216">
        <f>D14/'11'!C12*100</f>
        <v>51.851851851851848</v>
      </c>
      <c r="F14" s="57">
        <v>5</v>
      </c>
      <c r="G14" s="216">
        <f>F14/'11'!F12*100</f>
        <v>55.555555555555557</v>
      </c>
      <c r="H14" s="213">
        <f>'11'!F12-'12'!F14</f>
        <v>4</v>
      </c>
      <c r="I14" s="216">
        <f>H14/'11'!F12*100</f>
        <v>44.444444444444443</v>
      </c>
      <c r="J14" s="60"/>
      <c r="L14" s="218"/>
      <c r="M14" s="63"/>
    </row>
    <row r="15" spans="1:13" ht="20.100000000000001" customHeight="1" x14ac:dyDescent="0.2">
      <c r="A15" s="56" t="s">
        <v>61</v>
      </c>
      <c r="B15" s="57">
        <v>11</v>
      </c>
      <c r="C15" s="216">
        <f>B15/'11'!C13*100</f>
        <v>91.666666666666657</v>
      </c>
      <c r="D15" s="213">
        <f>'11'!C13-'12'!B15</f>
        <v>1</v>
      </c>
      <c r="E15" s="216">
        <f>D15/'11'!C13*100</f>
        <v>8.3333333333333321</v>
      </c>
      <c r="F15" s="57">
        <v>2</v>
      </c>
      <c r="G15" s="216">
        <f>F15/'11'!F13*100</f>
        <v>100</v>
      </c>
      <c r="H15" s="213">
        <f>'11'!F13-'12'!F15</f>
        <v>0</v>
      </c>
      <c r="I15" s="216">
        <f>H15/'11'!F13*100</f>
        <v>0</v>
      </c>
      <c r="J15" s="60"/>
      <c r="L15" s="218"/>
      <c r="M15" s="63"/>
    </row>
    <row r="16" spans="1:13" ht="20.100000000000001" customHeight="1" x14ac:dyDescent="0.2">
      <c r="A16" s="56" t="s">
        <v>62</v>
      </c>
      <c r="B16" s="57">
        <v>10</v>
      </c>
      <c r="C16" s="216">
        <f>B16/'11'!C14*100</f>
        <v>83.333333333333343</v>
      </c>
      <c r="D16" s="213">
        <f>'11'!C14-'12'!B16</f>
        <v>2</v>
      </c>
      <c r="E16" s="216">
        <f>D16/'11'!C14*100</f>
        <v>16.666666666666664</v>
      </c>
      <c r="F16" s="57">
        <v>4</v>
      </c>
      <c r="G16" s="216">
        <f>F16/'11'!F14*100</f>
        <v>80</v>
      </c>
      <c r="H16" s="213">
        <f>'11'!F14-'12'!F16</f>
        <v>1</v>
      </c>
      <c r="I16" s="216">
        <f>H16/'11'!F14*100</f>
        <v>20</v>
      </c>
      <c r="J16" s="60"/>
      <c r="L16" s="218"/>
      <c r="M16" s="63"/>
    </row>
    <row r="17" spans="1:13" ht="20.100000000000001" customHeight="1" x14ac:dyDescent="0.2">
      <c r="A17" s="56" t="s">
        <v>63</v>
      </c>
      <c r="B17" s="57">
        <v>22</v>
      </c>
      <c r="C17" s="216">
        <f>B17/'11'!C15*100</f>
        <v>56.410256410256409</v>
      </c>
      <c r="D17" s="213">
        <f>'11'!C15-'12'!B17</f>
        <v>17</v>
      </c>
      <c r="E17" s="216">
        <f>D17/'11'!C15*100</f>
        <v>43.589743589743591</v>
      </c>
      <c r="F17" s="57">
        <v>4</v>
      </c>
      <c r="G17" s="216">
        <f>F17/'11'!F15*100</f>
        <v>50</v>
      </c>
      <c r="H17" s="213">
        <f>'11'!F15-'12'!F17</f>
        <v>4</v>
      </c>
      <c r="I17" s="216">
        <f>H17/'11'!F15*100</f>
        <v>50</v>
      </c>
      <c r="J17" s="60"/>
      <c r="L17" s="218"/>
      <c r="M17" s="63"/>
    </row>
    <row r="18" spans="1:13" ht="20.100000000000001" customHeight="1" x14ac:dyDescent="0.2">
      <c r="A18" s="56" t="s">
        <v>64</v>
      </c>
      <c r="B18" s="57">
        <v>21</v>
      </c>
      <c r="C18" s="216">
        <f>B18/'11'!C16*100</f>
        <v>63.636363636363633</v>
      </c>
      <c r="D18" s="213">
        <f>'11'!C16-'12'!B18</f>
        <v>12</v>
      </c>
      <c r="E18" s="216">
        <f>D18/'11'!C16*100</f>
        <v>36.363636363636367</v>
      </c>
      <c r="F18" s="57">
        <v>2</v>
      </c>
      <c r="G18" s="216">
        <f>F18/'11'!F16*100</f>
        <v>50</v>
      </c>
      <c r="H18" s="213">
        <f>'11'!F16-'12'!F18</f>
        <v>2</v>
      </c>
      <c r="I18" s="216">
        <f>H18/'11'!F16*100</f>
        <v>50</v>
      </c>
      <c r="J18" s="60"/>
      <c r="L18" s="218"/>
      <c r="M18" s="63"/>
    </row>
    <row r="19" spans="1:13" ht="31.5" x14ac:dyDescent="0.2">
      <c r="A19" s="56" t="s">
        <v>65</v>
      </c>
      <c r="B19" s="57">
        <v>30</v>
      </c>
      <c r="C19" s="216">
        <f>B19/'11'!C17*100</f>
        <v>81.081081081081081</v>
      </c>
      <c r="D19" s="213">
        <f>'11'!C17-'12'!B19</f>
        <v>7</v>
      </c>
      <c r="E19" s="216">
        <f>D19/'11'!C17*100</f>
        <v>18.918918918918919</v>
      </c>
      <c r="F19" s="57">
        <v>3</v>
      </c>
      <c r="G19" s="216">
        <f>F19/'11'!F17*100</f>
        <v>100</v>
      </c>
      <c r="H19" s="213">
        <f>'11'!F17-'12'!F19</f>
        <v>0</v>
      </c>
      <c r="I19" s="216">
        <f>H19/'11'!F17*100</f>
        <v>0</v>
      </c>
      <c r="J19" s="60"/>
      <c r="L19" s="218"/>
      <c r="M19" s="63"/>
    </row>
    <row r="20" spans="1:13" ht="20.100000000000001" customHeight="1" x14ac:dyDescent="0.2">
      <c r="A20" s="56" t="s">
        <v>66</v>
      </c>
      <c r="B20" s="57">
        <v>17</v>
      </c>
      <c r="C20" s="216">
        <f>B20/'11'!C18*100</f>
        <v>62.962962962962962</v>
      </c>
      <c r="D20" s="213">
        <f>'11'!C18-'12'!B20</f>
        <v>10</v>
      </c>
      <c r="E20" s="216">
        <f>D20/'11'!C18*100</f>
        <v>37.037037037037038</v>
      </c>
      <c r="F20" s="57">
        <v>2</v>
      </c>
      <c r="G20" s="216">
        <f>F20/'11'!F18*100</f>
        <v>50</v>
      </c>
      <c r="H20" s="213">
        <f>'11'!F18-'12'!F20</f>
        <v>2</v>
      </c>
      <c r="I20" s="216">
        <f>H20/'11'!F18*100</f>
        <v>50</v>
      </c>
      <c r="J20" s="60"/>
      <c r="L20" s="218"/>
      <c r="M20" s="63"/>
    </row>
    <row r="21" spans="1:13" ht="20.100000000000001" customHeight="1" x14ac:dyDescent="0.2">
      <c r="A21" s="56" t="s">
        <v>67</v>
      </c>
      <c r="B21" s="57">
        <v>66</v>
      </c>
      <c r="C21" s="216">
        <f>B21/'11'!C19*100</f>
        <v>49.624060150375939</v>
      </c>
      <c r="D21" s="213">
        <f>'11'!C19-'12'!B21</f>
        <v>67</v>
      </c>
      <c r="E21" s="216">
        <f>D21/'11'!C19*100</f>
        <v>50.375939849624061</v>
      </c>
      <c r="F21" s="57">
        <v>13</v>
      </c>
      <c r="G21" s="216">
        <f>F21/'11'!F19*100</f>
        <v>68.421052631578945</v>
      </c>
      <c r="H21" s="213">
        <f>'11'!F19-'12'!F21</f>
        <v>6</v>
      </c>
      <c r="I21" s="216">
        <f>H21/'11'!F19*100</f>
        <v>31.578947368421051</v>
      </c>
      <c r="J21" s="60"/>
      <c r="L21" s="218"/>
      <c r="M21" s="63"/>
    </row>
    <row r="22" spans="1:13" ht="20.100000000000001" customHeight="1" x14ac:dyDescent="0.2">
      <c r="A22" s="56" t="s">
        <v>68</v>
      </c>
      <c r="B22" s="57">
        <v>16</v>
      </c>
      <c r="C22" s="216">
        <f>B22/'11'!C20*100</f>
        <v>47.058823529411761</v>
      </c>
      <c r="D22" s="213">
        <f>'11'!C20-'12'!B22</f>
        <v>18</v>
      </c>
      <c r="E22" s="216">
        <f>D22/'11'!C20*100</f>
        <v>52.941176470588239</v>
      </c>
      <c r="F22" s="57">
        <v>3</v>
      </c>
      <c r="G22" s="216">
        <f>F22/'11'!F20*100</f>
        <v>60</v>
      </c>
      <c r="H22" s="213">
        <f>'11'!F20-'12'!F22</f>
        <v>2</v>
      </c>
      <c r="I22" s="216">
        <f>H22/'11'!F20*100</f>
        <v>40</v>
      </c>
      <c r="J22" s="60"/>
      <c r="L22" s="218"/>
      <c r="M22" s="63"/>
    </row>
    <row r="23" spans="1:13" ht="31.5" x14ac:dyDescent="0.2">
      <c r="A23" s="56" t="s">
        <v>69</v>
      </c>
      <c r="B23" s="57">
        <v>37</v>
      </c>
      <c r="C23" s="216">
        <f>B23/'11'!C21*100</f>
        <v>44.578313253012048</v>
      </c>
      <c r="D23" s="213">
        <f>'11'!C21-'12'!B23</f>
        <v>46</v>
      </c>
      <c r="E23" s="216">
        <f>D23/'11'!C21*100</f>
        <v>55.421686746987952</v>
      </c>
      <c r="F23" s="57">
        <v>6</v>
      </c>
      <c r="G23" s="216">
        <f>F23/'11'!F21*100</f>
        <v>54.54545454545454</v>
      </c>
      <c r="H23" s="213">
        <f>'11'!F21-'12'!F23</f>
        <v>5</v>
      </c>
      <c r="I23" s="216">
        <f>H23/'11'!F21*100</f>
        <v>45.454545454545453</v>
      </c>
      <c r="J23" s="60"/>
      <c r="L23" s="218"/>
      <c r="M23" s="63"/>
    </row>
    <row r="24" spans="1:13" ht="20.100000000000001" customHeight="1" x14ac:dyDescent="0.2">
      <c r="A24" s="56" t="s">
        <v>70</v>
      </c>
      <c r="B24" s="57">
        <v>34</v>
      </c>
      <c r="C24" s="216">
        <f>B24/'11'!C22*100</f>
        <v>79.069767441860463</v>
      </c>
      <c r="D24" s="213">
        <f>'11'!C22-'12'!B24</f>
        <v>9</v>
      </c>
      <c r="E24" s="216">
        <f>D24/'11'!C22*100</f>
        <v>20.930232558139537</v>
      </c>
      <c r="F24" s="57">
        <v>6</v>
      </c>
      <c r="G24" s="216">
        <f>F24/'11'!F22*100</f>
        <v>100</v>
      </c>
      <c r="H24" s="213">
        <f>'11'!F22-'12'!F24</f>
        <v>0</v>
      </c>
      <c r="I24" s="216">
        <f>H24/'11'!F22*100</f>
        <v>0</v>
      </c>
      <c r="J24" s="60"/>
      <c r="L24" s="218"/>
      <c r="M24" s="63"/>
    </row>
    <row r="25" spans="1:13" ht="20.100000000000001" customHeight="1" x14ac:dyDescent="0.2">
      <c r="A25" s="56" t="s">
        <v>71</v>
      </c>
      <c r="B25" s="57">
        <v>35</v>
      </c>
      <c r="C25" s="216">
        <f>B25/'11'!C23*100</f>
        <v>61.403508771929829</v>
      </c>
      <c r="D25" s="213">
        <f>'11'!C23-'12'!B25</f>
        <v>22</v>
      </c>
      <c r="E25" s="216">
        <f>D25/'11'!C23*100</f>
        <v>38.596491228070171</v>
      </c>
      <c r="F25" s="57">
        <v>3</v>
      </c>
      <c r="G25" s="216">
        <f>F25/'11'!F23*100</f>
        <v>42.857142857142854</v>
      </c>
      <c r="H25" s="213">
        <f>'11'!F23-'12'!F25</f>
        <v>4</v>
      </c>
      <c r="I25" s="216">
        <f>H25/'11'!F23*100</f>
        <v>57.142857142857139</v>
      </c>
      <c r="J25" s="60"/>
      <c r="L25" s="218"/>
      <c r="M25" s="63"/>
    </row>
    <row r="26" spans="1:13" ht="20.100000000000001" customHeight="1" x14ac:dyDescent="0.2">
      <c r="A26" s="56" t="s">
        <v>72</v>
      </c>
      <c r="B26" s="57">
        <v>88</v>
      </c>
      <c r="C26" s="216">
        <f>B26/'11'!C24*100</f>
        <v>42.926829268292686</v>
      </c>
      <c r="D26" s="213">
        <f>'11'!C24-'12'!B26</f>
        <v>117</v>
      </c>
      <c r="E26" s="216">
        <f>D26/'11'!C24*100</f>
        <v>57.073170731707314</v>
      </c>
      <c r="F26" s="57">
        <v>9</v>
      </c>
      <c r="G26" s="216">
        <f>F26/'11'!F24*100</f>
        <v>45</v>
      </c>
      <c r="H26" s="213">
        <f>'11'!F24-'12'!F26</f>
        <v>11</v>
      </c>
      <c r="I26" s="216">
        <f>H26/'11'!F24*100</f>
        <v>55.000000000000007</v>
      </c>
      <c r="J26" s="60"/>
      <c r="L26" s="218"/>
      <c r="M26" s="63"/>
    </row>
    <row r="27" spans="1:13" ht="31.5" x14ac:dyDescent="0.2">
      <c r="A27" s="56" t="s">
        <v>73</v>
      </c>
      <c r="B27" s="57">
        <v>55</v>
      </c>
      <c r="C27" s="216">
        <f>B27/'11'!C25*100</f>
        <v>68.75</v>
      </c>
      <c r="D27" s="213">
        <f>'11'!C25-'12'!B27</f>
        <v>25</v>
      </c>
      <c r="E27" s="216">
        <f>D27/'11'!C25*100</f>
        <v>31.25</v>
      </c>
      <c r="F27" s="57">
        <v>8</v>
      </c>
      <c r="G27" s="216">
        <f>F27/'11'!F25*100</f>
        <v>57.142857142857139</v>
      </c>
      <c r="H27" s="213">
        <f>'11'!F25-'12'!F27</f>
        <v>6</v>
      </c>
      <c r="I27" s="216">
        <f>H27/'11'!F25*100</f>
        <v>42.857142857142854</v>
      </c>
      <c r="L27" s="62"/>
    </row>
    <row r="28" spans="1:13" ht="20.100000000000001" customHeight="1" x14ac:dyDescent="0.2">
      <c r="A28" s="56" t="s">
        <v>74</v>
      </c>
      <c r="B28" s="57">
        <v>70</v>
      </c>
      <c r="C28" s="216">
        <f>B28/'11'!C26*100</f>
        <v>58.82352941176471</v>
      </c>
      <c r="D28" s="213">
        <f>'11'!C26-'12'!B28</f>
        <v>49</v>
      </c>
      <c r="E28" s="216">
        <f>D28/'11'!C26*100</f>
        <v>41.17647058823529</v>
      </c>
      <c r="F28" s="57">
        <v>16</v>
      </c>
      <c r="G28" s="216">
        <f>F28/'11'!F26*100</f>
        <v>72.727272727272734</v>
      </c>
      <c r="H28" s="213">
        <f>'11'!F26-'12'!F28</f>
        <v>6</v>
      </c>
      <c r="I28" s="216">
        <f>H28/'11'!F26*100</f>
        <v>27.27272727272727</v>
      </c>
      <c r="L28" s="62"/>
    </row>
    <row r="29" spans="1:13" ht="20.100000000000001" customHeight="1" x14ac:dyDescent="0.2">
      <c r="A29" s="56" t="s">
        <v>75</v>
      </c>
      <c r="B29" s="57">
        <v>35</v>
      </c>
      <c r="C29" s="216">
        <f>B29/'11'!C27*100</f>
        <v>79.545454545454547</v>
      </c>
      <c r="D29" s="213">
        <f>'11'!C27-'12'!B29</f>
        <v>9</v>
      </c>
      <c r="E29" s="216">
        <f>D29/'11'!C27*100</f>
        <v>20.454545454545457</v>
      </c>
      <c r="F29" s="57">
        <v>4</v>
      </c>
      <c r="G29" s="216">
        <f>F29/'11'!F27*100</f>
        <v>100</v>
      </c>
      <c r="H29" s="213">
        <f>'11'!F27-'12'!F29</f>
        <v>0</v>
      </c>
      <c r="I29" s="216">
        <f>H29/'11'!F27*100</f>
        <v>0</v>
      </c>
    </row>
    <row r="30" spans="1:13" ht="20.100000000000001" customHeight="1" x14ac:dyDescent="0.2">
      <c r="A30" s="56" t="s">
        <v>76</v>
      </c>
      <c r="B30" s="57">
        <v>15</v>
      </c>
      <c r="C30" s="216">
        <f>B30/'11'!C28*100</f>
        <v>71.428571428571431</v>
      </c>
      <c r="D30" s="213">
        <f>'11'!C28-'12'!B30</f>
        <v>6</v>
      </c>
      <c r="E30" s="216">
        <f>D30/'11'!C28*100</f>
        <v>28.571428571428569</v>
      </c>
      <c r="F30" s="57">
        <v>3</v>
      </c>
      <c r="G30" s="216">
        <f>F30/'11'!F28*100</f>
        <v>100</v>
      </c>
      <c r="H30" s="213">
        <f>'11'!F28-'12'!F30</f>
        <v>0</v>
      </c>
      <c r="I30" s="216">
        <f>H30/'11'!F28*100</f>
        <v>0</v>
      </c>
    </row>
    <row r="31" spans="1:13" ht="20.100000000000001" customHeight="1" x14ac:dyDescent="0.2">
      <c r="A31" s="56" t="s">
        <v>77</v>
      </c>
      <c r="B31" s="57">
        <v>25</v>
      </c>
      <c r="C31" s="216">
        <f>B31/'11'!C29*100</f>
        <v>34.246575342465754</v>
      </c>
      <c r="D31" s="213">
        <f>'11'!C29-'12'!B31</f>
        <v>48</v>
      </c>
      <c r="E31" s="216">
        <f>D31/'11'!C29*100</f>
        <v>65.753424657534239</v>
      </c>
      <c r="F31" s="57">
        <v>5</v>
      </c>
      <c r="G31" s="216">
        <f>F31/'11'!F29*100</f>
        <v>50</v>
      </c>
      <c r="H31" s="213">
        <f>'11'!F29-'12'!F31</f>
        <v>5</v>
      </c>
      <c r="I31" s="216">
        <f>H31/'11'!F29*100</f>
        <v>50</v>
      </c>
    </row>
  </sheetData>
  <mergeCells count="6">
    <mergeCell ref="A1:I1"/>
    <mergeCell ref="A3:I3"/>
    <mergeCell ref="A5:A6"/>
    <mergeCell ref="B5:E5"/>
    <mergeCell ref="F5:I5"/>
    <mergeCell ref="A2:I2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theme="0"/>
  </sheetPr>
  <dimension ref="A1:F60"/>
  <sheetViews>
    <sheetView zoomScaleNormal="100" zoomScaleSheetLayoutView="90" workbookViewId="0">
      <selection activeCell="C29" sqref="C29"/>
    </sheetView>
  </sheetViews>
  <sheetFormatPr defaultColWidth="9.140625" defaultRowHeight="15.75" x14ac:dyDescent="0.25"/>
  <cols>
    <col min="1" max="1" width="3.140625" style="100" customWidth="1"/>
    <col min="2" max="2" width="42" style="113" customWidth="1"/>
    <col min="3" max="3" width="28.7109375" style="101" customWidth="1"/>
    <col min="4" max="4" width="26.42578125" style="101" customWidth="1"/>
    <col min="5" max="6" width="9.140625" style="101"/>
    <col min="7" max="7" width="56.5703125" style="101" customWidth="1"/>
    <col min="8" max="16384" width="9.140625" style="101"/>
  </cols>
  <sheetData>
    <row r="1" spans="1:6" ht="42" customHeight="1" x14ac:dyDescent="0.25">
      <c r="A1" s="372" t="s">
        <v>164</v>
      </c>
      <c r="B1" s="372"/>
      <c r="C1" s="372"/>
      <c r="D1" s="372"/>
    </row>
    <row r="2" spans="1:6" ht="24.75" customHeight="1" x14ac:dyDescent="0.25">
      <c r="A2" s="372" t="s">
        <v>215</v>
      </c>
      <c r="B2" s="372"/>
      <c r="C2" s="372"/>
      <c r="D2" s="372"/>
    </row>
    <row r="3" spans="1:6" ht="20.25" customHeight="1" x14ac:dyDescent="0.25">
      <c r="B3" s="372" t="s">
        <v>85</v>
      </c>
      <c r="C3" s="372"/>
      <c r="D3" s="372"/>
    </row>
    <row r="5" spans="1:6" s="102" customFormat="1" ht="35.450000000000003" customHeight="1" x14ac:dyDescent="0.25">
      <c r="A5" s="178"/>
      <c r="B5" s="179" t="s">
        <v>86</v>
      </c>
      <c r="C5" s="180" t="s">
        <v>368</v>
      </c>
      <c r="D5" s="181" t="s">
        <v>367</v>
      </c>
    </row>
    <row r="6" spans="1:6" ht="47.25" x14ac:dyDescent="0.25">
      <c r="A6" s="103">
        <v>1</v>
      </c>
      <c r="B6" s="104" t="s">
        <v>165</v>
      </c>
      <c r="C6" s="129">
        <v>2136</v>
      </c>
      <c r="D6" s="129">
        <v>498</v>
      </c>
      <c r="F6" s="125"/>
    </row>
    <row r="7" spans="1:6" ht="38.25" customHeight="1" x14ac:dyDescent="0.25">
      <c r="A7" s="103">
        <v>2</v>
      </c>
      <c r="B7" s="104" t="s">
        <v>166</v>
      </c>
      <c r="C7" s="129">
        <v>1467</v>
      </c>
      <c r="D7" s="129">
        <v>326</v>
      </c>
      <c r="F7" s="125"/>
    </row>
    <row r="8" spans="1:6" ht="63" x14ac:dyDescent="0.25">
      <c r="A8" s="103">
        <v>3</v>
      </c>
      <c r="B8" s="104" t="s">
        <v>167</v>
      </c>
      <c r="C8" s="129">
        <v>960</v>
      </c>
      <c r="D8" s="129">
        <v>174</v>
      </c>
      <c r="F8" s="125"/>
    </row>
    <row r="9" spans="1:6" s="107" customFormat="1" ht="20.100000000000001" customHeight="1" x14ac:dyDescent="0.25">
      <c r="A9" s="103">
        <v>4</v>
      </c>
      <c r="B9" s="104" t="s">
        <v>177</v>
      </c>
      <c r="C9" s="129">
        <v>862</v>
      </c>
      <c r="D9" s="129">
        <v>186</v>
      </c>
      <c r="F9" s="125"/>
    </row>
    <row r="10" spans="1:6" s="107" customFormat="1" ht="20.100000000000001" customHeight="1" x14ac:dyDescent="0.25">
      <c r="A10" s="103">
        <v>5</v>
      </c>
      <c r="B10" s="104" t="s">
        <v>169</v>
      </c>
      <c r="C10" s="129">
        <v>709</v>
      </c>
      <c r="D10" s="129">
        <v>202</v>
      </c>
      <c r="F10" s="125"/>
    </row>
    <row r="11" spans="1:6" s="107" customFormat="1" ht="20.100000000000001" customHeight="1" x14ac:dyDescent="0.25">
      <c r="A11" s="103">
        <v>6</v>
      </c>
      <c r="B11" s="104" t="s">
        <v>168</v>
      </c>
      <c r="C11" s="129">
        <v>668</v>
      </c>
      <c r="D11" s="129">
        <v>101</v>
      </c>
      <c r="F11" s="125"/>
    </row>
    <row r="12" spans="1:6" s="107" customFormat="1" ht="47.25" x14ac:dyDescent="0.25">
      <c r="A12" s="103">
        <v>7</v>
      </c>
      <c r="B12" s="104" t="s">
        <v>173</v>
      </c>
      <c r="C12" s="129">
        <v>443</v>
      </c>
      <c r="D12" s="129">
        <v>137</v>
      </c>
      <c r="F12" s="125"/>
    </row>
    <row r="13" spans="1:6" s="107" customFormat="1" ht="31.5" x14ac:dyDescent="0.25">
      <c r="A13" s="103">
        <v>8</v>
      </c>
      <c r="B13" s="104" t="s">
        <v>170</v>
      </c>
      <c r="C13" s="129">
        <v>436</v>
      </c>
      <c r="D13" s="129">
        <v>79</v>
      </c>
      <c r="F13" s="125"/>
    </row>
    <row r="14" spans="1:6" s="107" customFormat="1" ht="20.100000000000001" customHeight="1" x14ac:dyDescent="0.25">
      <c r="A14" s="103">
        <v>9</v>
      </c>
      <c r="B14" s="104" t="s">
        <v>227</v>
      </c>
      <c r="C14" s="129">
        <v>326</v>
      </c>
      <c r="D14" s="129">
        <v>40</v>
      </c>
      <c r="F14" s="125"/>
    </row>
    <row r="15" spans="1:6" s="107" customFormat="1" ht="20.100000000000001" customHeight="1" x14ac:dyDescent="0.25">
      <c r="A15" s="103">
        <v>10</v>
      </c>
      <c r="B15" s="104" t="s">
        <v>217</v>
      </c>
      <c r="C15" s="129">
        <v>287</v>
      </c>
      <c r="D15" s="129">
        <v>60</v>
      </c>
      <c r="F15" s="125"/>
    </row>
    <row r="16" spans="1:6" s="107" customFormat="1" ht="20.100000000000001" customHeight="1" x14ac:dyDescent="0.25">
      <c r="A16" s="103">
        <v>11</v>
      </c>
      <c r="B16" s="104" t="s">
        <v>172</v>
      </c>
      <c r="C16" s="129">
        <v>270</v>
      </c>
      <c r="D16" s="129">
        <v>29</v>
      </c>
      <c r="F16" s="125"/>
    </row>
    <row r="17" spans="1:6" s="107" customFormat="1" ht="38.25" customHeight="1" x14ac:dyDescent="0.25">
      <c r="A17" s="103">
        <v>12</v>
      </c>
      <c r="B17" s="104" t="s">
        <v>195</v>
      </c>
      <c r="C17" s="129">
        <v>250</v>
      </c>
      <c r="D17" s="129">
        <v>60</v>
      </c>
      <c r="F17" s="125"/>
    </row>
    <row r="18" spans="1:6" s="107" customFormat="1" ht="20.25" customHeight="1" x14ac:dyDescent="0.25">
      <c r="A18" s="103">
        <v>13</v>
      </c>
      <c r="B18" s="104" t="s">
        <v>187</v>
      </c>
      <c r="C18" s="129">
        <v>250</v>
      </c>
      <c r="D18" s="129">
        <v>46</v>
      </c>
      <c r="F18" s="125"/>
    </row>
    <row r="19" spans="1:6" s="107" customFormat="1" ht="30.75" customHeight="1" x14ac:dyDescent="0.25">
      <c r="A19" s="103">
        <v>14</v>
      </c>
      <c r="B19" s="104" t="s">
        <v>171</v>
      </c>
      <c r="C19" s="129">
        <v>237</v>
      </c>
      <c r="D19" s="129">
        <v>43</v>
      </c>
      <c r="F19" s="125"/>
    </row>
    <row r="20" spans="1:6" s="107" customFormat="1" ht="30.75" customHeight="1" x14ac:dyDescent="0.25">
      <c r="A20" s="103">
        <v>15</v>
      </c>
      <c r="B20" s="104" t="s">
        <v>225</v>
      </c>
      <c r="C20" s="129">
        <v>226</v>
      </c>
      <c r="D20" s="129">
        <v>45</v>
      </c>
      <c r="F20" s="125"/>
    </row>
    <row r="21" spans="1:6" s="107" customFormat="1" ht="20.100000000000001" customHeight="1" x14ac:dyDescent="0.25">
      <c r="A21" s="103">
        <v>16</v>
      </c>
      <c r="B21" s="104" t="s">
        <v>175</v>
      </c>
      <c r="C21" s="129">
        <v>224</v>
      </c>
      <c r="D21" s="129">
        <v>31</v>
      </c>
      <c r="F21" s="125"/>
    </row>
    <row r="22" spans="1:6" s="107" customFormat="1" ht="20.100000000000001" customHeight="1" x14ac:dyDescent="0.25">
      <c r="A22" s="103">
        <v>17</v>
      </c>
      <c r="B22" s="104" t="s">
        <v>189</v>
      </c>
      <c r="C22" s="129">
        <v>213</v>
      </c>
      <c r="D22" s="129">
        <v>34</v>
      </c>
      <c r="F22" s="125"/>
    </row>
    <row r="23" spans="1:6" s="107" customFormat="1" ht="32.25" customHeight="1" x14ac:dyDescent="0.25">
      <c r="A23" s="103">
        <v>18</v>
      </c>
      <c r="B23" s="104" t="s">
        <v>239</v>
      </c>
      <c r="C23" s="129">
        <v>206</v>
      </c>
      <c r="D23" s="129">
        <v>8</v>
      </c>
      <c r="F23" s="125"/>
    </row>
    <row r="24" spans="1:6" s="107" customFormat="1" ht="31.5" customHeight="1" x14ac:dyDescent="0.25">
      <c r="A24" s="103">
        <v>19</v>
      </c>
      <c r="B24" s="104" t="s">
        <v>174</v>
      </c>
      <c r="C24" s="129">
        <v>203</v>
      </c>
      <c r="D24" s="129">
        <v>25</v>
      </c>
      <c r="F24" s="125"/>
    </row>
    <row r="25" spans="1:6" s="107" customFormat="1" ht="30" customHeight="1" x14ac:dyDescent="0.25">
      <c r="A25" s="103">
        <v>20</v>
      </c>
      <c r="B25" s="104" t="s">
        <v>183</v>
      </c>
      <c r="C25" s="129">
        <v>196</v>
      </c>
      <c r="D25" s="129">
        <v>32</v>
      </c>
      <c r="F25" s="125"/>
    </row>
    <row r="26" spans="1:6" s="107" customFormat="1" ht="31.5" customHeight="1" x14ac:dyDescent="0.25">
      <c r="A26" s="103">
        <v>21</v>
      </c>
      <c r="B26" s="104" t="s">
        <v>198</v>
      </c>
      <c r="C26" s="129">
        <v>189</v>
      </c>
      <c r="D26" s="129">
        <v>6</v>
      </c>
      <c r="F26" s="125"/>
    </row>
    <row r="27" spans="1:6" s="107" customFormat="1" x14ac:dyDescent="0.25">
      <c r="A27" s="103">
        <v>22</v>
      </c>
      <c r="B27" s="104" t="s">
        <v>182</v>
      </c>
      <c r="C27" s="129">
        <v>188</v>
      </c>
      <c r="D27" s="129">
        <v>69</v>
      </c>
      <c r="F27" s="125"/>
    </row>
    <row r="28" spans="1:6" s="107" customFormat="1" ht="32.25" customHeight="1" x14ac:dyDescent="0.25">
      <c r="A28" s="103">
        <v>23</v>
      </c>
      <c r="B28" s="104" t="s">
        <v>255</v>
      </c>
      <c r="C28" s="129">
        <v>171</v>
      </c>
      <c r="D28" s="129">
        <v>18</v>
      </c>
      <c r="F28" s="125"/>
    </row>
    <row r="29" spans="1:6" s="107" customFormat="1" ht="20.100000000000001" customHeight="1" x14ac:dyDescent="0.25">
      <c r="A29" s="103">
        <v>24</v>
      </c>
      <c r="B29" s="104" t="s">
        <v>192</v>
      </c>
      <c r="C29" s="129">
        <v>163</v>
      </c>
      <c r="D29" s="129">
        <v>28</v>
      </c>
      <c r="F29" s="125"/>
    </row>
    <row r="30" spans="1:6" s="107" customFormat="1" ht="20.100000000000001" customHeight="1" x14ac:dyDescent="0.25">
      <c r="A30" s="103">
        <v>25</v>
      </c>
      <c r="B30" s="104" t="s">
        <v>179</v>
      </c>
      <c r="C30" s="129">
        <v>158</v>
      </c>
      <c r="D30" s="129">
        <v>29</v>
      </c>
      <c r="F30" s="125"/>
    </row>
    <row r="31" spans="1:6" s="107" customFormat="1" ht="20.100000000000001" customHeight="1" x14ac:dyDescent="0.25">
      <c r="A31" s="103">
        <v>26</v>
      </c>
      <c r="B31" s="104" t="s">
        <v>185</v>
      </c>
      <c r="C31" s="129">
        <v>142</v>
      </c>
      <c r="D31" s="129">
        <v>18</v>
      </c>
      <c r="F31" s="125"/>
    </row>
    <row r="32" spans="1:6" s="107" customFormat="1" ht="30.75" customHeight="1" x14ac:dyDescent="0.25">
      <c r="A32" s="103">
        <v>27</v>
      </c>
      <c r="B32" s="104" t="s">
        <v>178</v>
      </c>
      <c r="C32" s="129">
        <v>139</v>
      </c>
      <c r="D32" s="129">
        <v>25</v>
      </c>
      <c r="F32" s="125"/>
    </row>
    <row r="33" spans="1:6" s="107" customFormat="1" ht="20.100000000000001" customHeight="1" x14ac:dyDescent="0.25">
      <c r="A33" s="103">
        <v>28</v>
      </c>
      <c r="B33" s="104" t="s">
        <v>186</v>
      </c>
      <c r="C33" s="129">
        <v>134</v>
      </c>
      <c r="D33" s="129">
        <v>17</v>
      </c>
      <c r="F33" s="125"/>
    </row>
    <row r="34" spans="1:6" s="107" customFormat="1" ht="20.100000000000001" customHeight="1" x14ac:dyDescent="0.25">
      <c r="A34" s="103">
        <v>29</v>
      </c>
      <c r="B34" s="104" t="s">
        <v>181</v>
      </c>
      <c r="C34" s="129">
        <v>133</v>
      </c>
      <c r="D34" s="129">
        <v>27</v>
      </c>
      <c r="F34" s="125"/>
    </row>
    <row r="35" spans="1:6" s="107" customFormat="1" ht="20.100000000000001" customHeight="1" x14ac:dyDescent="0.25">
      <c r="A35" s="103">
        <v>30</v>
      </c>
      <c r="B35" s="104" t="s">
        <v>176</v>
      </c>
      <c r="C35" s="129">
        <v>129</v>
      </c>
      <c r="D35" s="129">
        <v>12</v>
      </c>
      <c r="F35" s="125"/>
    </row>
    <row r="36" spans="1:6" s="107" customFormat="1" ht="20.100000000000001" customHeight="1" x14ac:dyDescent="0.25">
      <c r="A36" s="103">
        <v>31</v>
      </c>
      <c r="B36" s="108" t="s">
        <v>194</v>
      </c>
      <c r="C36" s="129">
        <v>128</v>
      </c>
      <c r="D36" s="129">
        <v>31</v>
      </c>
      <c r="F36" s="125"/>
    </row>
    <row r="37" spans="1:6" s="107" customFormat="1" ht="20.100000000000001" customHeight="1" x14ac:dyDescent="0.25">
      <c r="A37" s="103">
        <v>32</v>
      </c>
      <c r="B37" s="104" t="s">
        <v>246</v>
      </c>
      <c r="C37" s="129">
        <v>126</v>
      </c>
      <c r="D37" s="129">
        <v>21</v>
      </c>
      <c r="F37" s="125"/>
    </row>
    <row r="38" spans="1:6" s="107" customFormat="1" ht="51.75" customHeight="1" x14ac:dyDescent="0.25">
      <c r="A38" s="103">
        <v>33</v>
      </c>
      <c r="B38" s="104" t="s">
        <v>184</v>
      </c>
      <c r="C38" s="129">
        <v>122</v>
      </c>
      <c r="D38" s="129">
        <v>32</v>
      </c>
      <c r="F38" s="125"/>
    </row>
    <row r="39" spans="1:6" s="107" customFormat="1" ht="21" customHeight="1" x14ac:dyDescent="0.25">
      <c r="A39" s="103">
        <v>34</v>
      </c>
      <c r="B39" s="104" t="s">
        <v>216</v>
      </c>
      <c r="C39" s="129">
        <v>118</v>
      </c>
      <c r="D39" s="129">
        <v>30</v>
      </c>
      <c r="F39" s="125"/>
    </row>
    <row r="40" spans="1:6" s="107" customFormat="1" ht="23.25" customHeight="1" x14ac:dyDescent="0.25">
      <c r="A40" s="103">
        <v>35</v>
      </c>
      <c r="B40" s="104" t="s">
        <v>193</v>
      </c>
      <c r="C40" s="129">
        <v>118</v>
      </c>
      <c r="D40" s="129">
        <v>21</v>
      </c>
      <c r="F40" s="125"/>
    </row>
    <row r="41" spans="1:6" s="107" customFormat="1" ht="33.75" customHeight="1" x14ac:dyDescent="0.25">
      <c r="A41" s="103">
        <v>36</v>
      </c>
      <c r="B41" s="104" t="s">
        <v>212</v>
      </c>
      <c r="C41" s="129">
        <v>115</v>
      </c>
      <c r="D41" s="129">
        <v>17</v>
      </c>
      <c r="F41" s="125"/>
    </row>
    <row r="42" spans="1:6" ht="39.950000000000003" customHeight="1" x14ac:dyDescent="0.25">
      <c r="A42" s="103">
        <v>37</v>
      </c>
      <c r="B42" s="104" t="s">
        <v>190</v>
      </c>
      <c r="C42" s="110">
        <v>111</v>
      </c>
      <c r="D42" s="110">
        <v>26</v>
      </c>
      <c r="F42" s="125"/>
    </row>
    <row r="43" spans="1:6" ht="33.75" customHeight="1" x14ac:dyDescent="0.25">
      <c r="A43" s="103">
        <v>38</v>
      </c>
      <c r="B43" s="111" t="s">
        <v>254</v>
      </c>
      <c r="C43" s="110">
        <v>109</v>
      </c>
      <c r="D43" s="110">
        <v>50</v>
      </c>
      <c r="F43" s="125"/>
    </row>
    <row r="44" spans="1:6" ht="46.5" customHeight="1" x14ac:dyDescent="0.25">
      <c r="A44" s="103">
        <v>39</v>
      </c>
      <c r="B44" s="104" t="s">
        <v>180</v>
      </c>
      <c r="C44" s="110">
        <v>108</v>
      </c>
      <c r="D44" s="110">
        <v>17</v>
      </c>
      <c r="F44" s="125"/>
    </row>
    <row r="45" spans="1:6" ht="20.100000000000001" customHeight="1" x14ac:dyDescent="0.25">
      <c r="A45" s="103">
        <v>40</v>
      </c>
      <c r="B45" s="104" t="s">
        <v>320</v>
      </c>
      <c r="C45" s="110">
        <v>105</v>
      </c>
      <c r="D45" s="110">
        <v>15</v>
      </c>
      <c r="F45" s="125"/>
    </row>
    <row r="46" spans="1:6" ht="35.25" customHeight="1" x14ac:dyDescent="0.25">
      <c r="A46" s="103">
        <v>41</v>
      </c>
      <c r="B46" s="104" t="s">
        <v>218</v>
      </c>
      <c r="C46" s="110">
        <v>105</v>
      </c>
      <c r="D46" s="110">
        <v>20</v>
      </c>
      <c r="F46" s="125"/>
    </row>
    <row r="47" spans="1:6" ht="20.100000000000001" customHeight="1" x14ac:dyDescent="0.25">
      <c r="A47" s="103">
        <v>42</v>
      </c>
      <c r="B47" s="104" t="s">
        <v>244</v>
      </c>
      <c r="C47" s="110">
        <v>105</v>
      </c>
      <c r="D47" s="110">
        <v>23</v>
      </c>
      <c r="F47" s="125"/>
    </row>
    <row r="48" spans="1:6" ht="20.100000000000001" customHeight="1" x14ac:dyDescent="0.25">
      <c r="A48" s="103">
        <v>43</v>
      </c>
      <c r="B48" s="111" t="s">
        <v>232</v>
      </c>
      <c r="C48" s="110">
        <v>100</v>
      </c>
      <c r="D48" s="110">
        <v>19</v>
      </c>
      <c r="F48" s="125"/>
    </row>
    <row r="49" spans="1:6" ht="32.25" customHeight="1" x14ac:dyDescent="0.25">
      <c r="A49" s="103">
        <v>44</v>
      </c>
      <c r="B49" s="111" t="s">
        <v>235</v>
      </c>
      <c r="C49" s="110">
        <v>95</v>
      </c>
      <c r="D49" s="110">
        <v>16</v>
      </c>
      <c r="F49" s="125"/>
    </row>
    <row r="50" spans="1:6" ht="47.25" customHeight="1" x14ac:dyDescent="0.25">
      <c r="A50" s="103">
        <v>45</v>
      </c>
      <c r="B50" s="111" t="s">
        <v>371</v>
      </c>
      <c r="C50" s="110">
        <v>93</v>
      </c>
      <c r="D50" s="110">
        <v>17</v>
      </c>
      <c r="F50" s="125"/>
    </row>
    <row r="51" spans="1:6" ht="36.75" customHeight="1" x14ac:dyDescent="0.25">
      <c r="A51" s="103">
        <v>46</v>
      </c>
      <c r="B51" s="111" t="s">
        <v>191</v>
      </c>
      <c r="C51" s="110">
        <v>88</v>
      </c>
      <c r="D51" s="110">
        <v>12</v>
      </c>
      <c r="F51" s="125"/>
    </row>
    <row r="52" spans="1:6" ht="20.100000000000001" customHeight="1" x14ac:dyDescent="0.25">
      <c r="A52" s="103">
        <v>47</v>
      </c>
      <c r="B52" s="111" t="s">
        <v>253</v>
      </c>
      <c r="C52" s="110">
        <v>86</v>
      </c>
      <c r="D52" s="110">
        <v>8</v>
      </c>
      <c r="F52" s="125"/>
    </row>
    <row r="53" spans="1:6" ht="20.100000000000001" customHeight="1" x14ac:dyDescent="0.25">
      <c r="A53" s="103">
        <v>48</v>
      </c>
      <c r="B53" s="111" t="s">
        <v>299</v>
      </c>
      <c r="C53" s="110">
        <v>86</v>
      </c>
      <c r="D53" s="110">
        <v>20</v>
      </c>
      <c r="F53" s="125"/>
    </row>
    <row r="54" spans="1:6" ht="20.100000000000001" customHeight="1" x14ac:dyDescent="0.25">
      <c r="A54" s="103">
        <v>49</v>
      </c>
      <c r="B54" s="111" t="s">
        <v>250</v>
      </c>
      <c r="C54" s="110">
        <v>83</v>
      </c>
      <c r="D54" s="110">
        <v>9</v>
      </c>
      <c r="F54" s="125"/>
    </row>
    <row r="55" spans="1:6" ht="64.5" customHeight="1" x14ac:dyDescent="0.25">
      <c r="A55" s="103">
        <v>50</v>
      </c>
      <c r="B55" s="111" t="s">
        <v>211</v>
      </c>
      <c r="C55" s="110">
        <v>83</v>
      </c>
      <c r="D55" s="110">
        <v>9</v>
      </c>
      <c r="F55" s="125"/>
    </row>
    <row r="56" spans="1:6" x14ac:dyDescent="0.25">
      <c r="F56" s="125"/>
    </row>
    <row r="57" spans="1:6" x14ac:dyDescent="0.25">
      <c r="F57" s="125"/>
    </row>
    <row r="58" spans="1:6" x14ac:dyDescent="0.25">
      <c r="F58" s="125"/>
    </row>
    <row r="59" spans="1:6" x14ac:dyDescent="0.25">
      <c r="F59" s="125"/>
    </row>
    <row r="60" spans="1:6" x14ac:dyDescent="0.25">
      <c r="F60" s="125"/>
    </row>
  </sheetData>
  <mergeCells count="3">
    <mergeCell ref="A1:D1"/>
    <mergeCell ref="B3:D3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79" orientation="portrait" r:id="rId1"/>
  <headerFooter alignWithMargins="0"/>
  <rowBreaks count="1" manualBreakCount="1">
    <brk id="30" max="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theme="0"/>
  </sheetPr>
  <dimension ref="A1:F55"/>
  <sheetViews>
    <sheetView zoomScaleNormal="100" zoomScaleSheetLayoutView="90" workbookViewId="0">
      <selection activeCell="F46" sqref="F46"/>
    </sheetView>
  </sheetViews>
  <sheetFormatPr defaultColWidth="9.140625" defaultRowHeight="15.75" x14ac:dyDescent="0.25"/>
  <cols>
    <col min="1" max="1" width="3.140625" style="100" customWidth="1"/>
    <col min="2" max="2" width="44.28515625" style="113" customWidth="1"/>
    <col min="3" max="3" width="28" style="101" customWidth="1"/>
    <col min="4" max="4" width="26.42578125" style="101" customWidth="1"/>
    <col min="5" max="6" width="9.140625" style="101"/>
    <col min="7" max="7" width="56.5703125" style="101" customWidth="1"/>
    <col min="8" max="16384" width="9.140625" style="101"/>
  </cols>
  <sheetData>
    <row r="1" spans="1:6" ht="50.25" customHeight="1" x14ac:dyDescent="0.25">
      <c r="A1" s="372" t="s">
        <v>197</v>
      </c>
      <c r="B1" s="372"/>
      <c r="C1" s="372"/>
      <c r="D1" s="372"/>
    </row>
    <row r="2" spans="1:6" ht="23.25" customHeight="1" x14ac:dyDescent="0.25">
      <c r="A2" s="372" t="s">
        <v>215</v>
      </c>
      <c r="B2" s="372"/>
      <c r="C2" s="372"/>
      <c r="D2" s="372"/>
    </row>
    <row r="3" spans="1:6" ht="20.25" customHeight="1" x14ac:dyDescent="0.25">
      <c r="B3" s="372" t="s">
        <v>85</v>
      </c>
      <c r="C3" s="372"/>
      <c r="D3" s="372"/>
    </row>
    <row r="4" spans="1:6" ht="9.75" customHeight="1" x14ac:dyDescent="0.25"/>
    <row r="5" spans="1:6" s="102" customFormat="1" ht="35.450000000000003" customHeight="1" x14ac:dyDescent="0.25">
      <c r="A5" s="178"/>
      <c r="B5" s="179" t="s">
        <v>86</v>
      </c>
      <c r="C5" s="353" t="s">
        <v>368</v>
      </c>
      <c r="D5" s="354" t="s">
        <v>367</v>
      </c>
    </row>
    <row r="6" spans="1:6" ht="39.950000000000003" customHeight="1" x14ac:dyDescent="0.25">
      <c r="A6" s="103">
        <v>1</v>
      </c>
      <c r="B6" s="104" t="s">
        <v>165</v>
      </c>
      <c r="C6" s="129">
        <v>705</v>
      </c>
      <c r="D6" s="129">
        <v>124</v>
      </c>
      <c r="F6" s="125"/>
    </row>
    <row r="7" spans="1:6" ht="20.100000000000001" customHeight="1" x14ac:dyDescent="0.25">
      <c r="A7" s="103">
        <v>2</v>
      </c>
      <c r="B7" s="104" t="s">
        <v>169</v>
      </c>
      <c r="C7" s="129">
        <v>635</v>
      </c>
      <c r="D7" s="129">
        <v>196</v>
      </c>
      <c r="F7" s="125"/>
    </row>
    <row r="8" spans="1:6" ht="20.100000000000001" customHeight="1" x14ac:dyDescent="0.25">
      <c r="A8" s="103">
        <v>3</v>
      </c>
      <c r="B8" s="104" t="s">
        <v>166</v>
      </c>
      <c r="C8" s="129">
        <v>245</v>
      </c>
      <c r="D8" s="129">
        <v>42</v>
      </c>
      <c r="F8" s="125"/>
    </row>
    <row r="9" spans="1:6" s="107" customFormat="1" ht="20.100000000000001" customHeight="1" x14ac:dyDescent="0.25">
      <c r="A9" s="103">
        <v>4</v>
      </c>
      <c r="B9" s="104" t="s">
        <v>175</v>
      </c>
      <c r="C9" s="129">
        <v>166</v>
      </c>
      <c r="D9" s="129">
        <v>19</v>
      </c>
      <c r="F9" s="125"/>
    </row>
    <row r="10" spans="1:6" s="107" customFormat="1" ht="39.950000000000003" customHeight="1" x14ac:dyDescent="0.25">
      <c r="A10" s="103">
        <v>5</v>
      </c>
      <c r="B10" s="104" t="s">
        <v>174</v>
      </c>
      <c r="C10" s="129">
        <v>144</v>
      </c>
      <c r="D10" s="129">
        <v>13</v>
      </c>
      <c r="F10" s="125"/>
    </row>
    <row r="11" spans="1:6" s="107" customFormat="1" ht="20.100000000000001" customHeight="1" x14ac:dyDescent="0.25">
      <c r="A11" s="103">
        <v>6</v>
      </c>
      <c r="B11" s="104" t="s">
        <v>179</v>
      </c>
      <c r="C11" s="129">
        <v>96</v>
      </c>
      <c r="D11" s="129">
        <v>12</v>
      </c>
      <c r="F11" s="125"/>
    </row>
    <row r="12" spans="1:6" s="107" customFormat="1" ht="39.950000000000003" customHeight="1" x14ac:dyDescent="0.25">
      <c r="A12" s="103">
        <v>7</v>
      </c>
      <c r="B12" s="104" t="s">
        <v>178</v>
      </c>
      <c r="C12" s="129">
        <v>93</v>
      </c>
      <c r="D12" s="129">
        <v>16</v>
      </c>
      <c r="F12" s="125"/>
    </row>
    <row r="13" spans="1:6" s="107" customFormat="1" ht="20.100000000000001" customHeight="1" x14ac:dyDescent="0.25">
      <c r="A13" s="103">
        <v>8</v>
      </c>
      <c r="B13" s="104" t="s">
        <v>185</v>
      </c>
      <c r="C13" s="129">
        <v>86</v>
      </c>
      <c r="D13" s="129">
        <v>10</v>
      </c>
      <c r="F13" s="125"/>
    </row>
    <row r="14" spans="1:6" s="107" customFormat="1" ht="66" customHeight="1" x14ac:dyDescent="0.25">
      <c r="A14" s="103">
        <v>9</v>
      </c>
      <c r="B14" s="104" t="s">
        <v>167</v>
      </c>
      <c r="C14" s="129">
        <v>83</v>
      </c>
      <c r="D14" s="129">
        <v>7</v>
      </c>
      <c r="F14" s="125"/>
    </row>
    <row r="15" spans="1:6" s="107" customFormat="1" ht="20.100000000000001" customHeight="1" x14ac:dyDescent="0.25">
      <c r="A15" s="103">
        <v>10</v>
      </c>
      <c r="B15" s="104" t="s">
        <v>168</v>
      </c>
      <c r="C15" s="129">
        <v>80</v>
      </c>
      <c r="D15" s="129">
        <v>9</v>
      </c>
      <c r="F15" s="125"/>
    </row>
    <row r="16" spans="1:6" s="107" customFormat="1" ht="39.950000000000003" customHeight="1" x14ac:dyDescent="0.25">
      <c r="A16" s="103">
        <v>11</v>
      </c>
      <c r="B16" s="104" t="s">
        <v>239</v>
      </c>
      <c r="C16" s="129">
        <v>74</v>
      </c>
      <c r="D16" s="129">
        <v>6</v>
      </c>
      <c r="F16" s="125"/>
    </row>
    <row r="17" spans="1:6" s="107" customFormat="1" ht="20.100000000000001" customHeight="1" x14ac:dyDescent="0.25">
      <c r="A17" s="103">
        <v>12</v>
      </c>
      <c r="B17" s="104" t="s">
        <v>192</v>
      </c>
      <c r="C17" s="129">
        <v>70</v>
      </c>
      <c r="D17" s="129">
        <v>16</v>
      </c>
      <c r="F17" s="125"/>
    </row>
    <row r="18" spans="1:6" s="107" customFormat="1" ht="20.100000000000001" customHeight="1" x14ac:dyDescent="0.25">
      <c r="A18" s="103">
        <v>13</v>
      </c>
      <c r="B18" s="104" t="s">
        <v>227</v>
      </c>
      <c r="C18" s="129">
        <v>67</v>
      </c>
      <c r="D18" s="129">
        <v>11</v>
      </c>
      <c r="F18" s="125"/>
    </row>
    <row r="19" spans="1:6" s="107" customFormat="1" ht="39.950000000000003" customHeight="1" x14ac:dyDescent="0.25">
      <c r="A19" s="103">
        <v>14</v>
      </c>
      <c r="B19" s="104" t="s">
        <v>195</v>
      </c>
      <c r="C19" s="129">
        <v>65</v>
      </c>
      <c r="D19" s="129">
        <v>12</v>
      </c>
      <c r="F19" s="125"/>
    </row>
    <row r="20" spans="1:6" s="107" customFormat="1" ht="39.950000000000003" customHeight="1" x14ac:dyDescent="0.25">
      <c r="A20" s="103">
        <v>15</v>
      </c>
      <c r="B20" s="104" t="s">
        <v>198</v>
      </c>
      <c r="C20" s="129">
        <v>62</v>
      </c>
      <c r="D20" s="129">
        <v>1</v>
      </c>
      <c r="F20" s="125"/>
    </row>
    <row r="21" spans="1:6" s="107" customFormat="1" ht="20.100000000000001" customHeight="1" x14ac:dyDescent="0.25">
      <c r="A21" s="103">
        <v>16</v>
      </c>
      <c r="B21" s="104" t="s">
        <v>189</v>
      </c>
      <c r="C21" s="129">
        <v>58</v>
      </c>
      <c r="D21" s="129">
        <v>8</v>
      </c>
      <c r="F21" s="125"/>
    </row>
    <row r="22" spans="1:6" s="107" customFormat="1" ht="20.100000000000001" customHeight="1" x14ac:dyDescent="0.25">
      <c r="A22" s="103">
        <v>17</v>
      </c>
      <c r="B22" s="104" t="s">
        <v>217</v>
      </c>
      <c r="C22" s="129">
        <v>55</v>
      </c>
      <c r="D22" s="129">
        <v>9</v>
      </c>
      <c r="F22" s="125"/>
    </row>
    <row r="23" spans="1:6" s="107" customFormat="1" ht="20.100000000000001" customHeight="1" x14ac:dyDescent="0.25">
      <c r="A23" s="103">
        <v>18</v>
      </c>
      <c r="B23" s="104" t="s">
        <v>182</v>
      </c>
      <c r="C23" s="129">
        <v>53</v>
      </c>
      <c r="D23" s="129">
        <v>14</v>
      </c>
      <c r="F23" s="125"/>
    </row>
    <row r="24" spans="1:6" s="107" customFormat="1" ht="20.100000000000001" customHeight="1" x14ac:dyDescent="0.25">
      <c r="A24" s="103">
        <v>19</v>
      </c>
      <c r="B24" s="104" t="s">
        <v>244</v>
      </c>
      <c r="C24" s="129">
        <v>52</v>
      </c>
      <c r="D24" s="129">
        <v>9</v>
      </c>
      <c r="F24" s="125"/>
    </row>
    <row r="25" spans="1:6" s="107" customFormat="1" ht="54" customHeight="1" x14ac:dyDescent="0.25">
      <c r="A25" s="103">
        <v>20</v>
      </c>
      <c r="B25" s="104" t="s">
        <v>173</v>
      </c>
      <c r="C25" s="129">
        <v>51</v>
      </c>
      <c r="D25" s="129">
        <v>9</v>
      </c>
      <c r="F25" s="125"/>
    </row>
    <row r="26" spans="1:6" s="107" customFormat="1" ht="20.100000000000001" customHeight="1" x14ac:dyDescent="0.25">
      <c r="A26" s="103">
        <v>21</v>
      </c>
      <c r="B26" s="104" t="s">
        <v>216</v>
      </c>
      <c r="C26" s="129">
        <v>48</v>
      </c>
      <c r="D26" s="129">
        <v>8</v>
      </c>
      <c r="F26" s="125"/>
    </row>
    <row r="27" spans="1:6" s="107" customFormat="1" ht="20.100000000000001" customHeight="1" x14ac:dyDescent="0.25">
      <c r="A27" s="103">
        <v>22</v>
      </c>
      <c r="B27" s="104" t="s">
        <v>176</v>
      </c>
      <c r="C27" s="129">
        <v>48</v>
      </c>
      <c r="D27" s="129">
        <v>4</v>
      </c>
      <c r="F27" s="125"/>
    </row>
    <row r="28" spans="1:6" s="107" customFormat="1" ht="39.950000000000003" customHeight="1" x14ac:dyDescent="0.25">
      <c r="A28" s="103">
        <v>23</v>
      </c>
      <c r="B28" s="104" t="s">
        <v>225</v>
      </c>
      <c r="C28" s="129">
        <v>45</v>
      </c>
      <c r="D28" s="129">
        <v>8</v>
      </c>
      <c r="F28" s="125"/>
    </row>
    <row r="29" spans="1:6" s="107" customFormat="1" ht="20.100000000000001" customHeight="1" x14ac:dyDescent="0.25">
      <c r="A29" s="103">
        <v>24</v>
      </c>
      <c r="B29" s="104" t="s">
        <v>250</v>
      </c>
      <c r="C29" s="129">
        <v>44</v>
      </c>
      <c r="D29" s="129">
        <v>2</v>
      </c>
      <c r="F29" s="125"/>
    </row>
    <row r="30" spans="1:6" s="107" customFormat="1" ht="20.100000000000001" customHeight="1" x14ac:dyDescent="0.25">
      <c r="A30" s="103">
        <v>25</v>
      </c>
      <c r="B30" s="104" t="s">
        <v>193</v>
      </c>
      <c r="C30" s="129">
        <v>44</v>
      </c>
      <c r="D30" s="129">
        <v>9</v>
      </c>
      <c r="F30" s="125"/>
    </row>
    <row r="31" spans="1:6" s="107" customFormat="1" ht="39.950000000000003" customHeight="1" x14ac:dyDescent="0.25">
      <c r="A31" s="103">
        <v>26</v>
      </c>
      <c r="B31" s="104" t="s">
        <v>218</v>
      </c>
      <c r="C31" s="129">
        <v>39</v>
      </c>
      <c r="D31" s="129">
        <v>5</v>
      </c>
      <c r="F31" s="125"/>
    </row>
    <row r="32" spans="1:6" s="107" customFormat="1" ht="20.100000000000001" customHeight="1" x14ac:dyDescent="0.25">
      <c r="A32" s="103">
        <v>27</v>
      </c>
      <c r="B32" s="104" t="s">
        <v>247</v>
      </c>
      <c r="C32" s="129">
        <v>39</v>
      </c>
      <c r="D32" s="129">
        <v>13</v>
      </c>
      <c r="F32" s="125"/>
    </row>
    <row r="33" spans="1:6" s="107" customFormat="1" ht="39.950000000000003" customHeight="1" x14ac:dyDescent="0.25">
      <c r="A33" s="103">
        <v>28</v>
      </c>
      <c r="B33" s="104" t="s">
        <v>180</v>
      </c>
      <c r="C33" s="129">
        <v>36</v>
      </c>
      <c r="D33" s="129">
        <v>3</v>
      </c>
      <c r="F33" s="125"/>
    </row>
    <row r="34" spans="1:6" s="107" customFormat="1" ht="20.100000000000001" customHeight="1" x14ac:dyDescent="0.25">
      <c r="A34" s="103">
        <v>29</v>
      </c>
      <c r="B34" s="104" t="s">
        <v>194</v>
      </c>
      <c r="C34" s="129">
        <v>35</v>
      </c>
      <c r="D34" s="129">
        <v>3</v>
      </c>
      <c r="F34" s="125"/>
    </row>
    <row r="35" spans="1:6" s="107" customFormat="1" ht="39.950000000000003" customHeight="1" x14ac:dyDescent="0.25">
      <c r="A35" s="103">
        <v>30</v>
      </c>
      <c r="B35" s="104" t="s">
        <v>256</v>
      </c>
      <c r="C35" s="129">
        <v>35</v>
      </c>
      <c r="D35" s="129">
        <v>3</v>
      </c>
      <c r="F35" s="125"/>
    </row>
    <row r="36" spans="1:6" s="107" customFormat="1" ht="39.950000000000003" customHeight="1" x14ac:dyDescent="0.25">
      <c r="A36" s="103">
        <v>31</v>
      </c>
      <c r="B36" s="108" t="s">
        <v>212</v>
      </c>
      <c r="C36" s="129">
        <v>35</v>
      </c>
      <c r="D36" s="129">
        <v>6</v>
      </c>
      <c r="F36" s="125"/>
    </row>
    <row r="37" spans="1:6" s="107" customFormat="1" ht="20.100000000000001" customHeight="1" x14ac:dyDescent="0.25">
      <c r="A37" s="103">
        <v>32</v>
      </c>
      <c r="B37" s="104" t="s">
        <v>214</v>
      </c>
      <c r="C37" s="129">
        <v>31</v>
      </c>
      <c r="D37" s="129">
        <v>3</v>
      </c>
      <c r="F37" s="125"/>
    </row>
    <row r="38" spans="1:6" s="107" customFormat="1" ht="39.950000000000003" customHeight="1" x14ac:dyDescent="0.25">
      <c r="A38" s="103">
        <v>33</v>
      </c>
      <c r="B38" s="104" t="s">
        <v>254</v>
      </c>
      <c r="C38" s="129">
        <v>31</v>
      </c>
      <c r="D38" s="129">
        <v>11</v>
      </c>
      <c r="F38" s="125"/>
    </row>
    <row r="39" spans="1:6" s="107" customFormat="1" ht="39.950000000000003" customHeight="1" x14ac:dyDescent="0.25">
      <c r="A39" s="103">
        <v>34</v>
      </c>
      <c r="B39" s="104" t="s">
        <v>170</v>
      </c>
      <c r="C39" s="129">
        <v>31</v>
      </c>
      <c r="D39" s="129">
        <v>3</v>
      </c>
      <c r="F39" s="125"/>
    </row>
    <row r="40" spans="1:6" s="107" customFormat="1" ht="51.75" customHeight="1" x14ac:dyDescent="0.25">
      <c r="A40" s="103">
        <v>35</v>
      </c>
      <c r="B40" s="104" t="s">
        <v>236</v>
      </c>
      <c r="C40" s="129">
        <v>30</v>
      </c>
      <c r="D40" s="129">
        <v>4</v>
      </c>
      <c r="F40" s="125"/>
    </row>
    <row r="41" spans="1:6" s="107" customFormat="1" ht="20.100000000000001" customHeight="1" x14ac:dyDescent="0.25">
      <c r="A41" s="103">
        <v>36</v>
      </c>
      <c r="B41" s="104" t="s">
        <v>300</v>
      </c>
      <c r="C41" s="129">
        <v>30</v>
      </c>
      <c r="D41" s="129">
        <v>5</v>
      </c>
      <c r="F41" s="125"/>
    </row>
    <row r="42" spans="1:6" ht="24" customHeight="1" x14ac:dyDescent="0.25">
      <c r="A42" s="103">
        <v>37</v>
      </c>
      <c r="B42" s="104" t="s">
        <v>232</v>
      </c>
      <c r="C42" s="110">
        <v>30</v>
      </c>
      <c r="D42" s="110">
        <v>3</v>
      </c>
      <c r="F42" s="125"/>
    </row>
    <row r="43" spans="1:6" ht="20.100000000000001" customHeight="1" x14ac:dyDescent="0.25">
      <c r="A43" s="103">
        <v>38</v>
      </c>
      <c r="B43" s="104" t="s">
        <v>226</v>
      </c>
      <c r="C43" s="110">
        <v>29</v>
      </c>
      <c r="D43" s="110">
        <v>3</v>
      </c>
      <c r="F43" s="125"/>
    </row>
    <row r="44" spans="1:6" ht="20.100000000000001" customHeight="1" x14ac:dyDescent="0.25">
      <c r="A44" s="103">
        <v>39</v>
      </c>
      <c r="B44" s="104" t="s">
        <v>219</v>
      </c>
      <c r="C44" s="110">
        <v>29</v>
      </c>
      <c r="D44" s="110">
        <v>3</v>
      </c>
      <c r="F44" s="125"/>
    </row>
    <row r="45" spans="1:6" ht="39.950000000000003" customHeight="1" x14ac:dyDescent="0.25">
      <c r="A45" s="103">
        <v>40</v>
      </c>
      <c r="B45" s="104" t="s">
        <v>255</v>
      </c>
      <c r="C45" s="110">
        <v>29</v>
      </c>
      <c r="D45" s="110">
        <v>7</v>
      </c>
      <c r="F45" s="125"/>
    </row>
    <row r="46" spans="1:6" ht="39.950000000000003" customHeight="1" x14ac:dyDescent="0.25">
      <c r="A46" s="103">
        <v>41</v>
      </c>
      <c r="B46" s="104" t="s">
        <v>183</v>
      </c>
      <c r="C46" s="110">
        <v>28</v>
      </c>
      <c r="D46" s="110">
        <v>6</v>
      </c>
      <c r="F46" s="125"/>
    </row>
    <row r="47" spans="1:6" ht="39.950000000000003" customHeight="1" x14ac:dyDescent="0.25">
      <c r="A47" s="103">
        <v>42</v>
      </c>
      <c r="B47" s="104" t="s">
        <v>220</v>
      </c>
      <c r="C47" s="110">
        <v>28</v>
      </c>
      <c r="D47" s="110">
        <v>2</v>
      </c>
      <c r="F47" s="125"/>
    </row>
    <row r="48" spans="1:6" ht="20.100000000000001" customHeight="1" x14ac:dyDescent="0.25">
      <c r="A48" s="103">
        <v>43</v>
      </c>
      <c r="B48" s="104" t="s">
        <v>187</v>
      </c>
      <c r="C48" s="110">
        <v>28</v>
      </c>
      <c r="D48" s="110">
        <v>4</v>
      </c>
      <c r="F48" s="125"/>
    </row>
    <row r="49" spans="1:6" ht="39.950000000000003" customHeight="1" x14ac:dyDescent="0.25">
      <c r="A49" s="103">
        <v>44</v>
      </c>
      <c r="B49" s="104" t="s">
        <v>213</v>
      </c>
      <c r="C49" s="110">
        <v>27</v>
      </c>
      <c r="D49" s="110">
        <v>1</v>
      </c>
      <c r="F49" s="125"/>
    </row>
    <row r="50" spans="1:6" ht="39.950000000000003" customHeight="1" x14ac:dyDescent="0.25">
      <c r="A50" s="103">
        <v>45</v>
      </c>
      <c r="B50" s="104" t="s">
        <v>191</v>
      </c>
      <c r="C50" s="110">
        <v>27</v>
      </c>
      <c r="D50" s="110">
        <v>4</v>
      </c>
      <c r="F50" s="125"/>
    </row>
    <row r="51" spans="1:6" ht="20.100000000000001" customHeight="1" x14ac:dyDescent="0.25">
      <c r="A51" s="103">
        <v>46</v>
      </c>
      <c r="B51" s="104" t="s">
        <v>246</v>
      </c>
      <c r="C51" s="110">
        <v>26</v>
      </c>
      <c r="D51" s="110">
        <v>1</v>
      </c>
      <c r="F51" s="125"/>
    </row>
    <row r="52" spans="1:6" ht="39.950000000000003" customHeight="1" x14ac:dyDescent="0.25">
      <c r="A52" s="103">
        <v>47</v>
      </c>
      <c r="B52" s="104" t="s">
        <v>257</v>
      </c>
      <c r="C52" s="110">
        <v>24</v>
      </c>
      <c r="D52" s="110">
        <v>1</v>
      </c>
      <c r="F52" s="125"/>
    </row>
    <row r="53" spans="1:6" ht="20.100000000000001" customHeight="1" x14ac:dyDescent="0.25">
      <c r="A53" s="103">
        <v>48</v>
      </c>
      <c r="B53" s="104" t="s">
        <v>177</v>
      </c>
      <c r="C53" s="110">
        <v>24</v>
      </c>
      <c r="D53" s="110">
        <v>9</v>
      </c>
      <c r="F53" s="125"/>
    </row>
    <row r="54" spans="1:6" ht="39.950000000000003" customHeight="1" x14ac:dyDescent="0.25">
      <c r="A54" s="103">
        <v>49</v>
      </c>
      <c r="B54" s="104" t="s">
        <v>359</v>
      </c>
      <c r="C54" s="110">
        <v>23</v>
      </c>
      <c r="D54" s="110">
        <v>6</v>
      </c>
      <c r="F54" s="125"/>
    </row>
    <row r="55" spans="1:6" ht="20.100000000000001" customHeight="1" x14ac:dyDescent="0.25">
      <c r="A55" s="103">
        <v>50</v>
      </c>
      <c r="B55" s="104" t="s">
        <v>181</v>
      </c>
      <c r="C55" s="110">
        <v>23</v>
      </c>
      <c r="D55" s="110">
        <v>3</v>
      </c>
      <c r="F55" s="125"/>
    </row>
  </sheetData>
  <mergeCells count="3">
    <mergeCell ref="A1:D1"/>
    <mergeCell ref="B3:D3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2" orientation="portrait" r:id="rId1"/>
  <headerFooter alignWithMargins="0"/>
  <rowBreaks count="1" manualBreakCount="1">
    <brk id="30" max="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theme="0"/>
  </sheetPr>
  <dimension ref="A1:F55"/>
  <sheetViews>
    <sheetView zoomScaleNormal="100" zoomScaleSheetLayoutView="90" workbookViewId="0">
      <selection activeCell="E50" sqref="E50"/>
    </sheetView>
  </sheetViews>
  <sheetFormatPr defaultColWidth="9.140625" defaultRowHeight="15.75" x14ac:dyDescent="0.25"/>
  <cols>
    <col min="1" max="1" width="3.140625" style="100" customWidth="1"/>
    <col min="2" max="2" width="44.28515625" style="113" customWidth="1"/>
    <col min="3" max="3" width="27.85546875" style="101" customWidth="1"/>
    <col min="4" max="4" width="26.42578125" style="101" customWidth="1"/>
    <col min="5" max="6" width="9.140625" style="101"/>
    <col min="7" max="7" width="56.5703125" style="101" customWidth="1"/>
    <col min="8" max="16384" width="9.140625" style="101"/>
  </cols>
  <sheetData>
    <row r="1" spans="1:6" ht="45" customHeight="1" x14ac:dyDescent="0.25">
      <c r="A1" s="372" t="s">
        <v>196</v>
      </c>
      <c r="B1" s="372"/>
      <c r="C1" s="372"/>
      <c r="D1" s="372"/>
    </row>
    <row r="2" spans="1:6" ht="15.75" customHeight="1" x14ac:dyDescent="0.25">
      <c r="A2" s="372" t="s">
        <v>215</v>
      </c>
      <c r="B2" s="372"/>
      <c r="C2" s="372"/>
      <c r="D2" s="372"/>
    </row>
    <row r="3" spans="1:6" ht="20.25" customHeight="1" x14ac:dyDescent="0.25">
      <c r="B3" s="372" t="s">
        <v>85</v>
      </c>
      <c r="C3" s="372"/>
      <c r="D3" s="372"/>
    </row>
    <row r="5" spans="1:6" s="102" customFormat="1" ht="35.450000000000003" customHeight="1" x14ac:dyDescent="0.25">
      <c r="A5" s="178"/>
      <c r="B5" s="179" t="s">
        <v>86</v>
      </c>
      <c r="C5" s="353" t="s">
        <v>368</v>
      </c>
      <c r="D5" s="354" t="s">
        <v>367</v>
      </c>
    </row>
    <row r="6" spans="1:6" ht="33" customHeight="1" x14ac:dyDescent="0.25">
      <c r="A6" s="103">
        <v>1</v>
      </c>
      <c r="B6" s="104" t="s">
        <v>165</v>
      </c>
      <c r="C6" s="129">
        <v>1431</v>
      </c>
      <c r="D6" s="129">
        <v>374</v>
      </c>
      <c r="F6" s="125"/>
    </row>
    <row r="7" spans="1:6" ht="21.95" customHeight="1" x14ac:dyDescent="0.25">
      <c r="A7" s="103">
        <v>2</v>
      </c>
      <c r="B7" s="104" t="s">
        <v>166</v>
      </c>
      <c r="C7" s="129">
        <v>1222</v>
      </c>
      <c r="D7" s="129">
        <v>284</v>
      </c>
      <c r="F7" s="125"/>
    </row>
    <row r="8" spans="1:6" ht="66.75" customHeight="1" x14ac:dyDescent="0.25">
      <c r="A8" s="103">
        <v>3</v>
      </c>
      <c r="B8" s="104" t="s">
        <v>167</v>
      </c>
      <c r="C8" s="129">
        <v>877</v>
      </c>
      <c r="D8" s="129">
        <v>167</v>
      </c>
      <c r="F8" s="125"/>
    </row>
    <row r="9" spans="1:6" s="107" customFormat="1" ht="21.95" customHeight="1" x14ac:dyDescent="0.25">
      <c r="A9" s="103">
        <v>4</v>
      </c>
      <c r="B9" s="104" t="s">
        <v>177</v>
      </c>
      <c r="C9" s="129">
        <v>838</v>
      </c>
      <c r="D9" s="129">
        <v>177</v>
      </c>
      <c r="F9" s="125"/>
    </row>
    <row r="10" spans="1:6" s="107" customFormat="1" ht="21.95" customHeight="1" x14ac:dyDescent="0.25">
      <c r="A10" s="103">
        <v>5</v>
      </c>
      <c r="B10" s="104" t="s">
        <v>168</v>
      </c>
      <c r="C10" s="129">
        <v>588</v>
      </c>
      <c r="D10" s="129">
        <v>92</v>
      </c>
      <c r="F10" s="125"/>
    </row>
    <row r="11" spans="1:6" s="107" customFormat="1" ht="31.5" x14ac:dyDescent="0.25">
      <c r="A11" s="103">
        <v>6</v>
      </c>
      <c r="B11" s="104" t="s">
        <v>170</v>
      </c>
      <c r="C11" s="129">
        <v>405</v>
      </c>
      <c r="D11" s="129">
        <v>76</v>
      </c>
      <c r="F11" s="125"/>
    </row>
    <row r="12" spans="1:6" s="107" customFormat="1" ht="47.25" x14ac:dyDescent="0.25">
      <c r="A12" s="103">
        <v>7</v>
      </c>
      <c r="B12" s="104" t="s">
        <v>173</v>
      </c>
      <c r="C12" s="129">
        <v>392</v>
      </c>
      <c r="D12" s="129">
        <v>128</v>
      </c>
      <c r="F12" s="125"/>
    </row>
    <row r="13" spans="1:6" s="107" customFormat="1" ht="21.95" customHeight="1" x14ac:dyDescent="0.25">
      <c r="A13" s="103">
        <v>8</v>
      </c>
      <c r="B13" s="104" t="s">
        <v>227</v>
      </c>
      <c r="C13" s="129">
        <v>259</v>
      </c>
      <c r="D13" s="129">
        <v>29</v>
      </c>
      <c r="F13" s="125"/>
    </row>
    <row r="14" spans="1:6" s="107" customFormat="1" ht="21.95" customHeight="1" x14ac:dyDescent="0.25">
      <c r="A14" s="103">
        <v>9</v>
      </c>
      <c r="B14" s="104" t="s">
        <v>172</v>
      </c>
      <c r="C14" s="129">
        <v>248</v>
      </c>
      <c r="D14" s="129">
        <v>29</v>
      </c>
      <c r="F14" s="125"/>
    </row>
    <row r="15" spans="1:6" s="107" customFormat="1" ht="21.95" customHeight="1" x14ac:dyDescent="0.25">
      <c r="A15" s="103">
        <v>10</v>
      </c>
      <c r="B15" s="104" t="s">
        <v>217</v>
      </c>
      <c r="C15" s="129">
        <v>232</v>
      </c>
      <c r="D15" s="129">
        <v>51</v>
      </c>
      <c r="F15" s="125"/>
    </row>
    <row r="16" spans="1:6" s="107" customFormat="1" ht="21.95" customHeight="1" x14ac:dyDescent="0.25">
      <c r="A16" s="103">
        <v>11</v>
      </c>
      <c r="B16" s="104" t="s">
        <v>187</v>
      </c>
      <c r="C16" s="129">
        <v>222</v>
      </c>
      <c r="D16" s="129">
        <v>42</v>
      </c>
      <c r="F16" s="125"/>
    </row>
    <row r="17" spans="1:6" s="107" customFormat="1" ht="35.25" customHeight="1" x14ac:dyDescent="0.25">
      <c r="A17" s="103">
        <v>12</v>
      </c>
      <c r="B17" s="104" t="s">
        <v>171</v>
      </c>
      <c r="C17" s="129">
        <v>220</v>
      </c>
      <c r="D17" s="129">
        <v>41</v>
      </c>
      <c r="F17" s="125"/>
    </row>
    <row r="18" spans="1:6" s="107" customFormat="1" ht="28.5" customHeight="1" x14ac:dyDescent="0.25">
      <c r="A18" s="103">
        <v>13</v>
      </c>
      <c r="B18" s="104" t="s">
        <v>195</v>
      </c>
      <c r="C18" s="129">
        <v>185</v>
      </c>
      <c r="D18" s="129">
        <v>48</v>
      </c>
      <c r="F18" s="125"/>
    </row>
    <row r="19" spans="1:6" s="107" customFormat="1" ht="32.25" customHeight="1" x14ac:dyDescent="0.25">
      <c r="A19" s="103">
        <v>14</v>
      </c>
      <c r="B19" s="104" t="s">
        <v>225</v>
      </c>
      <c r="C19" s="129">
        <v>181</v>
      </c>
      <c r="D19" s="129">
        <v>37</v>
      </c>
      <c r="F19" s="125"/>
    </row>
    <row r="20" spans="1:6" s="107" customFormat="1" ht="30.75" customHeight="1" x14ac:dyDescent="0.25">
      <c r="A20" s="103">
        <v>15</v>
      </c>
      <c r="B20" s="104" t="s">
        <v>183</v>
      </c>
      <c r="C20" s="129">
        <v>168</v>
      </c>
      <c r="D20" s="129">
        <v>26</v>
      </c>
      <c r="F20" s="125"/>
    </row>
    <row r="21" spans="1:6" s="107" customFormat="1" ht="21.95" customHeight="1" x14ac:dyDescent="0.25">
      <c r="A21" s="103">
        <v>16</v>
      </c>
      <c r="B21" s="104" t="s">
        <v>189</v>
      </c>
      <c r="C21" s="129">
        <v>155</v>
      </c>
      <c r="D21" s="129">
        <v>26</v>
      </c>
      <c r="F21" s="125"/>
    </row>
    <row r="22" spans="1:6" s="107" customFormat="1" ht="37.5" customHeight="1" x14ac:dyDescent="0.25">
      <c r="A22" s="103">
        <v>17</v>
      </c>
      <c r="B22" s="104" t="s">
        <v>255</v>
      </c>
      <c r="C22" s="129">
        <v>142</v>
      </c>
      <c r="D22" s="129">
        <v>11</v>
      </c>
      <c r="F22" s="125"/>
    </row>
    <row r="23" spans="1:6" s="107" customFormat="1" ht="21.95" customHeight="1" x14ac:dyDescent="0.25">
      <c r="A23" s="103">
        <v>18</v>
      </c>
      <c r="B23" s="104" t="s">
        <v>182</v>
      </c>
      <c r="C23" s="129">
        <v>135</v>
      </c>
      <c r="D23" s="129">
        <v>55</v>
      </c>
      <c r="F23" s="125"/>
    </row>
    <row r="24" spans="1:6" s="107" customFormat="1" ht="31.5" x14ac:dyDescent="0.25">
      <c r="A24" s="103">
        <v>19</v>
      </c>
      <c r="B24" s="104" t="s">
        <v>239</v>
      </c>
      <c r="C24" s="129">
        <v>132</v>
      </c>
      <c r="D24" s="129">
        <v>2</v>
      </c>
      <c r="F24" s="125"/>
    </row>
    <row r="25" spans="1:6" s="107" customFormat="1" ht="33.75" customHeight="1" x14ac:dyDescent="0.25">
      <c r="A25" s="103">
        <v>20</v>
      </c>
      <c r="B25" s="104" t="s">
        <v>198</v>
      </c>
      <c r="C25" s="129">
        <v>127</v>
      </c>
      <c r="D25" s="129">
        <v>5</v>
      </c>
      <c r="F25" s="125"/>
    </row>
    <row r="26" spans="1:6" s="107" customFormat="1" ht="50.25" customHeight="1" x14ac:dyDescent="0.25">
      <c r="A26" s="103">
        <v>21</v>
      </c>
      <c r="B26" s="104" t="s">
        <v>184</v>
      </c>
      <c r="C26" s="129">
        <v>117</v>
      </c>
      <c r="D26" s="129">
        <v>30</v>
      </c>
      <c r="F26" s="125"/>
    </row>
    <row r="27" spans="1:6" s="107" customFormat="1" ht="21.95" customHeight="1" x14ac:dyDescent="0.25">
      <c r="A27" s="103">
        <v>22</v>
      </c>
      <c r="B27" s="104" t="s">
        <v>186</v>
      </c>
      <c r="C27" s="129">
        <v>112</v>
      </c>
      <c r="D27" s="129">
        <v>15</v>
      </c>
      <c r="F27" s="125"/>
    </row>
    <row r="28" spans="1:6" s="107" customFormat="1" ht="21.95" customHeight="1" x14ac:dyDescent="0.25">
      <c r="A28" s="103">
        <v>23</v>
      </c>
      <c r="B28" s="104" t="s">
        <v>181</v>
      </c>
      <c r="C28" s="129">
        <v>110</v>
      </c>
      <c r="D28" s="129">
        <v>24</v>
      </c>
      <c r="F28" s="125"/>
    </row>
    <row r="29" spans="1:6" s="107" customFormat="1" ht="38.25" customHeight="1" x14ac:dyDescent="0.25">
      <c r="A29" s="103">
        <v>24</v>
      </c>
      <c r="B29" s="104" t="s">
        <v>190</v>
      </c>
      <c r="C29" s="129">
        <v>109</v>
      </c>
      <c r="D29" s="129">
        <v>26</v>
      </c>
      <c r="F29" s="125"/>
    </row>
    <row r="30" spans="1:6" s="107" customFormat="1" ht="21.95" customHeight="1" x14ac:dyDescent="0.25">
      <c r="A30" s="103">
        <v>25</v>
      </c>
      <c r="B30" s="104" t="s">
        <v>320</v>
      </c>
      <c r="C30" s="129">
        <v>102</v>
      </c>
      <c r="D30" s="129">
        <v>15</v>
      </c>
      <c r="F30" s="125"/>
    </row>
    <row r="31" spans="1:6" s="107" customFormat="1" ht="21.95" customHeight="1" x14ac:dyDescent="0.25">
      <c r="A31" s="103">
        <v>26</v>
      </c>
      <c r="B31" s="104" t="s">
        <v>246</v>
      </c>
      <c r="C31" s="129">
        <v>100</v>
      </c>
      <c r="D31" s="129">
        <v>20</v>
      </c>
      <c r="F31" s="125"/>
    </row>
    <row r="32" spans="1:6" s="107" customFormat="1" ht="21.95" customHeight="1" x14ac:dyDescent="0.25">
      <c r="A32" s="103">
        <v>27</v>
      </c>
      <c r="B32" s="104" t="s">
        <v>194</v>
      </c>
      <c r="C32" s="129">
        <v>93</v>
      </c>
      <c r="D32" s="129">
        <v>28</v>
      </c>
      <c r="F32" s="125"/>
    </row>
    <row r="33" spans="1:6" s="107" customFormat="1" ht="21.95" customHeight="1" x14ac:dyDescent="0.25">
      <c r="A33" s="103">
        <v>28</v>
      </c>
      <c r="B33" s="104" t="s">
        <v>192</v>
      </c>
      <c r="C33" s="129">
        <v>93</v>
      </c>
      <c r="D33" s="129">
        <v>12</v>
      </c>
      <c r="F33" s="125"/>
    </row>
    <row r="34" spans="1:6" s="107" customFormat="1" ht="21.95" customHeight="1" x14ac:dyDescent="0.25">
      <c r="A34" s="103">
        <v>29</v>
      </c>
      <c r="B34" s="104" t="s">
        <v>299</v>
      </c>
      <c r="C34" s="129">
        <v>85</v>
      </c>
      <c r="D34" s="129">
        <v>20</v>
      </c>
      <c r="F34" s="125"/>
    </row>
    <row r="35" spans="1:6" s="107" customFormat="1" ht="48.75" customHeight="1" x14ac:dyDescent="0.25">
      <c r="A35" s="103">
        <v>30</v>
      </c>
      <c r="B35" s="104" t="s">
        <v>371</v>
      </c>
      <c r="C35" s="129">
        <v>85</v>
      </c>
      <c r="D35" s="129">
        <v>17</v>
      </c>
      <c r="F35" s="125"/>
    </row>
    <row r="36" spans="1:6" s="107" customFormat="1" ht="36" customHeight="1" x14ac:dyDescent="0.25">
      <c r="A36" s="103">
        <v>31</v>
      </c>
      <c r="B36" s="108" t="s">
        <v>235</v>
      </c>
      <c r="C36" s="129">
        <v>82</v>
      </c>
      <c r="D36" s="129">
        <v>14</v>
      </c>
      <c r="F36" s="125"/>
    </row>
    <row r="37" spans="1:6" s="107" customFormat="1" ht="21.95" customHeight="1" x14ac:dyDescent="0.25">
      <c r="A37" s="103">
        <v>32</v>
      </c>
      <c r="B37" s="104" t="s">
        <v>176</v>
      </c>
      <c r="C37" s="129">
        <v>81</v>
      </c>
      <c r="D37" s="129">
        <v>8</v>
      </c>
      <c r="F37" s="125"/>
    </row>
    <row r="38" spans="1:6" s="107" customFormat="1" ht="39.75" customHeight="1" x14ac:dyDescent="0.25">
      <c r="A38" s="103">
        <v>33</v>
      </c>
      <c r="B38" s="104" t="s">
        <v>212</v>
      </c>
      <c r="C38" s="129">
        <v>80</v>
      </c>
      <c r="D38" s="129">
        <v>11</v>
      </c>
      <c r="F38" s="125"/>
    </row>
    <row r="39" spans="1:6" s="107" customFormat="1" ht="63" x14ac:dyDescent="0.25">
      <c r="A39" s="103">
        <v>34</v>
      </c>
      <c r="B39" s="104" t="s">
        <v>211</v>
      </c>
      <c r="C39" s="129">
        <v>80</v>
      </c>
      <c r="D39" s="129">
        <v>9</v>
      </c>
      <c r="F39" s="125"/>
    </row>
    <row r="40" spans="1:6" s="107" customFormat="1" ht="32.25" customHeight="1" x14ac:dyDescent="0.25">
      <c r="A40" s="103">
        <v>35</v>
      </c>
      <c r="B40" s="104" t="s">
        <v>254</v>
      </c>
      <c r="C40" s="129">
        <v>78</v>
      </c>
      <c r="D40" s="129">
        <v>39</v>
      </c>
      <c r="F40" s="125"/>
    </row>
    <row r="41" spans="1:6" s="107" customFormat="1" ht="21.95" customHeight="1" x14ac:dyDescent="0.25">
      <c r="A41" s="103">
        <v>36</v>
      </c>
      <c r="B41" s="104" t="s">
        <v>253</v>
      </c>
      <c r="C41" s="129">
        <v>75</v>
      </c>
      <c r="D41" s="129">
        <v>8</v>
      </c>
      <c r="F41" s="125"/>
    </row>
    <row r="42" spans="1:6" ht="21.95" customHeight="1" x14ac:dyDescent="0.25">
      <c r="A42" s="103">
        <v>37</v>
      </c>
      <c r="B42" s="109" t="s">
        <v>193</v>
      </c>
      <c r="C42" s="110">
        <v>74</v>
      </c>
      <c r="D42" s="110">
        <v>12</v>
      </c>
      <c r="F42" s="125"/>
    </row>
    <row r="43" spans="1:6" ht="21.95" customHeight="1" x14ac:dyDescent="0.25">
      <c r="A43" s="103">
        <v>38</v>
      </c>
      <c r="B43" s="111" t="s">
        <v>169</v>
      </c>
      <c r="C43" s="110">
        <v>74</v>
      </c>
      <c r="D43" s="110">
        <v>6</v>
      </c>
      <c r="F43" s="125"/>
    </row>
    <row r="44" spans="1:6" ht="21.95" customHeight="1" x14ac:dyDescent="0.25">
      <c r="A44" s="103">
        <v>39</v>
      </c>
      <c r="B44" s="104" t="s">
        <v>321</v>
      </c>
      <c r="C44" s="110">
        <v>74</v>
      </c>
      <c r="D44" s="110">
        <v>9</v>
      </c>
      <c r="F44" s="125"/>
    </row>
    <row r="45" spans="1:6" ht="40.5" customHeight="1" x14ac:dyDescent="0.25">
      <c r="A45" s="103">
        <v>40</v>
      </c>
      <c r="B45" s="104" t="s">
        <v>180</v>
      </c>
      <c r="C45" s="110">
        <v>72</v>
      </c>
      <c r="D45" s="110">
        <v>14</v>
      </c>
      <c r="F45" s="125"/>
    </row>
    <row r="46" spans="1:6" ht="21.95" customHeight="1" x14ac:dyDescent="0.25">
      <c r="A46" s="103">
        <v>41</v>
      </c>
      <c r="B46" s="104" t="s">
        <v>216</v>
      </c>
      <c r="C46" s="110">
        <v>70</v>
      </c>
      <c r="D46" s="110">
        <v>22</v>
      </c>
      <c r="F46" s="125"/>
    </row>
    <row r="47" spans="1:6" ht="21.95" customHeight="1" x14ac:dyDescent="0.25">
      <c r="A47" s="103">
        <v>42</v>
      </c>
      <c r="B47" s="104" t="s">
        <v>232</v>
      </c>
      <c r="C47" s="110">
        <v>70</v>
      </c>
      <c r="D47" s="110">
        <v>16</v>
      </c>
      <c r="F47" s="125"/>
    </row>
    <row r="48" spans="1:6" ht="21.95" customHeight="1" x14ac:dyDescent="0.25">
      <c r="A48" s="103">
        <v>43</v>
      </c>
      <c r="B48" s="111" t="s">
        <v>354</v>
      </c>
      <c r="C48" s="110">
        <v>69</v>
      </c>
      <c r="D48" s="110">
        <v>23</v>
      </c>
      <c r="F48" s="125"/>
    </row>
    <row r="49" spans="1:6" ht="38.25" customHeight="1" x14ac:dyDescent="0.25">
      <c r="A49" s="103">
        <v>44</v>
      </c>
      <c r="B49" s="112" t="s">
        <v>218</v>
      </c>
      <c r="C49" s="110">
        <v>66</v>
      </c>
      <c r="D49" s="110">
        <v>15</v>
      </c>
      <c r="F49" s="125"/>
    </row>
    <row r="50" spans="1:6" ht="21.95" customHeight="1" x14ac:dyDescent="0.25">
      <c r="A50" s="103">
        <v>45</v>
      </c>
      <c r="B50" s="112" t="s">
        <v>270</v>
      </c>
      <c r="C50" s="110">
        <v>65</v>
      </c>
      <c r="D50" s="110">
        <v>2</v>
      </c>
      <c r="F50" s="125"/>
    </row>
    <row r="51" spans="1:6" ht="33.75" customHeight="1" x14ac:dyDescent="0.25">
      <c r="A51" s="103">
        <v>46</v>
      </c>
      <c r="B51" s="112" t="s">
        <v>188</v>
      </c>
      <c r="C51" s="110">
        <v>62</v>
      </c>
      <c r="D51" s="110">
        <v>10</v>
      </c>
      <c r="F51" s="125"/>
    </row>
    <row r="52" spans="1:6" ht="21.95" customHeight="1" x14ac:dyDescent="0.25">
      <c r="A52" s="103">
        <v>47</v>
      </c>
      <c r="B52" s="112" t="s">
        <v>179</v>
      </c>
      <c r="C52" s="110">
        <v>62</v>
      </c>
      <c r="D52" s="110">
        <v>17</v>
      </c>
      <c r="F52" s="125"/>
    </row>
    <row r="53" spans="1:6" ht="31.5" x14ac:dyDescent="0.25">
      <c r="A53" s="103">
        <v>48</v>
      </c>
      <c r="B53" s="112" t="s">
        <v>191</v>
      </c>
      <c r="C53" s="110">
        <v>61</v>
      </c>
      <c r="D53" s="110">
        <v>8</v>
      </c>
      <c r="F53" s="125"/>
    </row>
    <row r="54" spans="1:6" ht="21.95" customHeight="1" x14ac:dyDescent="0.25">
      <c r="A54" s="103">
        <v>49</v>
      </c>
      <c r="B54" s="112" t="s">
        <v>295</v>
      </c>
      <c r="C54" s="110">
        <v>59</v>
      </c>
      <c r="D54" s="110">
        <v>7</v>
      </c>
      <c r="F54" s="125"/>
    </row>
    <row r="55" spans="1:6" ht="33.75" customHeight="1" x14ac:dyDescent="0.25">
      <c r="A55" s="103">
        <v>50</v>
      </c>
      <c r="B55" s="111" t="s">
        <v>174</v>
      </c>
      <c r="C55" s="110">
        <v>59</v>
      </c>
      <c r="D55" s="110">
        <v>12</v>
      </c>
      <c r="F55" s="125"/>
    </row>
  </sheetData>
  <mergeCells count="3">
    <mergeCell ref="A1:D1"/>
    <mergeCell ref="B3:D3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85" orientation="portrait" r:id="rId1"/>
  <headerFooter alignWithMargins="0"/>
  <rowBreaks count="1" manualBreakCount="1">
    <brk id="30" max="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theme="0"/>
  </sheetPr>
  <dimension ref="A1:P18"/>
  <sheetViews>
    <sheetView zoomScaleNormal="100" zoomScaleSheetLayoutView="80" workbookViewId="0">
      <selection activeCell="C15" sqref="C15"/>
    </sheetView>
  </sheetViews>
  <sheetFormatPr defaultColWidth="8.85546875" defaultRowHeight="12.75" x14ac:dyDescent="0.2"/>
  <cols>
    <col min="1" max="1" width="51.5703125" style="61" customWidth="1"/>
    <col min="2" max="2" width="14.42578125" style="61" customWidth="1"/>
    <col min="3" max="3" width="14.7109375" style="61" customWidth="1"/>
    <col min="4" max="4" width="13.7109375" style="61" customWidth="1"/>
    <col min="5" max="5" width="15.140625" style="61" customWidth="1"/>
    <col min="6" max="6" width="15" style="61" customWidth="1"/>
    <col min="7" max="7" width="15.7109375" style="61" customWidth="1"/>
    <col min="8" max="256" width="8.85546875" style="61"/>
    <col min="257" max="257" width="51.5703125" style="61" customWidth="1"/>
    <col min="258" max="258" width="14.42578125" style="61" customWidth="1"/>
    <col min="259" max="259" width="15.5703125" style="61" customWidth="1"/>
    <col min="260" max="260" width="13.7109375" style="61" customWidth="1"/>
    <col min="261" max="261" width="15.140625" style="61" customWidth="1"/>
    <col min="262" max="262" width="15" style="61" customWidth="1"/>
    <col min="263" max="263" width="15.7109375" style="61" customWidth="1"/>
    <col min="264" max="512" width="8.85546875" style="61"/>
    <col min="513" max="513" width="51.5703125" style="61" customWidth="1"/>
    <col min="514" max="514" width="14.42578125" style="61" customWidth="1"/>
    <col min="515" max="515" width="15.5703125" style="61" customWidth="1"/>
    <col min="516" max="516" width="13.7109375" style="61" customWidth="1"/>
    <col min="517" max="517" width="15.140625" style="61" customWidth="1"/>
    <col min="518" max="518" width="15" style="61" customWidth="1"/>
    <col min="519" max="519" width="15.7109375" style="61" customWidth="1"/>
    <col min="520" max="768" width="8.85546875" style="61"/>
    <col min="769" max="769" width="51.5703125" style="61" customWidth="1"/>
    <col min="770" max="770" width="14.42578125" style="61" customWidth="1"/>
    <col min="771" max="771" width="15.5703125" style="61" customWidth="1"/>
    <col min="772" max="772" width="13.7109375" style="61" customWidth="1"/>
    <col min="773" max="773" width="15.140625" style="61" customWidth="1"/>
    <col min="774" max="774" width="15" style="61" customWidth="1"/>
    <col min="775" max="775" width="15.7109375" style="61" customWidth="1"/>
    <col min="776" max="1024" width="8.85546875" style="61"/>
    <col min="1025" max="1025" width="51.5703125" style="61" customWidth="1"/>
    <col min="1026" max="1026" width="14.42578125" style="61" customWidth="1"/>
    <col min="1027" max="1027" width="15.5703125" style="61" customWidth="1"/>
    <col min="1028" max="1028" width="13.7109375" style="61" customWidth="1"/>
    <col min="1029" max="1029" width="15.140625" style="61" customWidth="1"/>
    <col min="1030" max="1030" width="15" style="61" customWidth="1"/>
    <col min="1031" max="1031" width="15.7109375" style="61" customWidth="1"/>
    <col min="1032" max="1280" width="8.85546875" style="61"/>
    <col min="1281" max="1281" width="51.5703125" style="61" customWidth="1"/>
    <col min="1282" max="1282" width="14.42578125" style="61" customWidth="1"/>
    <col min="1283" max="1283" width="15.5703125" style="61" customWidth="1"/>
    <col min="1284" max="1284" width="13.7109375" style="61" customWidth="1"/>
    <col min="1285" max="1285" width="15.140625" style="61" customWidth="1"/>
    <col min="1286" max="1286" width="15" style="61" customWidth="1"/>
    <col min="1287" max="1287" width="15.7109375" style="61" customWidth="1"/>
    <col min="1288" max="1536" width="8.85546875" style="61"/>
    <col min="1537" max="1537" width="51.5703125" style="61" customWidth="1"/>
    <col min="1538" max="1538" width="14.42578125" style="61" customWidth="1"/>
    <col min="1539" max="1539" width="15.5703125" style="61" customWidth="1"/>
    <col min="1540" max="1540" width="13.7109375" style="61" customWidth="1"/>
    <col min="1541" max="1541" width="15.140625" style="61" customWidth="1"/>
    <col min="1542" max="1542" width="15" style="61" customWidth="1"/>
    <col min="1543" max="1543" width="15.7109375" style="61" customWidth="1"/>
    <col min="1544" max="1792" width="8.85546875" style="61"/>
    <col min="1793" max="1793" width="51.5703125" style="61" customWidth="1"/>
    <col min="1794" max="1794" width="14.42578125" style="61" customWidth="1"/>
    <col min="1795" max="1795" width="15.5703125" style="61" customWidth="1"/>
    <col min="1796" max="1796" width="13.7109375" style="61" customWidth="1"/>
    <col min="1797" max="1797" width="15.140625" style="61" customWidth="1"/>
    <col min="1798" max="1798" width="15" style="61" customWidth="1"/>
    <col min="1799" max="1799" width="15.7109375" style="61" customWidth="1"/>
    <col min="1800" max="2048" width="8.85546875" style="61"/>
    <col min="2049" max="2049" width="51.5703125" style="61" customWidth="1"/>
    <col min="2050" max="2050" width="14.42578125" style="61" customWidth="1"/>
    <col min="2051" max="2051" width="15.5703125" style="61" customWidth="1"/>
    <col min="2052" max="2052" width="13.7109375" style="61" customWidth="1"/>
    <col min="2053" max="2053" width="15.140625" style="61" customWidth="1"/>
    <col min="2054" max="2054" width="15" style="61" customWidth="1"/>
    <col min="2055" max="2055" width="15.7109375" style="61" customWidth="1"/>
    <col min="2056" max="2304" width="8.85546875" style="61"/>
    <col min="2305" max="2305" width="51.5703125" style="61" customWidth="1"/>
    <col min="2306" max="2306" width="14.42578125" style="61" customWidth="1"/>
    <col min="2307" max="2307" width="15.5703125" style="61" customWidth="1"/>
    <col min="2308" max="2308" width="13.7109375" style="61" customWidth="1"/>
    <col min="2309" max="2309" width="15.140625" style="61" customWidth="1"/>
    <col min="2310" max="2310" width="15" style="61" customWidth="1"/>
    <col min="2311" max="2311" width="15.7109375" style="61" customWidth="1"/>
    <col min="2312" max="2560" width="8.85546875" style="61"/>
    <col min="2561" max="2561" width="51.5703125" style="61" customWidth="1"/>
    <col min="2562" max="2562" width="14.42578125" style="61" customWidth="1"/>
    <col min="2563" max="2563" width="15.5703125" style="61" customWidth="1"/>
    <col min="2564" max="2564" width="13.7109375" style="61" customWidth="1"/>
    <col min="2565" max="2565" width="15.140625" style="61" customWidth="1"/>
    <col min="2566" max="2566" width="15" style="61" customWidth="1"/>
    <col min="2567" max="2567" width="15.7109375" style="61" customWidth="1"/>
    <col min="2568" max="2816" width="8.85546875" style="61"/>
    <col min="2817" max="2817" width="51.5703125" style="61" customWidth="1"/>
    <col min="2818" max="2818" width="14.42578125" style="61" customWidth="1"/>
    <col min="2819" max="2819" width="15.5703125" style="61" customWidth="1"/>
    <col min="2820" max="2820" width="13.7109375" style="61" customWidth="1"/>
    <col min="2821" max="2821" width="15.140625" style="61" customWidth="1"/>
    <col min="2822" max="2822" width="15" style="61" customWidth="1"/>
    <col min="2823" max="2823" width="15.7109375" style="61" customWidth="1"/>
    <col min="2824" max="3072" width="8.85546875" style="61"/>
    <col min="3073" max="3073" width="51.5703125" style="61" customWidth="1"/>
    <col min="3074" max="3074" width="14.42578125" style="61" customWidth="1"/>
    <col min="3075" max="3075" width="15.5703125" style="61" customWidth="1"/>
    <col min="3076" max="3076" width="13.7109375" style="61" customWidth="1"/>
    <col min="3077" max="3077" width="15.140625" style="61" customWidth="1"/>
    <col min="3078" max="3078" width="15" style="61" customWidth="1"/>
    <col min="3079" max="3079" width="15.7109375" style="61" customWidth="1"/>
    <col min="3080" max="3328" width="8.85546875" style="61"/>
    <col min="3329" max="3329" width="51.5703125" style="61" customWidth="1"/>
    <col min="3330" max="3330" width="14.42578125" style="61" customWidth="1"/>
    <col min="3331" max="3331" width="15.5703125" style="61" customWidth="1"/>
    <col min="3332" max="3332" width="13.7109375" style="61" customWidth="1"/>
    <col min="3333" max="3333" width="15.140625" style="61" customWidth="1"/>
    <col min="3334" max="3334" width="15" style="61" customWidth="1"/>
    <col min="3335" max="3335" width="15.7109375" style="61" customWidth="1"/>
    <col min="3336" max="3584" width="8.85546875" style="61"/>
    <col min="3585" max="3585" width="51.5703125" style="61" customWidth="1"/>
    <col min="3586" max="3586" width="14.42578125" style="61" customWidth="1"/>
    <col min="3587" max="3587" width="15.5703125" style="61" customWidth="1"/>
    <col min="3588" max="3588" width="13.7109375" style="61" customWidth="1"/>
    <col min="3589" max="3589" width="15.140625" style="61" customWidth="1"/>
    <col min="3590" max="3590" width="15" style="61" customWidth="1"/>
    <col min="3591" max="3591" width="15.7109375" style="61" customWidth="1"/>
    <col min="3592" max="3840" width="8.85546875" style="61"/>
    <col min="3841" max="3841" width="51.5703125" style="61" customWidth="1"/>
    <col min="3842" max="3842" width="14.42578125" style="61" customWidth="1"/>
    <col min="3843" max="3843" width="15.5703125" style="61" customWidth="1"/>
    <col min="3844" max="3844" width="13.7109375" style="61" customWidth="1"/>
    <col min="3845" max="3845" width="15.140625" style="61" customWidth="1"/>
    <col min="3846" max="3846" width="15" style="61" customWidth="1"/>
    <col min="3847" max="3847" width="15.7109375" style="61" customWidth="1"/>
    <col min="3848" max="4096" width="8.85546875" style="61"/>
    <col min="4097" max="4097" width="51.5703125" style="61" customWidth="1"/>
    <col min="4098" max="4098" width="14.42578125" style="61" customWidth="1"/>
    <col min="4099" max="4099" width="15.5703125" style="61" customWidth="1"/>
    <col min="4100" max="4100" width="13.7109375" style="61" customWidth="1"/>
    <col min="4101" max="4101" width="15.140625" style="61" customWidth="1"/>
    <col min="4102" max="4102" width="15" style="61" customWidth="1"/>
    <col min="4103" max="4103" width="15.7109375" style="61" customWidth="1"/>
    <col min="4104" max="4352" width="8.85546875" style="61"/>
    <col min="4353" max="4353" width="51.5703125" style="61" customWidth="1"/>
    <col min="4354" max="4354" width="14.42578125" style="61" customWidth="1"/>
    <col min="4355" max="4355" width="15.5703125" style="61" customWidth="1"/>
    <col min="4356" max="4356" width="13.7109375" style="61" customWidth="1"/>
    <col min="4357" max="4357" width="15.140625" style="61" customWidth="1"/>
    <col min="4358" max="4358" width="15" style="61" customWidth="1"/>
    <col min="4359" max="4359" width="15.7109375" style="61" customWidth="1"/>
    <col min="4360" max="4608" width="8.85546875" style="61"/>
    <col min="4609" max="4609" width="51.5703125" style="61" customWidth="1"/>
    <col min="4610" max="4610" width="14.42578125" style="61" customWidth="1"/>
    <col min="4611" max="4611" width="15.5703125" style="61" customWidth="1"/>
    <col min="4612" max="4612" width="13.7109375" style="61" customWidth="1"/>
    <col min="4613" max="4613" width="15.140625" style="61" customWidth="1"/>
    <col min="4614" max="4614" width="15" style="61" customWidth="1"/>
    <col min="4615" max="4615" width="15.7109375" style="61" customWidth="1"/>
    <col min="4616" max="4864" width="8.85546875" style="61"/>
    <col min="4865" max="4865" width="51.5703125" style="61" customWidth="1"/>
    <col min="4866" max="4866" width="14.42578125" style="61" customWidth="1"/>
    <col min="4867" max="4867" width="15.5703125" style="61" customWidth="1"/>
    <col min="4868" max="4868" width="13.7109375" style="61" customWidth="1"/>
    <col min="4869" max="4869" width="15.140625" style="61" customWidth="1"/>
    <col min="4870" max="4870" width="15" style="61" customWidth="1"/>
    <col min="4871" max="4871" width="15.7109375" style="61" customWidth="1"/>
    <col min="4872" max="5120" width="8.85546875" style="61"/>
    <col min="5121" max="5121" width="51.5703125" style="61" customWidth="1"/>
    <col min="5122" max="5122" width="14.42578125" style="61" customWidth="1"/>
    <col min="5123" max="5123" width="15.5703125" style="61" customWidth="1"/>
    <col min="5124" max="5124" width="13.7109375" style="61" customWidth="1"/>
    <col min="5125" max="5125" width="15.140625" style="61" customWidth="1"/>
    <col min="5126" max="5126" width="15" style="61" customWidth="1"/>
    <col min="5127" max="5127" width="15.7109375" style="61" customWidth="1"/>
    <col min="5128" max="5376" width="8.85546875" style="61"/>
    <col min="5377" max="5377" width="51.5703125" style="61" customWidth="1"/>
    <col min="5378" max="5378" width="14.42578125" style="61" customWidth="1"/>
    <col min="5379" max="5379" width="15.5703125" style="61" customWidth="1"/>
    <col min="5380" max="5380" width="13.7109375" style="61" customWidth="1"/>
    <col min="5381" max="5381" width="15.140625" style="61" customWidth="1"/>
    <col min="5382" max="5382" width="15" style="61" customWidth="1"/>
    <col min="5383" max="5383" width="15.7109375" style="61" customWidth="1"/>
    <col min="5384" max="5632" width="8.85546875" style="61"/>
    <col min="5633" max="5633" width="51.5703125" style="61" customWidth="1"/>
    <col min="5634" max="5634" width="14.42578125" style="61" customWidth="1"/>
    <col min="5635" max="5635" width="15.5703125" style="61" customWidth="1"/>
    <col min="5636" max="5636" width="13.7109375" style="61" customWidth="1"/>
    <col min="5637" max="5637" width="15.140625" style="61" customWidth="1"/>
    <col min="5638" max="5638" width="15" style="61" customWidth="1"/>
    <col min="5639" max="5639" width="15.7109375" style="61" customWidth="1"/>
    <col min="5640" max="5888" width="8.85546875" style="61"/>
    <col min="5889" max="5889" width="51.5703125" style="61" customWidth="1"/>
    <col min="5890" max="5890" width="14.42578125" style="61" customWidth="1"/>
    <col min="5891" max="5891" width="15.5703125" style="61" customWidth="1"/>
    <col min="5892" max="5892" width="13.7109375" style="61" customWidth="1"/>
    <col min="5893" max="5893" width="15.140625" style="61" customWidth="1"/>
    <col min="5894" max="5894" width="15" style="61" customWidth="1"/>
    <col min="5895" max="5895" width="15.7109375" style="61" customWidth="1"/>
    <col min="5896" max="6144" width="8.85546875" style="61"/>
    <col min="6145" max="6145" width="51.5703125" style="61" customWidth="1"/>
    <col min="6146" max="6146" width="14.42578125" style="61" customWidth="1"/>
    <col min="6147" max="6147" width="15.5703125" style="61" customWidth="1"/>
    <col min="6148" max="6148" width="13.7109375" style="61" customWidth="1"/>
    <col min="6149" max="6149" width="15.140625" style="61" customWidth="1"/>
    <col min="6150" max="6150" width="15" style="61" customWidth="1"/>
    <col min="6151" max="6151" width="15.7109375" style="61" customWidth="1"/>
    <col min="6152" max="6400" width="8.85546875" style="61"/>
    <col min="6401" max="6401" width="51.5703125" style="61" customWidth="1"/>
    <col min="6402" max="6402" width="14.42578125" style="61" customWidth="1"/>
    <col min="6403" max="6403" width="15.5703125" style="61" customWidth="1"/>
    <col min="6404" max="6404" width="13.7109375" style="61" customWidth="1"/>
    <col min="6405" max="6405" width="15.140625" style="61" customWidth="1"/>
    <col min="6406" max="6406" width="15" style="61" customWidth="1"/>
    <col min="6407" max="6407" width="15.7109375" style="61" customWidth="1"/>
    <col min="6408" max="6656" width="8.85546875" style="61"/>
    <col min="6657" max="6657" width="51.5703125" style="61" customWidth="1"/>
    <col min="6658" max="6658" width="14.42578125" style="61" customWidth="1"/>
    <col min="6659" max="6659" width="15.5703125" style="61" customWidth="1"/>
    <col min="6660" max="6660" width="13.7109375" style="61" customWidth="1"/>
    <col min="6661" max="6661" width="15.140625" style="61" customWidth="1"/>
    <col min="6662" max="6662" width="15" style="61" customWidth="1"/>
    <col min="6663" max="6663" width="15.7109375" style="61" customWidth="1"/>
    <col min="6664" max="6912" width="8.85546875" style="61"/>
    <col min="6913" max="6913" width="51.5703125" style="61" customWidth="1"/>
    <col min="6914" max="6914" width="14.42578125" style="61" customWidth="1"/>
    <col min="6915" max="6915" width="15.5703125" style="61" customWidth="1"/>
    <col min="6916" max="6916" width="13.7109375" style="61" customWidth="1"/>
    <col min="6917" max="6917" width="15.140625" style="61" customWidth="1"/>
    <col min="6918" max="6918" width="15" style="61" customWidth="1"/>
    <col min="6919" max="6919" width="15.7109375" style="61" customWidth="1"/>
    <col min="6920" max="7168" width="8.85546875" style="61"/>
    <col min="7169" max="7169" width="51.5703125" style="61" customWidth="1"/>
    <col min="7170" max="7170" width="14.42578125" style="61" customWidth="1"/>
    <col min="7171" max="7171" width="15.5703125" style="61" customWidth="1"/>
    <col min="7172" max="7172" width="13.7109375" style="61" customWidth="1"/>
    <col min="7173" max="7173" width="15.140625" style="61" customWidth="1"/>
    <col min="7174" max="7174" width="15" style="61" customWidth="1"/>
    <col min="7175" max="7175" width="15.7109375" style="61" customWidth="1"/>
    <col min="7176" max="7424" width="8.85546875" style="61"/>
    <col min="7425" max="7425" width="51.5703125" style="61" customWidth="1"/>
    <col min="7426" max="7426" width="14.42578125" style="61" customWidth="1"/>
    <col min="7427" max="7427" width="15.5703125" style="61" customWidth="1"/>
    <col min="7428" max="7428" width="13.7109375" style="61" customWidth="1"/>
    <col min="7429" max="7429" width="15.140625" style="61" customWidth="1"/>
    <col min="7430" max="7430" width="15" style="61" customWidth="1"/>
    <col min="7431" max="7431" width="15.7109375" style="61" customWidth="1"/>
    <col min="7432" max="7680" width="8.85546875" style="61"/>
    <col min="7681" max="7681" width="51.5703125" style="61" customWidth="1"/>
    <col min="7682" max="7682" width="14.42578125" style="61" customWidth="1"/>
    <col min="7683" max="7683" width="15.5703125" style="61" customWidth="1"/>
    <col min="7684" max="7684" width="13.7109375" style="61" customWidth="1"/>
    <col min="7685" max="7685" width="15.140625" style="61" customWidth="1"/>
    <col min="7686" max="7686" width="15" style="61" customWidth="1"/>
    <col min="7687" max="7687" width="15.7109375" style="61" customWidth="1"/>
    <col min="7688" max="7936" width="8.85546875" style="61"/>
    <col min="7937" max="7937" width="51.5703125" style="61" customWidth="1"/>
    <col min="7938" max="7938" width="14.42578125" style="61" customWidth="1"/>
    <col min="7939" max="7939" width="15.5703125" style="61" customWidth="1"/>
    <col min="7940" max="7940" width="13.7109375" style="61" customWidth="1"/>
    <col min="7941" max="7941" width="15.140625" style="61" customWidth="1"/>
    <col min="7942" max="7942" width="15" style="61" customWidth="1"/>
    <col min="7943" max="7943" width="15.7109375" style="61" customWidth="1"/>
    <col min="7944" max="8192" width="8.85546875" style="61"/>
    <col min="8193" max="8193" width="51.5703125" style="61" customWidth="1"/>
    <col min="8194" max="8194" width="14.42578125" style="61" customWidth="1"/>
    <col min="8195" max="8195" width="15.5703125" style="61" customWidth="1"/>
    <col min="8196" max="8196" width="13.7109375" style="61" customWidth="1"/>
    <col min="8197" max="8197" width="15.140625" style="61" customWidth="1"/>
    <col min="8198" max="8198" width="15" style="61" customWidth="1"/>
    <col min="8199" max="8199" width="15.7109375" style="61" customWidth="1"/>
    <col min="8200" max="8448" width="8.85546875" style="61"/>
    <col min="8449" max="8449" width="51.5703125" style="61" customWidth="1"/>
    <col min="8450" max="8450" width="14.42578125" style="61" customWidth="1"/>
    <col min="8451" max="8451" width="15.5703125" style="61" customWidth="1"/>
    <col min="8452" max="8452" width="13.7109375" style="61" customWidth="1"/>
    <col min="8453" max="8453" width="15.140625" style="61" customWidth="1"/>
    <col min="8454" max="8454" width="15" style="61" customWidth="1"/>
    <col min="8455" max="8455" width="15.7109375" style="61" customWidth="1"/>
    <col min="8456" max="8704" width="8.85546875" style="61"/>
    <col min="8705" max="8705" width="51.5703125" style="61" customWidth="1"/>
    <col min="8706" max="8706" width="14.42578125" style="61" customWidth="1"/>
    <col min="8707" max="8707" width="15.5703125" style="61" customWidth="1"/>
    <col min="8708" max="8708" width="13.7109375" style="61" customWidth="1"/>
    <col min="8709" max="8709" width="15.140625" style="61" customWidth="1"/>
    <col min="8710" max="8710" width="15" style="61" customWidth="1"/>
    <col min="8711" max="8711" width="15.7109375" style="61" customWidth="1"/>
    <col min="8712" max="8960" width="8.85546875" style="61"/>
    <col min="8961" max="8961" width="51.5703125" style="61" customWidth="1"/>
    <col min="8962" max="8962" width="14.42578125" style="61" customWidth="1"/>
    <col min="8963" max="8963" width="15.5703125" style="61" customWidth="1"/>
    <col min="8964" max="8964" width="13.7109375" style="61" customWidth="1"/>
    <col min="8965" max="8965" width="15.140625" style="61" customWidth="1"/>
    <col min="8966" max="8966" width="15" style="61" customWidth="1"/>
    <col min="8967" max="8967" width="15.7109375" style="61" customWidth="1"/>
    <col min="8968" max="9216" width="8.85546875" style="61"/>
    <col min="9217" max="9217" width="51.5703125" style="61" customWidth="1"/>
    <col min="9218" max="9218" width="14.42578125" style="61" customWidth="1"/>
    <col min="9219" max="9219" width="15.5703125" style="61" customWidth="1"/>
    <col min="9220" max="9220" width="13.7109375" style="61" customWidth="1"/>
    <col min="9221" max="9221" width="15.140625" style="61" customWidth="1"/>
    <col min="9222" max="9222" width="15" style="61" customWidth="1"/>
    <col min="9223" max="9223" width="15.7109375" style="61" customWidth="1"/>
    <col min="9224" max="9472" width="8.85546875" style="61"/>
    <col min="9473" max="9473" width="51.5703125" style="61" customWidth="1"/>
    <col min="9474" max="9474" width="14.42578125" style="61" customWidth="1"/>
    <col min="9475" max="9475" width="15.5703125" style="61" customWidth="1"/>
    <col min="9476" max="9476" width="13.7109375" style="61" customWidth="1"/>
    <col min="9477" max="9477" width="15.140625" style="61" customWidth="1"/>
    <col min="9478" max="9478" width="15" style="61" customWidth="1"/>
    <col min="9479" max="9479" width="15.7109375" style="61" customWidth="1"/>
    <col min="9480" max="9728" width="8.85546875" style="61"/>
    <col min="9729" max="9729" width="51.5703125" style="61" customWidth="1"/>
    <col min="9730" max="9730" width="14.42578125" style="61" customWidth="1"/>
    <col min="9731" max="9731" width="15.5703125" style="61" customWidth="1"/>
    <col min="9732" max="9732" width="13.7109375" style="61" customWidth="1"/>
    <col min="9733" max="9733" width="15.140625" style="61" customWidth="1"/>
    <col min="9734" max="9734" width="15" style="61" customWidth="1"/>
    <col min="9735" max="9735" width="15.7109375" style="61" customWidth="1"/>
    <col min="9736" max="9984" width="8.85546875" style="61"/>
    <col min="9985" max="9985" width="51.5703125" style="61" customWidth="1"/>
    <col min="9986" max="9986" width="14.42578125" style="61" customWidth="1"/>
    <col min="9987" max="9987" width="15.5703125" style="61" customWidth="1"/>
    <col min="9988" max="9988" width="13.7109375" style="61" customWidth="1"/>
    <col min="9989" max="9989" width="15.140625" style="61" customWidth="1"/>
    <col min="9990" max="9990" width="15" style="61" customWidth="1"/>
    <col min="9991" max="9991" width="15.7109375" style="61" customWidth="1"/>
    <col min="9992" max="10240" width="8.85546875" style="61"/>
    <col min="10241" max="10241" width="51.5703125" style="61" customWidth="1"/>
    <col min="10242" max="10242" width="14.42578125" style="61" customWidth="1"/>
    <col min="10243" max="10243" width="15.5703125" style="61" customWidth="1"/>
    <col min="10244" max="10244" width="13.7109375" style="61" customWidth="1"/>
    <col min="10245" max="10245" width="15.140625" style="61" customWidth="1"/>
    <col min="10246" max="10246" width="15" style="61" customWidth="1"/>
    <col min="10247" max="10247" width="15.7109375" style="61" customWidth="1"/>
    <col min="10248" max="10496" width="8.85546875" style="61"/>
    <col min="10497" max="10497" width="51.5703125" style="61" customWidth="1"/>
    <col min="10498" max="10498" width="14.42578125" style="61" customWidth="1"/>
    <col min="10499" max="10499" width="15.5703125" style="61" customWidth="1"/>
    <col min="10500" max="10500" width="13.7109375" style="61" customWidth="1"/>
    <col min="10501" max="10501" width="15.140625" style="61" customWidth="1"/>
    <col min="10502" max="10502" width="15" style="61" customWidth="1"/>
    <col min="10503" max="10503" width="15.7109375" style="61" customWidth="1"/>
    <col min="10504" max="10752" width="8.85546875" style="61"/>
    <col min="10753" max="10753" width="51.5703125" style="61" customWidth="1"/>
    <col min="10754" max="10754" width="14.42578125" style="61" customWidth="1"/>
    <col min="10755" max="10755" width="15.5703125" style="61" customWidth="1"/>
    <col min="10756" max="10756" width="13.7109375" style="61" customWidth="1"/>
    <col min="10757" max="10757" width="15.140625" style="61" customWidth="1"/>
    <col min="10758" max="10758" width="15" style="61" customWidth="1"/>
    <col min="10759" max="10759" width="15.7109375" style="61" customWidth="1"/>
    <col min="10760" max="11008" width="8.85546875" style="61"/>
    <col min="11009" max="11009" width="51.5703125" style="61" customWidth="1"/>
    <col min="11010" max="11010" width="14.42578125" style="61" customWidth="1"/>
    <col min="11011" max="11011" width="15.5703125" style="61" customWidth="1"/>
    <col min="11012" max="11012" width="13.7109375" style="61" customWidth="1"/>
    <col min="11013" max="11013" width="15.140625" style="61" customWidth="1"/>
    <col min="11014" max="11014" width="15" style="61" customWidth="1"/>
    <col min="11015" max="11015" width="15.7109375" style="61" customWidth="1"/>
    <col min="11016" max="11264" width="8.85546875" style="61"/>
    <col min="11265" max="11265" width="51.5703125" style="61" customWidth="1"/>
    <col min="11266" max="11266" width="14.42578125" style="61" customWidth="1"/>
    <col min="11267" max="11267" width="15.5703125" style="61" customWidth="1"/>
    <col min="11268" max="11268" width="13.7109375" style="61" customWidth="1"/>
    <col min="11269" max="11269" width="15.140625" style="61" customWidth="1"/>
    <col min="11270" max="11270" width="15" style="61" customWidth="1"/>
    <col min="11271" max="11271" width="15.7109375" style="61" customWidth="1"/>
    <col min="11272" max="11520" width="8.85546875" style="61"/>
    <col min="11521" max="11521" width="51.5703125" style="61" customWidth="1"/>
    <col min="11522" max="11522" width="14.42578125" style="61" customWidth="1"/>
    <col min="11523" max="11523" width="15.5703125" style="61" customWidth="1"/>
    <col min="11524" max="11524" width="13.7109375" style="61" customWidth="1"/>
    <col min="11525" max="11525" width="15.140625" style="61" customWidth="1"/>
    <col min="11526" max="11526" width="15" style="61" customWidth="1"/>
    <col min="11527" max="11527" width="15.7109375" style="61" customWidth="1"/>
    <col min="11528" max="11776" width="8.85546875" style="61"/>
    <col min="11777" max="11777" width="51.5703125" style="61" customWidth="1"/>
    <col min="11778" max="11778" width="14.42578125" style="61" customWidth="1"/>
    <col min="11779" max="11779" width="15.5703125" style="61" customWidth="1"/>
    <col min="11780" max="11780" width="13.7109375" style="61" customWidth="1"/>
    <col min="11781" max="11781" width="15.140625" style="61" customWidth="1"/>
    <col min="11782" max="11782" width="15" style="61" customWidth="1"/>
    <col min="11783" max="11783" width="15.7109375" style="61" customWidth="1"/>
    <col min="11784" max="12032" width="8.85546875" style="61"/>
    <col min="12033" max="12033" width="51.5703125" style="61" customWidth="1"/>
    <col min="12034" max="12034" width="14.42578125" style="61" customWidth="1"/>
    <col min="12035" max="12035" width="15.5703125" style="61" customWidth="1"/>
    <col min="12036" max="12036" width="13.7109375" style="61" customWidth="1"/>
    <col min="12037" max="12037" width="15.140625" style="61" customWidth="1"/>
    <col min="12038" max="12038" width="15" style="61" customWidth="1"/>
    <col min="12039" max="12039" width="15.7109375" style="61" customWidth="1"/>
    <col min="12040" max="12288" width="8.85546875" style="61"/>
    <col min="12289" max="12289" width="51.5703125" style="61" customWidth="1"/>
    <col min="12290" max="12290" width="14.42578125" style="61" customWidth="1"/>
    <col min="12291" max="12291" width="15.5703125" style="61" customWidth="1"/>
    <col min="12292" max="12292" width="13.7109375" style="61" customWidth="1"/>
    <col min="12293" max="12293" width="15.140625" style="61" customWidth="1"/>
    <col min="12294" max="12294" width="15" style="61" customWidth="1"/>
    <col min="12295" max="12295" width="15.7109375" style="61" customWidth="1"/>
    <col min="12296" max="12544" width="8.85546875" style="61"/>
    <col min="12545" max="12545" width="51.5703125" style="61" customWidth="1"/>
    <col min="12546" max="12546" width="14.42578125" style="61" customWidth="1"/>
    <col min="12547" max="12547" width="15.5703125" style="61" customWidth="1"/>
    <col min="12548" max="12548" width="13.7109375" style="61" customWidth="1"/>
    <col min="12549" max="12549" width="15.140625" style="61" customWidth="1"/>
    <col min="12550" max="12550" width="15" style="61" customWidth="1"/>
    <col min="12551" max="12551" width="15.7109375" style="61" customWidth="1"/>
    <col min="12552" max="12800" width="8.85546875" style="61"/>
    <col min="12801" max="12801" width="51.5703125" style="61" customWidth="1"/>
    <col min="12802" max="12802" width="14.42578125" style="61" customWidth="1"/>
    <col min="12803" max="12803" width="15.5703125" style="61" customWidth="1"/>
    <col min="12804" max="12804" width="13.7109375" style="61" customWidth="1"/>
    <col min="12805" max="12805" width="15.140625" style="61" customWidth="1"/>
    <col min="12806" max="12806" width="15" style="61" customWidth="1"/>
    <col min="12807" max="12807" width="15.7109375" style="61" customWidth="1"/>
    <col min="12808" max="13056" width="8.85546875" style="61"/>
    <col min="13057" max="13057" width="51.5703125" style="61" customWidth="1"/>
    <col min="13058" max="13058" width="14.42578125" style="61" customWidth="1"/>
    <col min="13059" max="13059" width="15.5703125" style="61" customWidth="1"/>
    <col min="13060" max="13060" width="13.7109375" style="61" customWidth="1"/>
    <col min="13061" max="13061" width="15.140625" style="61" customWidth="1"/>
    <col min="13062" max="13062" width="15" style="61" customWidth="1"/>
    <col min="13063" max="13063" width="15.7109375" style="61" customWidth="1"/>
    <col min="13064" max="13312" width="8.85546875" style="61"/>
    <col min="13313" max="13313" width="51.5703125" style="61" customWidth="1"/>
    <col min="13314" max="13314" width="14.42578125" style="61" customWidth="1"/>
    <col min="13315" max="13315" width="15.5703125" style="61" customWidth="1"/>
    <col min="13316" max="13316" width="13.7109375" style="61" customWidth="1"/>
    <col min="13317" max="13317" width="15.140625" style="61" customWidth="1"/>
    <col min="13318" max="13318" width="15" style="61" customWidth="1"/>
    <col min="13319" max="13319" width="15.7109375" style="61" customWidth="1"/>
    <col min="13320" max="13568" width="8.85546875" style="61"/>
    <col min="13569" max="13569" width="51.5703125" style="61" customWidth="1"/>
    <col min="13570" max="13570" width="14.42578125" style="61" customWidth="1"/>
    <col min="13571" max="13571" width="15.5703125" style="61" customWidth="1"/>
    <col min="13572" max="13572" width="13.7109375" style="61" customWidth="1"/>
    <col min="13573" max="13573" width="15.140625" style="61" customWidth="1"/>
    <col min="13574" max="13574" width="15" style="61" customWidth="1"/>
    <col min="13575" max="13575" width="15.7109375" style="61" customWidth="1"/>
    <col min="13576" max="13824" width="8.85546875" style="61"/>
    <col min="13825" max="13825" width="51.5703125" style="61" customWidth="1"/>
    <col min="13826" max="13826" width="14.42578125" style="61" customWidth="1"/>
    <col min="13827" max="13827" width="15.5703125" style="61" customWidth="1"/>
    <col min="13828" max="13828" width="13.7109375" style="61" customWidth="1"/>
    <col min="13829" max="13829" width="15.140625" style="61" customWidth="1"/>
    <col min="13830" max="13830" width="15" style="61" customWidth="1"/>
    <col min="13831" max="13831" width="15.7109375" style="61" customWidth="1"/>
    <col min="13832" max="14080" width="8.85546875" style="61"/>
    <col min="14081" max="14081" width="51.5703125" style="61" customWidth="1"/>
    <col min="14082" max="14082" width="14.42578125" style="61" customWidth="1"/>
    <col min="14083" max="14083" width="15.5703125" style="61" customWidth="1"/>
    <col min="14084" max="14084" width="13.7109375" style="61" customWidth="1"/>
    <col min="14085" max="14085" width="15.140625" style="61" customWidth="1"/>
    <col min="14086" max="14086" width="15" style="61" customWidth="1"/>
    <col min="14087" max="14087" width="15.7109375" style="61" customWidth="1"/>
    <col min="14088" max="14336" width="8.85546875" style="61"/>
    <col min="14337" max="14337" width="51.5703125" style="61" customWidth="1"/>
    <col min="14338" max="14338" width="14.42578125" style="61" customWidth="1"/>
    <col min="14339" max="14339" width="15.5703125" style="61" customWidth="1"/>
    <col min="14340" max="14340" width="13.7109375" style="61" customWidth="1"/>
    <col min="14341" max="14341" width="15.140625" style="61" customWidth="1"/>
    <col min="14342" max="14342" width="15" style="61" customWidth="1"/>
    <col min="14343" max="14343" width="15.7109375" style="61" customWidth="1"/>
    <col min="14344" max="14592" width="8.85546875" style="61"/>
    <col min="14593" max="14593" width="51.5703125" style="61" customWidth="1"/>
    <col min="14594" max="14594" width="14.42578125" style="61" customWidth="1"/>
    <col min="14595" max="14595" width="15.5703125" style="61" customWidth="1"/>
    <col min="14596" max="14596" width="13.7109375" style="61" customWidth="1"/>
    <col min="14597" max="14597" width="15.140625" style="61" customWidth="1"/>
    <col min="14598" max="14598" width="15" style="61" customWidth="1"/>
    <col min="14599" max="14599" width="15.7109375" style="61" customWidth="1"/>
    <col min="14600" max="14848" width="8.85546875" style="61"/>
    <col min="14849" max="14849" width="51.5703125" style="61" customWidth="1"/>
    <col min="14850" max="14850" width="14.42578125" style="61" customWidth="1"/>
    <col min="14851" max="14851" width="15.5703125" style="61" customWidth="1"/>
    <col min="14852" max="14852" width="13.7109375" style="61" customWidth="1"/>
    <col min="14853" max="14853" width="15.140625" style="61" customWidth="1"/>
    <col min="14854" max="14854" width="15" style="61" customWidth="1"/>
    <col min="14855" max="14855" width="15.7109375" style="61" customWidth="1"/>
    <col min="14856" max="15104" width="8.85546875" style="61"/>
    <col min="15105" max="15105" width="51.5703125" style="61" customWidth="1"/>
    <col min="15106" max="15106" width="14.42578125" style="61" customWidth="1"/>
    <col min="15107" max="15107" width="15.5703125" style="61" customWidth="1"/>
    <col min="15108" max="15108" width="13.7109375" style="61" customWidth="1"/>
    <col min="15109" max="15109" width="15.140625" style="61" customWidth="1"/>
    <col min="15110" max="15110" width="15" style="61" customWidth="1"/>
    <col min="15111" max="15111" width="15.7109375" style="61" customWidth="1"/>
    <col min="15112" max="15360" width="8.85546875" style="61"/>
    <col min="15361" max="15361" width="51.5703125" style="61" customWidth="1"/>
    <col min="15362" max="15362" width="14.42578125" style="61" customWidth="1"/>
    <col min="15363" max="15363" width="15.5703125" style="61" customWidth="1"/>
    <col min="15364" max="15364" width="13.7109375" style="61" customWidth="1"/>
    <col min="15365" max="15365" width="15.140625" style="61" customWidth="1"/>
    <col min="15366" max="15366" width="15" style="61" customWidth="1"/>
    <col min="15367" max="15367" width="15.7109375" style="61" customWidth="1"/>
    <col min="15368" max="15616" width="8.85546875" style="61"/>
    <col min="15617" max="15617" width="51.5703125" style="61" customWidth="1"/>
    <col min="15618" max="15618" width="14.42578125" style="61" customWidth="1"/>
    <col min="15619" max="15619" width="15.5703125" style="61" customWidth="1"/>
    <col min="15620" max="15620" width="13.7109375" style="61" customWidth="1"/>
    <col min="15621" max="15621" width="15.140625" style="61" customWidth="1"/>
    <col min="15622" max="15622" width="15" style="61" customWidth="1"/>
    <col min="15623" max="15623" width="15.7109375" style="61" customWidth="1"/>
    <col min="15624" max="15872" width="8.85546875" style="61"/>
    <col min="15873" max="15873" width="51.5703125" style="61" customWidth="1"/>
    <col min="15874" max="15874" width="14.42578125" style="61" customWidth="1"/>
    <col min="15875" max="15875" width="15.5703125" style="61" customWidth="1"/>
    <col min="15876" max="15876" width="13.7109375" style="61" customWidth="1"/>
    <col min="15877" max="15877" width="15.140625" style="61" customWidth="1"/>
    <col min="15878" max="15878" width="15" style="61" customWidth="1"/>
    <col min="15879" max="15879" width="15.7109375" style="61" customWidth="1"/>
    <col min="15880" max="16128" width="8.85546875" style="61"/>
    <col min="16129" max="16129" width="51.5703125" style="61" customWidth="1"/>
    <col min="16130" max="16130" width="14.42578125" style="61" customWidth="1"/>
    <col min="16131" max="16131" width="15.5703125" style="61" customWidth="1"/>
    <col min="16132" max="16132" width="13.7109375" style="61" customWidth="1"/>
    <col min="16133" max="16133" width="15.140625" style="61" customWidth="1"/>
    <col min="16134" max="16134" width="15" style="61" customWidth="1"/>
    <col min="16135" max="16135" width="15.7109375" style="61" customWidth="1"/>
    <col min="16136" max="16384" width="8.85546875" style="61"/>
  </cols>
  <sheetData>
    <row r="1" spans="1:16" s="47" customFormat="1" ht="22.5" customHeight="1" x14ac:dyDescent="0.3">
      <c r="A1" s="369" t="s">
        <v>328</v>
      </c>
      <c r="B1" s="369"/>
      <c r="C1" s="369"/>
      <c r="D1" s="369"/>
      <c r="E1" s="369"/>
      <c r="F1" s="369"/>
      <c r="G1" s="369"/>
    </row>
    <row r="2" spans="1:16" s="47" customFormat="1" ht="22.5" customHeight="1" x14ac:dyDescent="0.3">
      <c r="A2" s="369" t="s">
        <v>146</v>
      </c>
      <c r="B2" s="369"/>
      <c r="C2" s="369"/>
      <c r="D2" s="369"/>
      <c r="E2" s="369"/>
      <c r="F2" s="369"/>
      <c r="G2" s="369"/>
    </row>
    <row r="3" spans="1:16" s="47" customFormat="1" ht="19.5" customHeight="1" x14ac:dyDescent="0.3">
      <c r="A3" s="368" t="s">
        <v>39</v>
      </c>
      <c r="B3" s="368"/>
      <c r="C3" s="368"/>
      <c r="D3" s="368"/>
      <c r="E3" s="368"/>
      <c r="F3" s="368"/>
      <c r="G3" s="368"/>
    </row>
    <row r="4" spans="1:16" s="50" customFormat="1" ht="15.75" customHeight="1" x14ac:dyDescent="0.2">
      <c r="A4" s="48"/>
      <c r="B4" s="48"/>
      <c r="C4" s="48"/>
      <c r="D4" s="48"/>
      <c r="E4" s="48"/>
      <c r="F4" s="48"/>
      <c r="G4" s="35" t="s">
        <v>15</v>
      </c>
    </row>
    <row r="5" spans="1:16" s="50" customFormat="1" ht="72.75" customHeight="1" x14ac:dyDescent="0.2">
      <c r="A5" s="131"/>
      <c r="B5" s="248" t="s">
        <v>364</v>
      </c>
      <c r="C5" s="248" t="s">
        <v>365</v>
      </c>
      <c r="D5" s="141" t="s">
        <v>52</v>
      </c>
      <c r="E5" s="236" t="s">
        <v>366</v>
      </c>
      <c r="F5" s="236" t="s">
        <v>367</v>
      </c>
      <c r="G5" s="141" t="s">
        <v>52</v>
      </c>
    </row>
    <row r="6" spans="1:16" s="50" customFormat="1" ht="28.5" customHeight="1" x14ac:dyDescent="0.2">
      <c r="A6" s="177" t="s">
        <v>139</v>
      </c>
      <c r="B6" s="182">
        <f>SUM(B8:B16)</f>
        <v>48675</v>
      </c>
      <c r="C6" s="137">
        <f>SUM(C8:C16)</f>
        <v>24016</v>
      </c>
      <c r="D6" s="136">
        <f>ROUND(C6/B6*100,1)</f>
        <v>49.3</v>
      </c>
      <c r="E6" s="137">
        <f>SUM(E8:E16)</f>
        <v>8391</v>
      </c>
      <c r="F6" s="137">
        <f>SUM(F8:F16)</f>
        <v>4716</v>
      </c>
      <c r="G6" s="136">
        <f>ROUND(F6/E6*100,1)</f>
        <v>56.2</v>
      </c>
      <c r="I6" s="95"/>
    </row>
    <row r="7" spans="1:16" s="50" customFormat="1" ht="18.75" x14ac:dyDescent="0.2">
      <c r="A7" s="153" t="s">
        <v>40</v>
      </c>
      <c r="B7" s="154"/>
      <c r="C7" s="154"/>
      <c r="D7" s="148"/>
      <c r="E7" s="155"/>
      <c r="F7" s="154"/>
      <c r="G7" s="148"/>
      <c r="I7" s="95"/>
    </row>
    <row r="8" spans="1:16" s="70" customFormat="1" ht="45.75" customHeight="1" x14ac:dyDescent="0.2">
      <c r="A8" s="149" t="s">
        <v>41</v>
      </c>
      <c r="B8" s="150">
        <v>5096</v>
      </c>
      <c r="C8" s="151">
        <v>2110</v>
      </c>
      <c r="D8" s="138">
        <f t="shared" ref="D8:D16" si="0">ROUND(C8/B8*100,1)</f>
        <v>41.4</v>
      </c>
      <c r="E8" s="152">
        <v>807</v>
      </c>
      <c r="F8" s="151">
        <v>375</v>
      </c>
      <c r="G8" s="138">
        <f t="shared" ref="G8:G16" si="1">ROUND(F8/E8*100,1)</f>
        <v>46.5</v>
      </c>
      <c r="H8" s="97"/>
      <c r="I8" s="95"/>
      <c r="J8" s="97"/>
      <c r="K8" s="97"/>
      <c r="L8" s="97"/>
      <c r="M8" s="97"/>
      <c r="N8" s="97"/>
      <c r="O8" s="97"/>
      <c r="P8" s="97"/>
    </row>
    <row r="9" spans="1:16" s="70" customFormat="1" ht="30" customHeight="1" x14ac:dyDescent="0.2">
      <c r="A9" s="96" t="s">
        <v>42</v>
      </c>
      <c r="B9" s="77">
        <v>4237</v>
      </c>
      <c r="C9" s="78">
        <v>2058</v>
      </c>
      <c r="D9" s="136">
        <f t="shared" si="0"/>
        <v>48.6</v>
      </c>
      <c r="E9" s="147">
        <v>731</v>
      </c>
      <c r="F9" s="78">
        <v>335</v>
      </c>
      <c r="G9" s="136">
        <f t="shared" si="1"/>
        <v>45.8</v>
      </c>
      <c r="H9" s="97"/>
      <c r="I9" s="95"/>
    </row>
    <row r="10" spans="1:16" ht="30" customHeight="1" x14ac:dyDescent="0.2">
      <c r="A10" s="96" t="s">
        <v>43</v>
      </c>
      <c r="B10" s="77">
        <v>5050</v>
      </c>
      <c r="C10" s="78">
        <v>2604</v>
      </c>
      <c r="D10" s="136">
        <f t="shared" si="0"/>
        <v>51.6</v>
      </c>
      <c r="E10" s="147">
        <v>880</v>
      </c>
      <c r="F10" s="78">
        <v>482</v>
      </c>
      <c r="G10" s="136">
        <f t="shared" si="1"/>
        <v>54.8</v>
      </c>
      <c r="H10" s="97"/>
      <c r="I10" s="95"/>
    </row>
    <row r="11" spans="1:16" ht="30" customHeight="1" x14ac:dyDescent="0.2">
      <c r="A11" s="96" t="s">
        <v>44</v>
      </c>
      <c r="B11" s="77">
        <v>3126</v>
      </c>
      <c r="C11" s="78">
        <v>2157</v>
      </c>
      <c r="D11" s="136">
        <f t="shared" si="0"/>
        <v>69</v>
      </c>
      <c r="E11" s="147">
        <v>841</v>
      </c>
      <c r="F11" s="78">
        <v>457</v>
      </c>
      <c r="G11" s="136">
        <f t="shared" si="1"/>
        <v>54.3</v>
      </c>
      <c r="H11" s="97"/>
      <c r="I11" s="95"/>
    </row>
    <row r="12" spans="1:16" s="64" customFormat="1" ht="30" customHeight="1" x14ac:dyDescent="0.2">
      <c r="A12" s="96" t="s">
        <v>45</v>
      </c>
      <c r="B12" s="77">
        <v>8404</v>
      </c>
      <c r="C12" s="78">
        <v>5207</v>
      </c>
      <c r="D12" s="136">
        <f t="shared" si="0"/>
        <v>62</v>
      </c>
      <c r="E12" s="147">
        <v>1720</v>
      </c>
      <c r="F12" s="78">
        <v>1079</v>
      </c>
      <c r="G12" s="136">
        <f t="shared" si="1"/>
        <v>62.7</v>
      </c>
      <c r="H12" s="97"/>
      <c r="I12" s="95"/>
    </row>
    <row r="13" spans="1:16" ht="44.25" customHeight="1" x14ac:dyDescent="0.2">
      <c r="A13" s="96" t="s">
        <v>46</v>
      </c>
      <c r="B13" s="77">
        <v>1782</v>
      </c>
      <c r="C13" s="78">
        <v>1226</v>
      </c>
      <c r="D13" s="136">
        <f t="shared" si="0"/>
        <v>68.8</v>
      </c>
      <c r="E13" s="147">
        <v>384</v>
      </c>
      <c r="F13" s="78">
        <v>369</v>
      </c>
      <c r="G13" s="136">
        <f t="shared" si="1"/>
        <v>96.1</v>
      </c>
      <c r="H13" s="97"/>
      <c r="I13" s="95"/>
    </row>
    <row r="14" spans="1:16" ht="30" customHeight="1" x14ac:dyDescent="0.2">
      <c r="A14" s="96" t="s">
        <v>47</v>
      </c>
      <c r="B14" s="77">
        <v>4301</v>
      </c>
      <c r="C14" s="78">
        <v>1831</v>
      </c>
      <c r="D14" s="136">
        <f t="shared" si="0"/>
        <v>42.6</v>
      </c>
      <c r="E14" s="147">
        <v>639</v>
      </c>
      <c r="F14" s="78">
        <v>268</v>
      </c>
      <c r="G14" s="136">
        <f t="shared" si="1"/>
        <v>41.9</v>
      </c>
      <c r="H14" s="97"/>
      <c r="I14" s="95"/>
    </row>
    <row r="15" spans="1:16" ht="66.75" customHeight="1" x14ac:dyDescent="0.2">
      <c r="A15" s="96" t="s">
        <v>48</v>
      </c>
      <c r="B15" s="77">
        <v>10259</v>
      </c>
      <c r="C15" s="78">
        <v>2849</v>
      </c>
      <c r="D15" s="136">
        <f t="shared" si="0"/>
        <v>27.8</v>
      </c>
      <c r="E15" s="147">
        <v>987</v>
      </c>
      <c r="F15" s="78">
        <v>430</v>
      </c>
      <c r="G15" s="136">
        <f t="shared" si="1"/>
        <v>43.6</v>
      </c>
      <c r="H15" s="97"/>
      <c r="I15" s="95"/>
    </row>
    <row r="16" spans="1:16" ht="30" customHeight="1" x14ac:dyDescent="0.2">
      <c r="A16" s="96" t="s">
        <v>49</v>
      </c>
      <c r="B16" s="77">
        <v>6420</v>
      </c>
      <c r="C16" s="78">
        <v>3974</v>
      </c>
      <c r="D16" s="136">
        <f t="shared" si="0"/>
        <v>61.9</v>
      </c>
      <c r="E16" s="147">
        <v>1402</v>
      </c>
      <c r="F16" s="78">
        <v>921</v>
      </c>
      <c r="G16" s="136">
        <f t="shared" si="1"/>
        <v>65.7</v>
      </c>
      <c r="H16" s="97"/>
      <c r="I16" s="95"/>
    </row>
    <row r="17" spans="2:3" x14ac:dyDescent="0.2">
      <c r="B17" s="98"/>
    </row>
    <row r="18" spans="2:3" x14ac:dyDescent="0.2">
      <c r="B18" s="98"/>
      <c r="C18" s="68"/>
    </row>
  </sheetData>
  <mergeCells count="3">
    <mergeCell ref="A1:G1"/>
    <mergeCell ref="A3:G3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theme="0"/>
  </sheetPr>
  <dimension ref="A1:M20"/>
  <sheetViews>
    <sheetView zoomScaleNormal="100" zoomScaleSheetLayoutView="80" workbookViewId="0">
      <selection activeCell="J14" sqref="J14"/>
    </sheetView>
  </sheetViews>
  <sheetFormatPr defaultColWidth="8.85546875" defaultRowHeight="12.75" x14ac:dyDescent="0.2"/>
  <cols>
    <col min="1" max="1" width="51.5703125" style="61" customWidth="1"/>
    <col min="2" max="2" width="11.85546875" style="134" customWidth="1"/>
    <col min="3" max="3" width="13" style="134" customWidth="1"/>
    <col min="4" max="4" width="12" style="134" customWidth="1"/>
    <col min="5" max="5" width="13.140625" style="134" customWidth="1"/>
    <col min="6" max="6" width="12.140625" style="134" customWidth="1"/>
    <col min="7" max="7" width="13.42578125" style="134" customWidth="1"/>
    <col min="8" max="8" width="12.7109375" style="134" customWidth="1"/>
    <col min="9" max="9" width="13.85546875" style="134" customWidth="1"/>
    <col min="10" max="10" width="8.85546875" style="61"/>
    <col min="11" max="12" width="0" style="61" hidden="1" customWidth="1"/>
    <col min="13" max="253" width="8.85546875" style="61"/>
    <col min="254" max="254" width="51.5703125" style="61" customWidth="1"/>
    <col min="255" max="255" width="14.42578125" style="61" customWidth="1"/>
    <col min="256" max="256" width="15.5703125" style="61" customWidth="1"/>
    <col min="257" max="257" width="13.7109375" style="61" customWidth="1"/>
    <col min="258" max="258" width="15.140625" style="61" customWidth="1"/>
    <col min="259" max="259" width="15" style="61" customWidth="1"/>
    <col min="260" max="260" width="15.7109375" style="61" customWidth="1"/>
    <col min="261" max="509" width="8.85546875" style="61"/>
    <col min="510" max="510" width="51.5703125" style="61" customWidth="1"/>
    <col min="511" max="511" width="14.42578125" style="61" customWidth="1"/>
    <col min="512" max="512" width="15.5703125" style="61" customWidth="1"/>
    <col min="513" max="513" width="13.7109375" style="61" customWidth="1"/>
    <col min="514" max="514" width="15.140625" style="61" customWidth="1"/>
    <col min="515" max="515" width="15" style="61" customWidth="1"/>
    <col min="516" max="516" width="15.7109375" style="61" customWidth="1"/>
    <col min="517" max="765" width="8.85546875" style="61"/>
    <col min="766" max="766" width="51.5703125" style="61" customWidth="1"/>
    <col min="767" max="767" width="14.42578125" style="61" customWidth="1"/>
    <col min="768" max="768" width="15.5703125" style="61" customWidth="1"/>
    <col min="769" max="769" width="13.7109375" style="61" customWidth="1"/>
    <col min="770" max="770" width="15.140625" style="61" customWidth="1"/>
    <col min="771" max="771" width="15" style="61" customWidth="1"/>
    <col min="772" max="772" width="15.7109375" style="61" customWidth="1"/>
    <col min="773" max="1021" width="8.85546875" style="61"/>
    <col min="1022" max="1022" width="51.5703125" style="61" customWidth="1"/>
    <col min="1023" max="1023" width="14.42578125" style="61" customWidth="1"/>
    <col min="1024" max="1024" width="15.5703125" style="61" customWidth="1"/>
    <col min="1025" max="1025" width="13.7109375" style="61" customWidth="1"/>
    <col min="1026" max="1026" width="15.140625" style="61" customWidth="1"/>
    <col min="1027" max="1027" width="15" style="61" customWidth="1"/>
    <col min="1028" max="1028" width="15.7109375" style="61" customWidth="1"/>
    <col min="1029" max="1277" width="8.85546875" style="61"/>
    <col min="1278" max="1278" width="51.5703125" style="61" customWidth="1"/>
    <col min="1279" max="1279" width="14.42578125" style="61" customWidth="1"/>
    <col min="1280" max="1280" width="15.5703125" style="61" customWidth="1"/>
    <col min="1281" max="1281" width="13.7109375" style="61" customWidth="1"/>
    <col min="1282" max="1282" width="15.140625" style="61" customWidth="1"/>
    <col min="1283" max="1283" width="15" style="61" customWidth="1"/>
    <col min="1284" max="1284" width="15.7109375" style="61" customWidth="1"/>
    <col min="1285" max="1533" width="8.85546875" style="61"/>
    <col min="1534" max="1534" width="51.5703125" style="61" customWidth="1"/>
    <col min="1535" max="1535" width="14.42578125" style="61" customWidth="1"/>
    <col min="1536" max="1536" width="15.5703125" style="61" customWidth="1"/>
    <col min="1537" max="1537" width="13.7109375" style="61" customWidth="1"/>
    <col min="1538" max="1538" width="15.140625" style="61" customWidth="1"/>
    <col min="1539" max="1539" width="15" style="61" customWidth="1"/>
    <col min="1540" max="1540" width="15.7109375" style="61" customWidth="1"/>
    <col min="1541" max="1789" width="8.85546875" style="61"/>
    <col min="1790" max="1790" width="51.5703125" style="61" customWidth="1"/>
    <col min="1791" max="1791" width="14.42578125" style="61" customWidth="1"/>
    <col min="1792" max="1792" width="15.5703125" style="61" customWidth="1"/>
    <col min="1793" max="1793" width="13.7109375" style="61" customWidth="1"/>
    <col min="1794" max="1794" width="15.140625" style="61" customWidth="1"/>
    <col min="1795" max="1795" width="15" style="61" customWidth="1"/>
    <col min="1796" max="1796" width="15.7109375" style="61" customWidth="1"/>
    <col min="1797" max="2045" width="8.85546875" style="61"/>
    <col min="2046" max="2046" width="51.5703125" style="61" customWidth="1"/>
    <col min="2047" max="2047" width="14.42578125" style="61" customWidth="1"/>
    <col min="2048" max="2048" width="15.5703125" style="61" customWidth="1"/>
    <col min="2049" max="2049" width="13.7109375" style="61" customWidth="1"/>
    <col min="2050" max="2050" width="15.140625" style="61" customWidth="1"/>
    <col min="2051" max="2051" width="15" style="61" customWidth="1"/>
    <col min="2052" max="2052" width="15.7109375" style="61" customWidth="1"/>
    <col min="2053" max="2301" width="8.85546875" style="61"/>
    <col min="2302" max="2302" width="51.5703125" style="61" customWidth="1"/>
    <col min="2303" max="2303" width="14.42578125" style="61" customWidth="1"/>
    <col min="2304" max="2304" width="15.5703125" style="61" customWidth="1"/>
    <col min="2305" max="2305" width="13.7109375" style="61" customWidth="1"/>
    <col min="2306" max="2306" width="15.140625" style="61" customWidth="1"/>
    <col min="2307" max="2307" width="15" style="61" customWidth="1"/>
    <col min="2308" max="2308" width="15.7109375" style="61" customWidth="1"/>
    <col min="2309" max="2557" width="8.85546875" style="61"/>
    <col min="2558" max="2558" width="51.5703125" style="61" customWidth="1"/>
    <col min="2559" max="2559" width="14.42578125" style="61" customWidth="1"/>
    <col min="2560" max="2560" width="15.5703125" style="61" customWidth="1"/>
    <col min="2561" max="2561" width="13.7109375" style="61" customWidth="1"/>
    <col min="2562" max="2562" width="15.140625" style="61" customWidth="1"/>
    <col min="2563" max="2563" width="15" style="61" customWidth="1"/>
    <col min="2564" max="2564" width="15.7109375" style="61" customWidth="1"/>
    <col min="2565" max="2813" width="8.85546875" style="61"/>
    <col min="2814" max="2814" width="51.5703125" style="61" customWidth="1"/>
    <col min="2815" max="2815" width="14.42578125" style="61" customWidth="1"/>
    <col min="2816" max="2816" width="15.5703125" style="61" customWidth="1"/>
    <col min="2817" max="2817" width="13.7109375" style="61" customWidth="1"/>
    <col min="2818" max="2818" width="15.140625" style="61" customWidth="1"/>
    <col min="2819" max="2819" width="15" style="61" customWidth="1"/>
    <col min="2820" max="2820" width="15.7109375" style="61" customWidth="1"/>
    <col min="2821" max="3069" width="8.85546875" style="61"/>
    <col min="3070" max="3070" width="51.5703125" style="61" customWidth="1"/>
    <col min="3071" max="3071" width="14.42578125" style="61" customWidth="1"/>
    <col min="3072" max="3072" width="15.5703125" style="61" customWidth="1"/>
    <col min="3073" max="3073" width="13.7109375" style="61" customWidth="1"/>
    <col min="3074" max="3074" width="15.140625" style="61" customWidth="1"/>
    <col min="3075" max="3075" width="15" style="61" customWidth="1"/>
    <col min="3076" max="3076" width="15.7109375" style="61" customWidth="1"/>
    <col min="3077" max="3325" width="8.85546875" style="61"/>
    <col min="3326" max="3326" width="51.5703125" style="61" customWidth="1"/>
    <col min="3327" max="3327" width="14.42578125" style="61" customWidth="1"/>
    <col min="3328" max="3328" width="15.5703125" style="61" customWidth="1"/>
    <col min="3329" max="3329" width="13.7109375" style="61" customWidth="1"/>
    <col min="3330" max="3330" width="15.140625" style="61" customWidth="1"/>
    <col min="3331" max="3331" width="15" style="61" customWidth="1"/>
    <col min="3332" max="3332" width="15.7109375" style="61" customWidth="1"/>
    <col min="3333" max="3581" width="8.85546875" style="61"/>
    <col min="3582" max="3582" width="51.5703125" style="61" customWidth="1"/>
    <col min="3583" max="3583" width="14.42578125" style="61" customWidth="1"/>
    <col min="3584" max="3584" width="15.5703125" style="61" customWidth="1"/>
    <col min="3585" max="3585" width="13.7109375" style="61" customWidth="1"/>
    <col min="3586" max="3586" width="15.140625" style="61" customWidth="1"/>
    <col min="3587" max="3587" width="15" style="61" customWidth="1"/>
    <col min="3588" max="3588" width="15.7109375" style="61" customWidth="1"/>
    <col min="3589" max="3837" width="8.85546875" style="61"/>
    <col min="3838" max="3838" width="51.5703125" style="61" customWidth="1"/>
    <col min="3839" max="3839" width="14.42578125" style="61" customWidth="1"/>
    <col min="3840" max="3840" width="15.5703125" style="61" customWidth="1"/>
    <col min="3841" max="3841" width="13.7109375" style="61" customWidth="1"/>
    <col min="3842" max="3842" width="15.140625" style="61" customWidth="1"/>
    <col min="3843" max="3843" width="15" style="61" customWidth="1"/>
    <col min="3844" max="3844" width="15.7109375" style="61" customWidth="1"/>
    <col min="3845" max="4093" width="8.85546875" style="61"/>
    <col min="4094" max="4094" width="51.5703125" style="61" customWidth="1"/>
    <col min="4095" max="4095" width="14.42578125" style="61" customWidth="1"/>
    <col min="4096" max="4096" width="15.5703125" style="61" customWidth="1"/>
    <col min="4097" max="4097" width="13.7109375" style="61" customWidth="1"/>
    <col min="4098" max="4098" width="15.140625" style="61" customWidth="1"/>
    <col min="4099" max="4099" width="15" style="61" customWidth="1"/>
    <col min="4100" max="4100" width="15.7109375" style="61" customWidth="1"/>
    <col min="4101" max="4349" width="8.85546875" style="61"/>
    <col min="4350" max="4350" width="51.5703125" style="61" customWidth="1"/>
    <col min="4351" max="4351" width="14.42578125" style="61" customWidth="1"/>
    <col min="4352" max="4352" width="15.5703125" style="61" customWidth="1"/>
    <col min="4353" max="4353" width="13.7109375" style="61" customWidth="1"/>
    <col min="4354" max="4354" width="15.140625" style="61" customWidth="1"/>
    <col min="4355" max="4355" width="15" style="61" customWidth="1"/>
    <col min="4356" max="4356" width="15.7109375" style="61" customWidth="1"/>
    <col min="4357" max="4605" width="8.85546875" style="61"/>
    <col min="4606" max="4606" width="51.5703125" style="61" customWidth="1"/>
    <col min="4607" max="4607" width="14.42578125" style="61" customWidth="1"/>
    <col min="4608" max="4608" width="15.5703125" style="61" customWidth="1"/>
    <col min="4609" max="4609" width="13.7109375" style="61" customWidth="1"/>
    <col min="4610" max="4610" width="15.140625" style="61" customWidth="1"/>
    <col min="4611" max="4611" width="15" style="61" customWidth="1"/>
    <col min="4612" max="4612" width="15.7109375" style="61" customWidth="1"/>
    <col min="4613" max="4861" width="8.85546875" style="61"/>
    <col min="4862" max="4862" width="51.5703125" style="61" customWidth="1"/>
    <col min="4863" max="4863" width="14.42578125" style="61" customWidth="1"/>
    <col min="4864" max="4864" width="15.5703125" style="61" customWidth="1"/>
    <col min="4865" max="4865" width="13.7109375" style="61" customWidth="1"/>
    <col min="4866" max="4866" width="15.140625" style="61" customWidth="1"/>
    <col min="4867" max="4867" width="15" style="61" customWidth="1"/>
    <col min="4868" max="4868" width="15.7109375" style="61" customWidth="1"/>
    <col min="4869" max="5117" width="8.85546875" style="61"/>
    <col min="5118" max="5118" width="51.5703125" style="61" customWidth="1"/>
    <col min="5119" max="5119" width="14.42578125" style="61" customWidth="1"/>
    <col min="5120" max="5120" width="15.5703125" style="61" customWidth="1"/>
    <col min="5121" max="5121" width="13.7109375" style="61" customWidth="1"/>
    <col min="5122" max="5122" width="15.140625" style="61" customWidth="1"/>
    <col min="5123" max="5123" width="15" style="61" customWidth="1"/>
    <col min="5124" max="5124" width="15.7109375" style="61" customWidth="1"/>
    <col min="5125" max="5373" width="8.85546875" style="61"/>
    <col min="5374" max="5374" width="51.5703125" style="61" customWidth="1"/>
    <col min="5375" max="5375" width="14.42578125" style="61" customWidth="1"/>
    <col min="5376" max="5376" width="15.5703125" style="61" customWidth="1"/>
    <col min="5377" max="5377" width="13.7109375" style="61" customWidth="1"/>
    <col min="5378" max="5378" width="15.140625" style="61" customWidth="1"/>
    <col min="5379" max="5379" width="15" style="61" customWidth="1"/>
    <col min="5380" max="5380" width="15.7109375" style="61" customWidth="1"/>
    <col min="5381" max="5629" width="8.85546875" style="61"/>
    <col min="5630" max="5630" width="51.5703125" style="61" customWidth="1"/>
    <col min="5631" max="5631" width="14.42578125" style="61" customWidth="1"/>
    <col min="5632" max="5632" width="15.5703125" style="61" customWidth="1"/>
    <col min="5633" max="5633" width="13.7109375" style="61" customWidth="1"/>
    <col min="5634" max="5634" width="15.140625" style="61" customWidth="1"/>
    <col min="5635" max="5635" width="15" style="61" customWidth="1"/>
    <col min="5636" max="5636" width="15.7109375" style="61" customWidth="1"/>
    <col min="5637" max="5885" width="8.85546875" style="61"/>
    <col min="5886" max="5886" width="51.5703125" style="61" customWidth="1"/>
    <col min="5887" max="5887" width="14.42578125" style="61" customWidth="1"/>
    <col min="5888" max="5888" width="15.5703125" style="61" customWidth="1"/>
    <col min="5889" max="5889" width="13.7109375" style="61" customWidth="1"/>
    <col min="5890" max="5890" width="15.140625" style="61" customWidth="1"/>
    <col min="5891" max="5891" width="15" style="61" customWidth="1"/>
    <col min="5892" max="5892" width="15.7109375" style="61" customWidth="1"/>
    <col min="5893" max="6141" width="8.85546875" style="61"/>
    <col min="6142" max="6142" width="51.5703125" style="61" customWidth="1"/>
    <col min="6143" max="6143" width="14.42578125" style="61" customWidth="1"/>
    <col min="6144" max="6144" width="15.5703125" style="61" customWidth="1"/>
    <col min="6145" max="6145" width="13.7109375" style="61" customWidth="1"/>
    <col min="6146" max="6146" width="15.140625" style="61" customWidth="1"/>
    <col min="6147" max="6147" width="15" style="61" customWidth="1"/>
    <col min="6148" max="6148" width="15.7109375" style="61" customWidth="1"/>
    <col min="6149" max="6397" width="8.85546875" style="61"/>
    <col min="6398" max="6398" width="51.5703125" style="61" customWidth="1"/>
    <col min="6399" max="6399" width="14.42578125" style="61" customWidth="1"/>
    <col min="6400" max="6400" width="15.5703125" style="61" customWidth="1"/>
    <col min="6401" max="6401" width="13.7109375" style="61" customWidth="1"/>
    <col min="6402" max="6402" width="15.140625" style="61" customWidth="1"/>
    <col min="6403" max="6403" width="15" style="61" customWidth="1"/>
    <col min="6404" max="6404" width="15.7109375" style="61" customWidth="1"/>
    <col min="6405" max="6653" width="8.85546875" style="61"/>
    <col min="6654" max="6654" width="51.5703125" style="61" customWidth="1"/>
    <col min="6655" max="6655" width="14.42578125" style="61" customWidth="1"/>
    <col min="6656" max="6656" width="15.5703125" style="61" customWidth="1"/>
    <col min="6657" max="6657" width="13.7109375" style="61" customWidth="1"/>
    <col min="6658" max="6658" width="15.140625" style="61" customWidth="1"/>
    <col min="6659" max="6659" width="15" style="61" customWidth="1"/>
    <col min="6660" max="6660" width="15.7109375" style="61" customWidth="1"/>
    <col min="6661" max="6909" width="8.85546875" style="61"/>
    <col min="6910" max="6910" width="51.5703125" style="61" customWidth="1"/>
    <col min="6911" max="6911" width="14.42578125" style="61" customWidth="1"/>
    <col min="6912" max="6912" width="15.5703125" style="61" customWidth="1"/>
    <col min="6913" max="6913" width="13.7109375" style="61" customWidth="1"/>
    <col min="6914" max="6914" width="15.140625" style="61" customWidth="1"/>
    <col min="6915" max="6915" width="15" style="61" customWidth="1"/>
    <col min="6916" max="6916" width="15.7109375" style="61" customWidth="1"/>
    <col min="6917" max="7165" width="8.85546875" style="61"/>
    <col min="7166" max="7166" width="51.5703125" style="61" customWidth="1"/>
    <col min="7167" max="7167" width="14.42578125" style="61" customWidth="1"/>
    <col min="7168" max="7168" width="15.5703125" style="61" customWidth="1"/>
    <col min="7169" max="7169" width="13.7109375" style="61" customWidth="1"/>
    <col min="7170" max="7170" width="15.140625" style="61" customWidth="1"/>
    <col min="7171" max="7171" width="15" style="61" customWidth="1"/>
    <col min="7172" max="7172" width="15.7109375" style="61" customWidth="1"/>
    <col min="7173" max="7421" width="8.85546875" style="61"/>
    <col min="7422" max="7422" width="51.5703125" style="61" customWidth="1"/>
    <col min="7423" max="7423" width="14.42578125" style="61" customWidth="1"/>
    <col min="7424" max="7424" width="15.5703125" style="61" customWidth="1"/>
    <col min="7425" max="7425" width="13.7109375" style="61" customWidth="1"/>
    <col min="7426" max="7426" width="15.140625" style="61" customWidth="1"/>
    <col min="7427" max="7427" width="15" style="61" customWidth="1"/>
    <col min="7428" max="7428" width="15.7109375" style="61" customWidth="1"/>
    <col min="7429" max="7677" width="8.85546875" style="61"/>
    <col min="7678" max="7678" width="51.5703125" style="61" customWidth="1"/>
    <col min="7679" max="7679" width="14.42578125" style="61" customWidth="1"/>
    <col min="7680" max="7680" width="15.5703125" style="61" customWidth="1"/>
    <col min="7681" max="7681" width="13.7109375" style="61" customWidth="1"/>
    <col min="7682" max="7682" width="15.140625" style="61" customWidth="1"/>
    <col min="7683" max="7683" width="15" style="61" customWidth="1"/>
    <col min="7684" max="7684" width="15.7109375" style="61" customWidth="1"/>
    <col min="7685" max="7933" width="8.85546875" style="61"/>
    <col min="7934" max="7934" width="51.5703125" style="61" customWidth="1"/>
    <col min="7935" max="7935" width="14.42578125" style="61" customWidth="1"/>
    <col min="7936" max="7936" width="15.5703125" style="61" customWidth="1"/>
    <col min="7937" max="7937" width="13.7109375" style="61" customWidth="1"/>
    <col min="7938" max="7938" width="15.140625" style="61" customWidth="1"/>
    <col min="7939" max="7939" width="15" style="61" customWidth="1"/>
    <col min="7940" max="7940" width="15.7109375" style="61" customWidth="1"/>
    <col min="7941" max="8189" width="8.85546875" style="61"/>
    <col min="8190" max="8190" width="51.5703125" style="61" customWidth="1"/>
    <col min="8191" max="8191" width="14.42578125" style="61" customWidth="1"/>
    <col min="8192" max="8192" width="15.5703125" style="61" customWidth="1"/>
    <col min="8193" max="8193" width="13.7109375" style="61" customWidth="1"/>
    <col min="8194" max="8194" width="15.140625" style="61" customWidth="1"/>
    <col min="8195" max="8195" width="15" style="61" customWidth="1"/>
    <col min="8196" max="8196" width="15.7109375" style="61" customWidth="1"/>
    <col min="8197" max="8445" width="8.85546875" style="61"/>
    <col min="8446" max="8446" width="51.5703125" style="61" customWidth="1"/>
    <col min="8447" max="8447" width="14.42578125" style="61" customWidth="1"/>
    <col min="8448" max="8448" width="15.5703125" style="61" customWidth="1"/>
    <col min="8449" max="8449" width="13.7109375" style="61" customWidth="1"/>
    <col min="8450" max="8450" width="15.140625" style="61" customWidth="1"/>
    <col min="8451" max="8451" width="15" style="61" customWidth="1"/>
    <col min="8452" max="8452" width="15.7109375" style="61" customWidth="1"/>
    <col min="8453" max="8701" width="8.85546875" style="61"/>
    <col min="8702" max="8702" width="51.5703125" style="61" customWidth="1"/>
    <col min="8703" max="8703" width="14.42578125" style="61" customWidth="1"/>
    <col min="8704" max="8704" width="15.5703125" style="61" customWidth="1"/>
    <col min="8705" max="8705" width="13.7109375" style="61" customWidth="1"/>
    <col min="8706" max="8706" width="15.140625" style="61" customWidth="1"/>
    <col min="8707" max="8707" width="15" style="61" customWidth="1"/>
    <col min="8708" max="8708" width="15.7109375" style="61" customWidth="1"/>
    <col min="8709" max="8957" width="8.85546875" style="61"/>
    <col min="8958" max="8958" width="51.5703125" style="61" customWidth="1"/>
    <col min="8959" max="8959" width="14.42578125" style="61" customWidth="1"/>
    <col min="8960" max="8960" width="15.5703125" style="61" customWidth="1"/>
    <col min="8961" max="8961" width="13.7109375" style="61" customWidth="1"/>
    <col min="8962" max="8962" width="15.140625" style="61" customWidth="1"/>
    <col min="8963" max="8963" width="15" style="61" customWidth="1"/>
    <col min="8964" max="8964" width="15.7109375" style="61" customWidth="1"/>
    <col min="8965" max="9213" width="8.85546875" style="61"/>
    <col min="9214" max="9214" width="51.5703125" style="61" customWidth="1"/>
    <col min="9215" max="9215" width="14.42578125" style="61" customWidth="1"/>
    <col min="9216" max="9216" width="15.5703125" style="61" customWidth="1"/>
    <col min="9217" max="9217" width="13.7109375" style="61" customWidth="1"/>
    <col min="9218" max="9218" width="15.140625" style="61" customWidth="1"/>
    <col min="9219" max="9219" width="15" style="61" customWidth="1"/>
    <col min="9220" max="9220" width="15.7109375" style="61" customWidth="1"/>
    <col min="9221" max="9469" width="8.85546875" style="61"/>
    <col min="9470" max="9470" width="51.5703125" style="61" customWidth="1"/>
    <col min="9471" max="9471" width="14.42578125" style="61" customWidth="1"/>
    <col min="9472" max="9472" width="15.5703125" style="61" customWidth="1"/>
    <col min="9473" max="9473" width="13.7109375" style="61" customWidth="1"/>
    <col min="9474" max="9474" width="15.140625" style="61" customWidth="1"/>
    <col min="9475" max="9475" width="15" style="61" customWidth="1"/>
    <col min="9476" max="9476" width="15.7109375" style="61" customWidth="1"/>
    <col min="9477" max="9725" width="8.85546875" style="61"/>
    <col min="9726" max="9726" width="51.5703125" style="61" customWidth="1"/>
    <col min="9727" max="9727" width="14.42578125" style="61" customWidth="1"/>
    <col min="9728" max="9728" width="15.5703125" style="61" customWidth="1"/>
    <col min="9729" max="9729" width="13.7109375" style="61" customWidth="1"/>
    <col min="9730" max="9730" width="15.140625" style="61" customWidth="1"/>
    <col min="9731" max="9731" width="15" style="61" customWidth="1"/>
    <col min="9732" max="9732" width="15.7109375" style="61" customWidth="1"/>
    <col min="9733" max="9981" width="8.85546875" style="61"/>
    <col min="9982" max="9982" width="51.5703125" style="61" customWidth="1"/>
    <col min="9983" max="9983" width="14.42578125" style="61" customWidth="1"/>
    <col min="9984" max="9984" width="15.5703125" style="61" customWidth="1"/>
    <col min="9985" max="9985" width="13.7109375" style="61" customWidth="1"/>
    <col min="9986" max="9986" width="15.140625" style="61" customWidth="1"/>
    <col min="9987" max="9987" width="15" style="61" customWidth="1"/>
    <col min="9988" max="9988" width="15.7109375" style="61" customWidth="1"/>
    <col min="9989" max="10237" width="8.85546875" style="61"/>
    <col min="10238" max="10238" width="51.5703125" style="61" customWidth="1"/>
    <col min="10239" max="10239" width="14.42578125" style="61" customWidth="1"/>
    <col min="10240" max="10240" width="15.5703125" style="61" customWidth="1"/>
    <col min="10241" max="10241" width="13.7109375" style="61" customWidth="1"/>
    <col min="10242" max="10242" width="15.140625" style="61" customWidth="1"/>
    <col min="10243" max="10243" width="15" style="61" customWidth="1"/>
    <col min="10244" max="10244" width="15.7109375" style="61" customWidth="1"/>
    <col min="10245" max="10493" width="8.85546875" style="61"/>
    <col min="10494" max="10494" width="51.5703125" style="61" customWidth="1"/>
    <col min="10495" max="10495" width="14.42578125" style="61" customWidth="1"/>
    <col min="10496" max="10496" width="15.5703125" style="61" customWidth="1"/>
    <col min="10497" max="10497" width="13.7109375" style="61" customWidth="1"/>
    <col min="10498" max="10498" width="15.140625" style="61" customWidth="1"/>
    <col min="10499" max="10499" width="15" style="61" customWidth="1"/>
    <col min="10500" max="10500" width="15.7109375" style="61" customWidth="1"/>
    <col min="10501" max="10749" width="8.85546875" style="61"/>
    <col min="10750" max="10750" width="51.5703125" style="61" customWidth="1"/>
    <col min="10751" max="10751" width="14.42578125" style="61" customWidth="1"/>
    <col min="10752" max="10752" width="15.5703125" style="61" customWidth="1"/>
    <col min="10753" max="10753" width="13.7109375" style="61" customWidth="1"/>
    <col min="10754" max="10754" width="15.140625" style="61" customWidth="1"/>
    <col min="10755" max="10755" width="15" style="61" customWidth="1"/>
    <col min="10756" max="10756" width="15.7109375" style="61" customWidth="1"/>
    <col min="10757" max="11005" width="8.85546875" style="61"/>
    <col min="11006" max="11006" width="51.5703125" style="61" customWidth="1"/>
    <col min="11007" max="11007" width="14.42578125" style="61" customWidth="1"/>
    <col min="11008" max="11008" width="15.5703125" style="61" customWidth="1"/>
    <col min="11009" max="11009" width="13.7109375" style="61" customWidth="1"/>
    <col min="11010" max="11010" width="15.140625" style="61" customWidth="1"/>
    <col min="11011" max="11011" width="15" style="61" customWidth="1"/>
    <col min="11012" max="11012" width="15.7109375" style="61" customWidth="1"/>
    <col min="11013" max="11261" width="8.85546875" style="61"/>
    <col min="11262" max="11262" width="51.5703125" style="61" customWidth="1"/>
    <col min="11263" max="11263" width="14.42578125" style="61" customWidth="1"/>
    <col min="11264" max="11264" width="15.5703125" style="61" customWidth="1"/>
    <col min="11265" max="11265" width="13.7109375" style="61" customWidth="1"/>
    <col min="11266" max="11266" width="15.140625" style="61" customWidth="1"/>
    <col min="11267" max="11267" width="15" style="61" customWidth="1"/>
    <col min="11268" max="11268" width="15.7109375" style="61" customWidth="1"/>
    <col min="11269" max="11517" width="8.85546875" style="61"/>
    <col min="11518" max="11518" width="51.5703125" style="61" customWidth="1"/>
    <col min="11519" max="11519" width="14.42578125" style="61" customWidth="1"/>
    <col min="11520" max="11520" width="15.5703125" style="61" customWidth="1"/>
    <col min="11521" max="11521" width="13.7109375" style="61" customWidth="1"/>
    <col min="11522" max="11522" width="15.140625" style="61" customWidth="1"/>
    <col min="11523" max="11523" width="15" style="61" customWidth="1"/>
    <col min="11524" max="11524" width="15.7109375" style="61" customWidth="1"/>
    <col min="11525" max="11773" width="8.85546875" style="61"/>
    <col min="11774" max="11774" width="51.5703125" style="61" customWidth="1"/>
    <col min="11775" max="11775" width="14.42578125" style="61" customWidth="1"/>
    <col min="11776" max="11776" width="15.5703125" style="61" customWidth="1"/>
    <col min="11777" max="11777" width="13.7109375" style="61" customWidth="1"/>
    <col min="11778" max="11778" width="15.140625" style="61" customWidth="1"/>
    <col min="11779" max="11779" width="15" style="61" customWidth="1"/>
    <col min="11780" max="11780" width="15.7109375" style="61" customWidth="1"/>
    <col min="11781" max="12029" width="8.85546875" style="61"/>
    <col min="12030" max="12030" width="51.5703125" style="61" customWidth="1"/>
    <col min="12031" max="12031" width="14.42578125" style="61" customWidth="1"/>
    <col min="12032" max="12032" width="15.5703125" style="61" customWidth="1"/>
    <col min="12033" max="12033" width="13.7109375" style="61" customWidth="1"/>
    <col min="12034" max="12034" width="15.140625" style="61" customWidth="1"/>
    <col min="12035" max="12035" width="15" style="61" customWidth="1"/>
    <col min="12036" max="12036" width="15.7109375" style="61" customWidth="1"/>
    <col min="12037" max="12285" width="8.85546875" style="61"/>
    <col min="12286" max="12286" width="51.5703125" style="61" customWidth="1"/>
    <col min="12287" max="12287" width="14.42578125" style="61" customWidth="1"/>
    <col min="12288" max="12288" width="15.5703125" style="61" customWidth="1"/>
    <col min="12289" max="12289" width="13.7109375" style="61" customWidth="1"/>
    <col min="12290" max="12290" width="15.140625" style="61" customWidth="1"/>
    <col min="12291" max="12291" width="15" style="61" customWidth="1"/>
    <col min="12292" max="12292" width="15.7109375" style="61" customWidth="1"/>
    <col min="12293" max="12541" width="8.85546875" style="61"/>
    <col min="12542" max="12542" width="51.5703125" style="61" customWidth="1"/>
    <col min="12543" max="12543" width="14.42578125" style="61" customWidth="1"/>
    <col min="12544" max="12544" width="15.5703125" style="61" customWidth="1"/>
    <col min="12545" max="12545" width="13.7109375" style="61" customWidth="1"/>
    <col min="12546" max="12546" width="15.140625" style="61" customWidth="1"/>
    <col min="12547" max="12547" width="15" style="61" customWidth="1"/>
    <col min="12548" max="12548" width="15.7109375" style="61" customWidth="1"/>
    <col min="12549" max="12797" width="8.85546875" style="61"/>
    <col min="12798" max="12798" width="51.5703125" style="61" customWidth="1"/>
    <col min="12799" max="12799" width="14.42578125" style="61" customWidth="1"/>
    <col min="12800" max="12800" width="15.5703125" style="61" customWidth="1"/>
    <col min="12801" max="12801" width="13.7109375" style="61" customWidth="1"/>
    <col min="12802" max="12802" width="15.140625" style="61" customWidth="1"/>
    <col min="12803" max="12803" width="15" style="61" customWidth="1"/>
    <col min="12804" max="12804" width="15.7109375" style="61" customWidth="1"/>
    <col min="12805" max="13053" width="8.85546875" style="61"/>
    <col min="13054" max="13054" width="51.5703125" style="61" customWidth="1"/>
    <col min="13055" max="13055" width="14.42578125" style="61" customWidth="1"/>
    <col min="13056" max="13056" width="15.5703125" style="61" customWidth="1"/>
    <col min="13057" max="13057" width="13.7109375" style="61" customWidth="1"/>
    <col min="13058" max="13058" width="15.140625" style="61" customWidth="1"/>
    <col min="13059" max="13059" width="15" style="61" customWidth="1"/>
    <col min="13060" max="13060" width="15.7109375" style="61" customWidth="1"/>
    <col min="13061" max="13309" width="8.85546875" style="61"/>
    <col min="13310" max="13310" width="51.5703125" style="61" customWidth="1"/>
    <col min="13311" max="13311" width="14.42578125" style="61" customWidth="1"/>
    <col min="13312" max="13312" width="15.5703125" style="61" customWidth="1"/>
    <col min="13313" max="13313" width="13.7109375" style="61" customWidth="1"/>
    <col min="13314" max="13314" width="15.140625" style="61" customWidth="1"/>
    <col min="13315" max="13315" width="15" style="61" customWidth="1"/>
    <col min="13316" max="13316" width="15.7109375" style="61" customWidth="1"/>
    <col min="13317" max="13565" width="8.85546875" style="61"/>
    <col min="13566" max="13566" width="51.5703125" style="61" customWidth="1"/>
    <col min="13567" max="13567" width="14.42578125" style="61" customWidth="1"/>
    <col min="13568" max="13568" width="15.5703125" style="61" customWidth="1"/>
    <col min="13569" max="13569" width="13.7109375" style="61" customWidth="1"/>
    <col min="13570" max="13570" width="15.140625" style="61" customWidth="1"/>
    <col min="13571" max="13571" width="15" style="61" customWidth="1"/>
    <col min="13572" max="13572" width="15.7109375" style="61" customWidth="1"/>
    <col min="13573" max="13821" width="8.85546875" style="61"/>
    <col min="13822" max="13822" width="51.5703125" style="61" customWidth="1"/>
    <col min="13823" max="13823" width="14.42578125" style="61" customWidth="1"/>
    <col min="13824" max="13824" width="15.5703125" style="61" customWidth="1"/>
    <col min="13825" max="13825" width="13.7109375" style="61" customWidth="1"/>
    <col min="13826" max="13826" width="15.140625" style="61" customWidth="1"/>
    <col min="13827" max="13827" width="15" style="61" customWidth="1"/>
    <col min="13828" max="13828" width="15.7109375" style="61" customWidth="1"/>
    <col min="13829" max="14077" width="8.85546875" style="61"/>
    <col min="14078" max="14078" width="51.5703125" style="61" customWidth="1"/>
    <col min="14079" max="14079" width="14.42578125" style="61" customWidth="1"/>
    <col min="14080" max="14080" width="15.5703125" style="61" customWidth="1"/>
    <col min="14081" max="14081" width="13.7109375" style="61" customWidth="1"/>
    <col min="14082" max="14082" width="15.140625" style="61" customWidth="1"/>
    <col min="14083" max="14083" width="15" style="61" customWidth="1"/>
    <col min="14084" max="14084" width="15.7109375" style="61" customWidth="1"/>
    <col min="14085" max="14333" width="8.85546875" style="61"/>
    <col min="14334" max="14334" width="51.5703125" style="61" customWidth="1"/>
    <col min="14335" max="14335" width="14.42578125" style="61" customWidth="1"/>
    <col min="14336" max="14336" width="15.5703125" style="61" customWidth="1"/>
    <col min="14337" max="14337" width="13.7109375" style="61" customWidth="1"/>
    <col min="14338" max="14338" width="15.140625" style="61" customWidth="1"/>
    <col min="14339" max="14339" width="15" style="61" customWidth="1"/>
    <col min="14340" max="14340" width="15.7109375" style="61" customWidth="1"/>
    <col min="14341" max="14589" width="8.85546875" style="61"/>
    <col min="14590" max="14590" width="51.5703125" style="61" customWidth="1"/>
    <col min="14591" max="14591" width="14.42578125" style="61" customWidth="1"/>
    <col min="14592" max="14592" width="15.5703125" style="61" customWidth="1"/>
    <col min="14593" max="14593" width="13.7109375" style="61" customWidth="1"/>
    <col min="14594" max="14594" width="15.140625" style="61" customWidth="1"/>
    <col min="14595" max="14595" width="15" style="61" customWidth="1"/>
    <col min="14596" max="14596" width="15.7109375" style="61" customWidth="1"/>
    <col min="14597" max="14845" width="8.85546875" style="61"/>
    <col min="14846" max="14846" width="51.5703125" style="61" customWidth="1"/>
    <col min="14847" max="14847" width="14.42578125" style="61" customWidth="1"/>
    <col min="14848" max="14848" width="15.5703125" style="61" customWidth="1"/>
    <col min="14849" max="14849" width="13.7109375" style="61" customWidth="1"/>
    <col min="14850" max="14850" width="15.140625" style="61" customWidth="1"/>
    <col min="14851" max="14851" width="15" style="61" customWidth="1"/>
    <col min="14852" max="14852" width="15.7109375" style="61" customWidth="1"/>
    <col min="14853" max="15101" width="8.85546875" style="61"/>
    <col min="15102" max="15102" width="51.5703125" style="61" customWidth="1"/>
    <col min="15103" max="15103" width="14.42578125" style="61" customWidth="1"/>
    <col min="15104" max="15104" width="15.5703125" style="61" customWidth="1"/>
    <col min="15105" max="15105" width="13.7109375" style="61" customWidth="1"/>
    <col min="15106" max="15106" width="15.140625" style="61" customWidth="1"/>
    <col min="15107" max="15107" width="15" style="61" customWidth="1"/>
    <col min="15108" max="15108" width="15.7109375" style="61" customWidth="1"/>
    <col min="15109" max="15357" width="8.85546875" style="61"/>
    <col min="15358" max="15358" width="51.5703125" style="61" customWidth="1"/>
    <col min="15359" max="15359" width="14.42578125" style="61" customWidth="1"/>
    <col min="15360" max="15360" width="15.5703125" style="61" customWidth="1"/>
    <col min="15361" max="15361" width="13.7109375" style="61" customWidth="1"/>
    <col min="15362" max="15362" width="15.140625" style="61" customWidth="1"/>
    <col min="15363" max="15363" width="15" style="61" customWidth="1"/>
    <col min="15364" max="15364" width="15.7109375" style="61" customWidth="1"/>
    <col min="15365" max="15613" width="8.85546875" style="61"/>
    <col min="15614" max="15614" width="51.5703125" style="61" customWidth="1"/>
    <col min="15615" max="15615" width="14.42578125" style="61" customWidth="1"/>
    <col min="15616" max="15616" width="15.5703125" style="61" customWidth="1"/>
    <col min="15617" max="15617" width="13.7109375" style="61" customWidth="1"/>
    <col min="15618" max="15618" width="15.140625" style="61" customWidth="1"/>
    <col min="15619" max="15619" width="15" style="61" customWidth="1"/>
    <col min="15620" max="15620" width="15.7109375" style="61" customWidth="1"/>
    <col min="15621" max="15869" width="8.85546875" style="61"/>
    <col min="15870" max="15870" width="51.5703125" style="61" customWidth="1"/>
    <col min="15871" max="15871" width="14.42578125" style="61" customWidth="1"/>
    <col min="15872" max="15872" width="15.5703125" style="61" customWidth="1"/>
    <col min="15873" max="15873" width="13.7109375" style="61" customWidth="1"/>
    <col min="15874" max="15874" width="15.140625" style="61" customWidth="1"/>
    <col min="15875" max="15875" width="15" style="61" customWidth="1"/>
    <col min="15876" max="15876" width="15.7109375" style="61" customWidth="1"/>
    <col min="15877" max="16125" width="8.85546875" style="61"/>
    <col min="16126" max="16126" width="51.5703125" style="61" customWidth="1"/>
    <col min="16127" max="16127" width="14.42578125" style="61" customWidth="1"/>
    <col min="16128" max="16128" width="15.5703125" style="61" customWidth="1"/>
    <col min="16129" max="16129" width="13.7109375" style="61" customWidth="1"/>
    <col min="16130" max="16130" width="15.140625" style="61" customWidth="1"/>
    <col min="16131" max="16131" width="15" style="61" customWidth="1"/>
    <col min="16132" max="16132" width="15.7109375" style="61" customWidth="1"/>
    <col min="16133" max="16384" width="8.85546875" style="61"/>
  </cols>
  <sheetData>
    <row r="1" spans="1:13" s="47" customFormat="1" ht="22.5" customHeight="1" x14ac:dyDescent="0.3">
      <c r="A1" s="369" t="s">
        <v>326</v>
      </c>
      <c r="B1" s="369"/>
      <c r="C1" s="369"/>
      <c r="D1" s="369"/>
      <c r="E1" s="369"/>
      <c r="F1" s="369"/>
      <c r="G1" s="369"/>
      <c r="H1" s="369"/>
      <c r="I1" s="369"/>
    </row>
    <row r="2" spans="1:13" s="47" customFormat="1" ht="22.5" customHeight="1" x14ac:dyDescent="0.3">
      <c r="A2" s="369" t="s">
        <v>146</v>
      </c>
      <c r="B2" s="369"/>
      <c r="C2" s="369"/>
      <c r="D2" s="369"/>
      <c r="E2" s="369"/>
      <c r="F2" s="369"/>
      <c r="G2" s="369"/>
      <c r="H2" s="369"/>
      <c r="I2" s="369"/>
    </row>
    <row r="3" spans="1:13" s="47" customFormat="1" ht="19.5" customHeight="1" x14ac:dyDescent="0.3">
      <c r="A3" s="368" t="s">
        <v>39</v>
      </c>
      <c r="B3" s="368"/>
      <c r="C3" s="368"/>
      <c r="D3" s="368"/>
      <c r="E3" s="368"/>
      <c r="F3" s="368"/>
      <c r="G3" s="368"/>
      <c r="H3" s="368"/>
      <c r="I3" s="368"/>
    </row>
    <row r="4" spans="1:13" s="50" customFormat="1" ht="15.75" customHeight="1" x14ac:dyDescent="0.2">
      <c r="A4" s="48"/>
      <c r="B4" s="132"/>
      <c r="C4" s="132"/>
      <c r="D4" s="132"/>
      <c r="E4" s="132"/>
      <c r="F4" s="132"/>
      <c r="G4" s="132"/>
      <c r="H4" s="132"/>
      <c r="I4" s="198" t="s">
        <v>134</v>
      </c>
    </row>
    <row r="5" spans="1:13" s="50" customFormat="1" ht="26.25" customHeight="1" x14ac:dyDescent="0.2">
      <c r="A5" s="394"/>
      <c r="B5" s="387" t="s">
        <v>368</v>
      </c>
      <c r="C5" s="388"/>
      <c r="D5" s="388"/>
      <c r="E5" s="389"/>
      <c r="F5" s="390" t="s">
        <v>367</v>
      </c>
      <c r="G5" s="391"/>
      <c r="H5" s="391"/>
      <c r="I5" s="392"/>
    </row>
    <row r="6" spans="1:13" s="50" customFormat="1" ht="69.75" customHeight="1" x14ac:dyDescent="0.2">
      <c r="A6" s="394"/>
      <c r="B6" s="199" t="s">
        <v>161</v>
      </c>
      <c r="C6" s="199" t="s">
        <v>337</v>
      </c>
      <c r="D6" s="199" t="s">
        <v>162</v>
      </c>
      <c r="E6" s="199" t="s">
        <v>337</v>
      </c>
      <c r="F6" s="199" t="s">
        <v>161</v>
      </c>
      <c r="G6" s="199" t="s">
        <v>337</v>
      </c>
      <c r="H6" s="199" t="s">
        <v>162</v>
      </c>
      <c r="I6" s="199" t="s">
        <v>337</v>
      </c>
    </row>
    <row r="7" spans="1:13" s="50" customFormat="1" ht="39" customHeight="1" x14ac:dyDescent="0.2">
      <c r="A7" s="219" t="s">
        <v>163</v>
      </c>
      <c r="B7" s="192">
        <f>SUM(B9:B17)</f>
        <v>17669</v>
      </c>
      <c r="C7" s="201">
        <f>B7/'16'!C6*100</f>
        <v>73.571785476349106</v>
      </c>
      <c r="D7" s="192">
        <f>SUM(D9:D17)</f>
        <v>6347</v>
      </c>
      <c r="E7" s="202">
        <f>D7/'16'!C6*100</f>
        <v>26.428214523650901</v>
      </c>
      <c r="F7" s="192">
        <f>SUM(F9:F17)</f>
        <v>3704</v>
      </c>
      <c r="G7" s="202">
        <f>F7/'16'!F6*100</f>
        <v>78.541136556403728</v>
      </c>
      <c r="H7" s="192">
        <f>SUM(H9:H17)</f>
        <v>1012</v>
      </c>
      <c r="I7" s="202">
        <f>H7/'16'!F6*100</f>
        <v>21.458863443596268</v>
      </c>
      <c r="K7" s="50">
        <v>540903</v>
      </c>
      <c r="L7" s="50">
        <v>488038</v>
      </c>
    </row>
    <row r="8" spans="1:13" s="50" customFormat="1" ht="18.75" customHeight="1" x14ac:dyDescent="0.2">
      <c r="A8" s="153" t="s">
        <v>199</v>
      </c>
      <c r="B8" s="139"/>
      <c r="C8" s="206"/>
      <c r="D8" s="139"/>
      <c r="E8" s="207"/>
      <c r="F8" s="139"/>
      <c r="G8" s="206"/>
      <c r="H8" s="139"/>
      <c r="I8" s="207"/>
    </row>
    <row r="9" spans="1:13" s="70" customFormat="1" ht="45.75" customHeight="1" x14ac:dyDescent="0.2">
      <c r="A9" s="149" t="s">
        <v>41</v>
      </c>
      <c r="B9" s="213">
        <v>1527</v>
      </c>
      <c r="C9" s="214">
        <f>B9/'16'!C8*100</f>
        <v>72.369668246445499</v>
      </c>
      <c r="D9" s="213">
        <f>'16'!C8-'17'!B9</f>
        <v>583</v>
      </c>
      <c r="E9" s="214">
        <f>D9/'16'!C8*100</f>
        <v>27.630331753554504</v>
      </c>
      <c r="F9" s="220">
        <v>275</v>
      </c>
      <c r="G9" s="214">
        <f>F9/'16'!F8*100</f>
        <v>73.333333333333329</v>
      </c>
      <c r="H9" s="213">
        <f>'16'!F8-'17'!F9</f>
        <v>100</v>
      </c>
      <c r="I9" s="214">
        <f>H9/'16'!F8*100</f>
        <v>26.666666666666668</v>
      </c>
      <c r="J9" s="97"/>
      <c r="K9" s="50">
        <v>76403</v>
      </c>
      <c r="L9" s="50">
        <v>67888</v>
      </c>
      <c r="M9" s="97"/>
    </row>
    <row r="10" spans="1:13" s="70" customFormat="1" ht="30" customHeight="1" x14ac:dyDescent="0.25">
      <c r="A10" s="96" t="s">
        <v>42</v>
      </c>
      <c r="B10" s="58">
        <v>1714</v>
      </c>
      <c r="C10" s="214">
        <f>B10/'16'!C9*100</f>
        <v>83.284742468415942</v>
      </c>
      <c r="D10" s="213">
        <f>'16'!C9-'17'!B10</f>
        <v>344</v>
      </c>
      <c r="E10" s="214">
        <f>D10/'16'!C9*100</f>
        <v>16.715257531584061</v>
      </c>
      <c r="F10" s="221">
        <v>295</v>
      </c>
      <c r="G10" s="214">
        <f>F10/'16'!F9*100</f>
        <v>88.059701492537314</v>
      </c>
      <c r="H10" s="213">
        <f>'16'!F9-'17'!F10</f>
        <v>40</v>
      </c>
      <c r="I10" s="214">
        <f>H10/'16'!F9*100</f>
        <v>11.940298507462686</v>
      </c>
      <c r="K10" s="97">
        <v>49463</v>
      </c>
      <c r="L10" s="97">
        <v>43537</v>
      </c>
    </row>
    <row r="11" spans="1:13" ht="30" customHeight="1" x14ac:dyDescent="0.2">
      <c r="A11" s="96" t="s">
        <v>43</v>
      </c>
      <c r="B11" s="57">
        <v>2274</v>
      </c>
      <c r="C11" s="214">
        <f>B11/'16'!C10*100</f>
        <v>87.327188940092171</v>
      </c>
      <c r="D11" s="213">
        <f>'16'!C10-'17'!B11</f>
        <v>330</v>
      </c>
      <c r="E11" s="214">
        <f>D11/'16'!C10*100</f>
        <v>12.672811059907835</v>
      </c>
      <c r="F11" s="57">
        <v>434</v>
      </c>
      <c r="G11" s="214">
        <f>F11/'16'!F10*100</f>
        <v>90.041493775933617</v>
      </c>
      <c r="H11" s="213">
        <f>'16'!F10-'17'!F11</f>
        <v>48</v>
      </c>
      <c r="I11" s="214">
        <f>H11/'16'!F10*100</f>
        <v>9.9585062240663902</v>
      </c>
      <c r="K11" s="70">
        <v>56985</v>
      </c>
      <c r="L11" s="70">
        <v>50429</v>
      </c>
    </row>
    <row r="12" spans="1:13" ht="30" customHeight="1" x14ac:dyDescent="0.2">
      <c r="A12" s="96" t="s">
        <v>44</v>
      </c>
      <c r="B12" s="57">
        <v>2037</v>
      </c>
      <c r="C12" s="214">
        <f>B12/'16'!C11*100</f>
        <v>94.436717663421419</v>
      </c>
      <c r="D12" s="213">
        <f>'16'!C11-'17'!B12</f>
        <v>120</v>
      </c>
      <c r="E12" s="214">
        <f>D12/'16'!C11*100</f>
        <v>5.563282336578582</v>
      </c>
      <c r="F12" s="57">
        <v>431</v>
      </c>
      <c r="G12" s="214">
        <f>F12/'16'!F11*100</f>
        <v>94.310722100656449</v>
      </c>
      <c r="H12" s="213">
        <f>'16'!F11-'17'!F12</f>
        <v>26</v>
      </c>
      <c r="I12" s="214">
        <f>H12/'16'!F11*100</f>
        <v>5.6892778993435451</v>
      </c>
      <c r="K12" s="61">
        <v>31129</v>
      </c>
      <c r="L12" s="61">
        <v>27810</v>
      </c>
    </row>
    <row r="13" spans="1:13" s="64" customFormat="1" ht="30" customHeight="1" x14ac:dyDescent="0.2">
      <c r="A13" s="96" t="s">
        <v>45</v>
      </c>
      <c r="B13" s="57">
        <v>4262</v>
      </c>
      <c r="C13" s="214">
        <f>B13/'16'!C12*100</f>
        <v>81.851353946610331</v>
      </c>
      <c r="D13" s="213">
        <f>'16'!C12-'17'!B13</f>
        <v>945</v>
      </c>
      <c r="E13" s="214">
        <f>D13/'16'!C12*100</f>
        <v>18.148646053389665</v>
      </c>
      <c r="F13" s="57">
        <v>877</v>
      </c>
      <c r="G13" s="214">
        <f>F13/'16'!F12*100</f>
        <v>81.278962001853571</v>
      </c>
      <c r="H13" s="213">
        <f>'16'!F12-'17'!F13</f>
        <v>202</v>
      </c>
      <c r="I13" s="214">
        <f>H13/'16'!F12*100</f>
        <v>18.721037998146432</v>
      </c>
      <c r="K13" s="61">
        <v>91835</v>
      </c>
      <c r="L13" s="61">
        <v>81618</v>
      </c>
    </row>
    <row r="14" spans="1:13" ht="51.75" customHeight="1" x14ac:dyDescent="0.2">
      <c r="A14" s="96" t="s">
        <v>46</v>
      </c>
      <c r="B14" s="57">
        <v>1001</v>
      </c>
      <c r="C14" s="214">
        <f>B14/'16'!C13*100</f>
        <v>81.647634584013048</v>
      </c>
      <c r="D14" s="213">
        <f>'16'!C13-'17'!B14</f>
        <v>225</v>
      </c>
      <c r="E14" s="214">
        <f>D14/'16'!C13*100</f>
        <v>18.352365415986949</v>
      </c>
      <c r="F14" s="57">
        <v>327</v>
      </c>
      <c r="G14" s="214">
        <f>F14/'16'!F13*100</f>
        <v>88.617886178861795</v>
      </c>
      <c r="H14" s="213">
        <f>'16'!F13-'17'!F14</f>
        <v>42</v>
      </c>
      <c r="I14" s="214">
        <f>H14/'16'!F13*100</f>
        <v>11.38211382113821</v>
      </c>
      <c r="K14" s="64">
        <v>20531</v>
      </c>
      <c r="L14" s="64">
        <v>19360</v>
      </c>
    </row>
    <row r="15" spans="1:13" ht="30" customHeight="1" x14ac:dyDescent="0.2">
      <c r="A15" s="96" t="s">
        <v>47</v>
      </c>
      <c r="B15" s="57">
        <v>803</v>
      </c>
      <c r="C15" s="214">
        <f>B15/'16'!C14*100</f>
        <v>43.855816493719281</v>
      </c>
      <c r="D15" s="213">
        <f>'16'!C14-'17'!B15</f>
        <v>1028</v>
      </c>
      <c r="E15" s="214">
        <f>D15/'16'!C14*100</f>
        <v>56.144183506280719</v>
      </c>
      <c r="F15" s="57">
        <v>130</v>
      </c>
      <c r="G15" s="214">
        <f>F15/'16'!F14*100</f>
        <v>48.507462686567166</v>
      </c>
      <c r="H15" s="213">
        <f>'16'!F14-'17'!F15</f>
        <v>138</v>
      </c>
      <c r="I15" s="214">
        <f>H15/'16'!F14*100</f>
        <v>51.492537313432841</v>
      </c>
      <c r="K15" s="61">
        <v>50041</v>
      </c>
      <c r="L15" s="61">
        <v>44940</v>
      </c>
    </row>
    <row r="16" spans="1:13" ht="66.75" customHeight="1" x14ac:dyDescent="0.2">
      <c r="A16" s="96" t="s">
        <v>48</v>
      </c>
      <c r="B16" s="57">
        <v>1151</v>
      </c>
      <c r="C16" s="214">
        <f>B16/'16'!C15*100</f>
        <v>40.400140400140401</v>
      </c>
      <c r="D16" s="213">
        <f>'16'!C15-'17'!B16</f>
        <v>1698</v>
      </c>
      <c r="E16" s="214">
        <f>D16/'16'!C15*100</f>
        <v>59.599859599859592</v>
      </c>
      <c r="F16" s="57">
        <v>184</v>
      </c>
      <c r="G16" s="214">
        <f>F16/'16'!F15*100</f>
        <v>42.790697674418603</v>
      </c>
      <c r="H16" s="213">
        <f>'16'!F15-'17'!F16</f>
        <v>246</v>
      </c>
      <c r="I16" s="214">
        <f>H16/'16'!F15*100</f>
        <v>57.20930232558139</v>
      </c>
      <c r="K16" s="61">
        <v>98596</v>
      </c>
      <c r="L16" s="61">
        <v>92241</v>
      </c>
    </row>
    <row r="17" spans="1:12" ht="30" customHeight="1" x14ac:dyDescent="0.2">
      <c r="A17" s="96" t="s">
        <v>49</v>
      </c>
      <c r="B17" s="57">
        <v>2900</v>
      </c>
      <c r="C17" s="214">
        <f>B17/'16'!C16*100</f>
        <v>72.97433316557624</v>
      </c>
      <c r="D17" s="213">
        <f>'16'!C16-'17'!B17</f>
        <v>1074</v>
      </c>
      <c r="E17" s="214">
        <f>D17/'16'!C16*100</f>
        <v>27.025666834423756</v>
      </c>
      <c r="F17" s="57">
        <v>751</v>
      </c>
      <c r="G17" s="214">
        <f>F17/'16'!F16*100</f>
        <v>81.541802388707936</v>
      </c>
      <c r="H17" s="213">
        <f>'16'!F16-'17'!F17</f>
        <v>170</v>
      </c>
      <c r="I17" s="214">
        <f>H17/'16'!F16*100</f>
        <v>18.458197611292075</v>
      </c>
      <c r="K17" s="61">
        <v>65920</v>
      </c>
      <c r="L17" s="61">
        <v>60215</v>
      </c>
    </row>
    <row r="18" spans="1:12" x14ac:dyDescent="0.2">
      <c r="B18" s="133"/>
      <c r="C18" s="133"/>
      <c r="D18" s="133"/>
      <c r="E18" s="133"/>
      <c r="F18" s="133"/>
      <c r="G18" s="133"/>
      <c r="H18" s="133"/>
      <c r="I18" s="133"/>
    </row>
    <row r="19" spans="1:12" x14ac:dyDescent="0.2">
      <c r="B19" s="133"/>
      <c r="C19" s="133"/>
      <c r="D19" s="217"/>
      <c r="E19" s="217"/>
      <c r="F19" s="133"/>
      <c r="G19" s="133"/>
      <c r="H19" s="133"/>
      <c r="I19" s="133"/>
    </row>
    <row r="20" spans="1:12" x14ac:dyDescent="0.2">
      <c r="B20" s="133"/>
      <c r="C20" s="133"/>
      <c r="D20" s="133"/>
      <c r="E20" s="133"/>
      <c r="F20" s="133"/>
      <c r="G20" s="133"/>
      <c r="H20" s="133"/>
      <c r="I20" s="133"/>
    </row>
  </sheetData>
  <mergeCells count="6">
    <mergeCell ref="A1:I1"/>
    <mergeCell ref="A3:I3"/>
    <mergeCell ref="A5:A6"/>
    <mergeCell ref="B5:E5"/>
    <mergeCell ref="F5:I5"/>
    <mergeCell ref="A2:I2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theme="0"/>
  </sheetPr>
  <dimension ref="A1:H57"/>
  <sheetViews>
    <sheetView zoomScaleNormal="100" zoomScaleSheetLayoutView="90" workbookViewId="0">
      <selection activeCell="B53" sqref="B53"/>
    </sheetView>
  </sheetViews>
  <sheetFormatPr defaultColWidth="9.140625" defaultRowHeight="15.75" x14ac:dyDescent="0.25"/>
  <cols>
    <col min="1" max="1" width="3.140625" style="100" customWidth="1"/>
    <col min="2" max="2" width="37.28515625" style="113" customWidth="1"/>
    <col min="3" max="3" width="12.85546875" style="101" customWidth="1"/>
    <col min="4" max="4" width="10.140625" style="101" customWidth="1"/>
    <col min="5" max="5" width="12.42578125" style="114" customWidth="1"/>
    <col min="6" max="6" width="12.85546875" style="101" customWidth="1"/>
    <col min="7" max="7" width="10.140625" style="101" customWidth="1"/>
    <col min="8" max="8" width="12.42578125" style="114" customWidth="1"/>
    <col min="9" max="16384" width="9.140625" style="101"/>
  </cols>
  <sheetData>
    <row r="1" spans="1:8" ht="40.5" customHeight="1" x14ac:dyDescent="0.25">
      <c r="B1" s="372" t="s">
        <v>147</v>
      </c>
      <c r="C1" s="372"/>
      <c r="D1" s="372"/>
      <c r="E1" s="372"/>
      <c r="F1" s="372"/>
      <c r="G1" s="372"/>
      <c r="H1" s="372"/>
    </row>
    <row r="2" spans="1:8" ht="20.25" customHeight="1" x14ac:dyDescent="0.25">
      <c r="B2" s="372" t="s">
        <v>85</v>
      </c>
      <c r="C2" s="372"/>
      <c r="D2" s="372"/>
      <c r="E2" s="372"/>
      <c r="F2" s="372"/>
      <c r="G2" s="372"/>
      <c r="H2" s="372"/>
    </row>
    <row r="4" spans="1:8" s="102" customFormat="1" ht="35.450000000000003" customHeight="1" x14ac:dyDescent="0.25">
      <c r="A4" s="373"/>
      <c r="B4" s="376" t="s">
        <v>86</v>
      </c>
      <c r="C4" s="377" t="s">
        <v>368</v>
      </c>
      <c r="D4" s="377"/>
      <c r="E4" s="377"/>
      <c r="F4" s="378" t="s">
        <v>369</v>
      </c>
      <c r="G4" s="378"/>
      <c r="H4" s="378"/>
    </row>
    <row r="5" spans="1:8" ht="15.6" customHeight="1" x14ac:dyDescent="0.25">
      <c r="A5" s="374"/>
      <c r="B5" s="376"/>
      <c r="C5" s="371" t="s">
        <v>87</v>
      </c>
      <c r="D5" s="371" t="s">
        <v>89</v>
      </c>
      <c r="E5" s="395" t="s">
        <v>88</v>
      </c>
      <c r="F5" s="371" t="s">
        <v>87</v>
      </c>
      <c r="G5" s="371" t="s">
        <v>89</v>
      </c>
      <c r="H5" s="371" t="s">
        <v>88</v>
      </c>
    </row>
    <row r="6" spans="1:8" ht="51.6" customHeight="1" x14ac:dyDescent="0.25">
      <c r="A6" s="375"/>
      <c r="B6" s="376"/>
      <c r="C6" s="371"/>
      <c r="D6" s="371"/>
      <c r="E6" s="395"/>
      <c r="F6" s="371"/>
      <c r="G6" s="371"/>
      <c r="H6" s="371"/>
    </row>
    <row r="7" spans="1:8" s="117" customFormat="1" ht="12.75" x14ac:dyDescent="0.2">
      <c r="A7" s="173" t="s">
        <v>91</v>
      </c>
      <c r="B7" s="174" t="s">
        <v>10</v>
      </c>
      <c r="C7" s="118">
        <v>1</v>
      </c>
      <c r="D7" s="118">
        <v>2</v>
      </c>
      <c r="E7" s="118">
        <v>3</v>
      </c>
      <c r="F7" s="118">
        <v>4</v>
      </c>
      <c r="G7" s="118">
        <v>5</v>
      </c>
      <c r="H7" s="118">
        <v>6</v>
      </c>
    </row>
    <row r="8" spans="1:8" ht="20.100000000000001" customHeight="1" x14ac:dyDescent="0.25">
      <c r="A8" s="103">
        <v>1</v>
      </c>
      <c r="B8" s="104" t="s">
        <v>93</v>
      </c>
      <c r="C8" s="129">
        <v>1247</v>
      </c>
      <c r="D8" s="129">
        <v>769</v>
      </c>
      <c r="E8" s="140">
        <f>D8-C8</f>
        <v>-478</v>
      </c>
      <c r="F8" s="129">
        <v>304</v>
      </c>
      <c r="G8" s="129">
        <v>53</v>
      </c>
      <c r="H8" s="140">
        <f>G8-F8</f>
        <v>-251</v>
      </c>
    </row>
    <row r="9" spans="1:8" ht="20.100000000000001" customHeight="1" x14ac:dyDescent="0.25">
      <c r="A9" s="103">
        <v>2</v>
      </c>
      <c r="B9" s="104" t="s">
        <v>94</v>
      </c>
      <c r="C9" s="129">
        <v>1133</v>
      </c>
      <c r="D9" s="129">
        <v>716</v>
      </c>
      <c r="E9" s="140">
        <f t="shared" ref="E9:E57" si="0">D9-C9</f>
        <v>-417</v>
      </c>
      <c r="F9" s="129">
        <v>235</v>
      </c>
      <c r="G9" s="129">
        <v>85</v>
      </c>
      <c r="H9" s="140">
        <f t="shared" ref="H9:H57" si="1">G9-F9</f>
        <v>-150</v>
      </c>
    </row>
    <row r="10" spans="1:8" ht="20.100000000000001" customHeight="1" x14ac:dyDescent="0.25">
      <c r="A10" s="103">
        <v>3</v>
      </c>
      <c r="B10" s="104" t="s">
        <v>278</v>
      </c>
      <c r="C10" s="129">
        <v>652</v>
      </c>
      <c r="D10" s="129">
        <v>80</v>
      </c>
      <c r="E10" s="140">
        <f t="shared" si="0"/>
        <v>-572</v>
      </c>
      <c r="F10" s="129">
        <v>156</v>
      </c>
      <c r="G10" s="129">
        <v>10</v>
      </c>
      <c r="H10" s="140">
        <f t="shared" si="1"/>
        <v>-146</v>
      </c>
    </row>
    <row r="11" spans="1:8" s="107" customFormat="1" ht="20.100000000000001" customHeight="1" x14ac:dyDescent="0.25">
      <c r="A11" s="103">
        <v>4</v>
      </c>
      <c r="B11" s="104" t="s">
        <v>98</v>
      </c>
      <c r="C11" s="129">
        <v>618</v>
      </c>
      <c r="D11" s="129">
        <v>251</v>
      </c>
      <c r="E11" s="140">
        <f t="shared" si="0"/>
        <v>-367</v>
      </c>
      <c r="F11" s="129">
        <v>119</v>
      </c>
      <c r="G11" s="129">
        <v>9</v>
      </c>
      <c r="H11" s="140">
        <f t="shared" si="1"/>
        <v>-110</v>
      </c>
    </row>
    <row r="12" spans="1:8" s="107" customFormat="1" ht="20.100000000000001" customHeight="1" x14ac:dyDescent="0.25">
      <c r="A12" s="103">
        <v>5</v>
      </c>
      <c r="B12" s="104" t="s">
        <v>96</v>
      </c>
      <c r="C12" s="129">
        <v>604</v>
      </c>
      <c r="D12" s="129">
        <v>382</v>
      </c>
      <c r="E12" s="140">
        <f t="shared" si="0"/>
        <v>-222</v>
      </c>
      <c r="F12" s="129">
        <v>145</v>
      </c>
      <c r="G12" s="129">
        <v>17</v>
      </c>
      <c r="H12" s="140">
        <f t="shared" si="1"/>
        <v>-128</v>
      </c>
    </row>
    <row r="13" spans="1:8" s="107" customFormat="1" ht="20.100000000000001" customHeight="1" x14ac:dyDescent="0.25">
      <c r="A13" s="103">
        <v>6</v>
      </c>
      <c r="B13" s="104" t="s">
        <v>92</v>
      </c>
      <c r="C13" s="129">
        <v>576</v>
      </c>
      <c r="D13" s="129">
        <v>692</v>
      </c>
      <c r="E13" s="140">
        <f t="shared" si="0"/>
        <v>116</v>
      </c>
      <c r="F13" s="129">
        <v>104</v>
      </c>
      <c r="G13" s="129">
        <v>65</v>
      </c>
      <c r="H13" s="140">
        <f t="shared" si="1"/>
        <v>-39</v>
      </c>
    </row>
    <row r="14" spans="1:8" s="107" customFormat="1" ht="20.100000000000001" customHeight="1" x14ac:dyDescent="0.25">
      <c r="A14" s="103">
        <v>7</v>
      </c>
      <c r="B14" s="104" t="s">
        <v>95</v>
      </c>
      <c r="C14" s="129">
        <v>569</v>
      </c>
      <c r="D14" s="129">
        <v>374</v>
      </c>
      <c r="E14" s="140">
        <f t="shared" si="0"/>
        <v>-195</v>
      </c>
      <c r="F14" s="129">
        <v>149</v>
      </c>
      <c r="G14" s="129">
        <v>34</v>
      </c>
      <c r="H14" s="140">
        <f t="shared" si="1"/>
        <v>-115</v>
      </c>
    </row>
    <row r="15" spans="1:8" s="107" customFormat="1" ht="20.100000000000001" customHeight="1" x14ac:dyDescent="0.25">
      <c r="A15" s="103">
        <v>8</v>
      </c>
      <c r="B15" s="104" t="s">
        <v>274</v>
      </c>
      <c r="C15" s="129">
        <v>538</v>
      </c>
      <c r="D15" s="129">
        <v>180</v>
      </c>
      <c r="E15" s="140">
        <f t="shared" si="0"/>
        <v>-358</v>
      </c>
      <c r="F15" s="129">
        <v>96</v>
      </c>
      <c r="G15" s="129">
        <v>15</v>
      </c>
      <c r="H15" s="140">
        <f t="shared" si="1"/>
        <v>-81</v>
      </c>
    </row>
    <row r="16" spans="1:8" s="107" customFormat="1" ht="20.100000000000001" customHeight="1" x14ac:dyDescent="0.25">
      <c r="A16" s="103">
        <v>9</v>
      </c>
      <c r="B16" s="104" t="s">
        <v>97</v>
      </c>
      <c r="C16" s="129">
        <v>537</v>
      </c>
      <c r="D16" s="129">
        <v>412</v>
      </c>
      <c r="E16" s="140">
        <f t="shared" si="0"/>
        <v>-125</v>
      </c>
      <c r="F16" s="129">
        <v>94</v>
      </c>
      <c r="G16" s="129">
        <v>51</v>
      </c>
      <c r="H16" s="140">
        <f t="shared" si="1"/>
        <v>-43</v>
      </c>
    </row>
    <row r="17" spans="1:8" s="107" customFormat="1" ht="20.100000000000001" customHeight="1" x14ac:dyDescent="0.25">
      <c r="A17" s="103">
        <v>10</v>
      </c>
      <c r="B17" s="104" t="s">
        <v>99</v>
      </c>
      <c r="C17" s="129">
        <v>483</v>
      </c>
      <c r="D17" s="129">
        <v>258</v>
      </c>
      <c r="E17" s="140">
        <f t="shared" si="0"/>
        <v>-225</v>
      </c>
      <c r="F17" s="129">
        <v>78</v>
      </c>
      <c r="G17" s="129">
        <v>33</v>
      </c>
      <c r="H17" s="140">
        <f t="shared" si="1"/>
        <v>-45</v>
      </c>
    </row>
    <row r="18" spans="1:8" s="107" customFormat="1" ht="51.75" customHeight="1" x14ac:dyDescent="0.25">
      <c r="A18" s="103">
        <v>11</v>
      </c>
      <c r="B18" s="104" t="s">
        <v>272</v>
      </c>
      <c r="C18" s="129">
        <v>427</v>
      </c>
      <c r="D18" s="129">
        <v>305</v>
      </c>
      <c r="E18" s="140">
        <f t="shared" si="0"/>
        <v>-122</v>
      </c>
      <c r="F18" s="129">
        <v>128</v>
      </c>
      <c r="G18" s="129">
        <v>3</v>
      </c>
      <c r="H18" s="140">
        <f t="shared" si="1"/>
        <v>-125</v>
      </c>
    </row>
    <row r="19" spans="1:8" s="107" customFormat="1" ht="19.5" customHeight="1" x14ac:dyDescent="0.25">
      <c r="A19" s="103">
        <v>12</v>
      </c>
      <c r="B19" s="104" t="s">
        <v>106</v>
      </c>
      <c r="C19" s="129">
        <v>357</v>
      </c>
      <c r="D19" s="129">
        <v>203</v>
      </c>
      <c r="E19" s="140">
        <f t="shared" si="0"/>
        <v>-154</v>
      </c>
      <c r="F19" s="129">
        <v>75</v>
      </c>
      <c r="G19" s="129">
        <v>12</v>
      </c>
      <c r="H19" s="140">
        <f t="shared" si="1"/>
        <v>-63</v>
      </c>
    </row>
    <row r="20" spans="1:8" s="107" customFormat="1" ht="97.5" customHeight="1" x14ac:dyDescent="0.25">
      <c r="A20" s="103">
        <v>13</v>
      </c>
      <c r="B20" s="104" t="s">
        <v>276</v>
      </c>
      <c r="C20" s="129">
        <v>355</v>
      </c>
      <c r="D20" s="129">
        <v>194</v>
      </c>
      <c r="E20" s="140">
        <f t="shared" si="0"/>
        <v>-161</v>
      </c>
      <c r="F20" s="129">
        <v>72</v>
      </c>
      <c r="G20" s="129">
        <v>9</v>
      </c>
      <c r="H20" s="140">
        <f t="shared" si="1"/>
        <v>-63</v>
      </c>
    </row>
    <row r="21" spans="1:8" s="107" customFormat="1" ht="20.100000000000001" customHeight="1" x14ac:dyDescent="0.25">
      <c r="A21" s="103">
        <v>14</v>
      </c>
      <c r="B21" s="104" t="s">
        <v>105</v>
      </c>
      <c r="C21" s="129">
        <v>339</v>
      </c>
      <c r="D21" s="129">
        <v>124</v>
      </c>
      <c r="E21" s="140">
        <f t="shared" si="0"/>
        <v>-215</v>
      </c>
      <c r="F21" s="129">
        <v>68</v>
      </c>
      <c r="G21" s="129">
        <v>17</v>
      </c>
      <c r="H21" s="140">
        <f t="shared" si="1"/>
        <v>-51</v>
      </c>
    </row>
    <row r="22" spans="1:8" s="107" customFormat="1" ht="20.100000000000001" customHeight="1" x14ac:dyDescent="0.25">
      <c r="A22" s="103">
        <v>15</v>
      </c>
      <c r="B22" s="104" t="s">
        <v>149</v>
      </c>
      <c r="C22" s="129">
        <v>320</v>
      </c>
      <c r="D22" s="129">
        <v>24</v>
      </c>
      <c r="E22" s="140">
        <f t="shared" si="0"/>
        <v>-296</v>
      </c>
      <c r="F22" s="129">
        <v>96</v>
      </c>
      <c r="G22" s="129">
        <v>3</v>
      </c>
      <c r="H22" s="140">
        <f t="shared" si="1"/>
        <v>-93</v>
      </c>
    </row>
    <row r="23" spans="1:8" s="107" customFormat="1" ht="20.100000000000001" customHeight="1" x14ac:dyDescent="0.25">
      <c r="A23" s="103">
        <v>16</v>
      </c>
      <c r="B23" s="104" t="s">
        <v>221</v>
      </c>
      <c r="C23" s="129">
        <v>251</v>
      </c>
      <c r="D23" s="129">
        <v>421</v>
      </c>
      <c r="E23" s="140">
        <f t="shared" si="0"/>
        <v>170</v>
      </c>
      <c r="F23" s="129">
        <v>11</v>
      </c>
      <c r="G23" s="129">
        <v>7</v>
      </c>
      <c r="H23" s="140">
        <f t="shared" si="1"/>
        <v>-4</v>
      </c>
    </row>
    <row r="24" spans="1:8" s="107" customFormat="1" x14ac:dyDescent="0.25">
      <c r="A24" s="103">
        <v>17</v>
      </c>
      <c r="B24" s="104" t="s">
        <v>104</v>
      </c>
      <c r="C24" s="129">
        <v>250</v>
      </c>
      <c r="D24" s="129">
        <v>211</v>
      </c>
      <c r="E24" s="140">
        <f t="shared" si="0"/>
        <v>-39</v>
      </c>
      <c r="F24" s="129">
        <v>46</v>
      </c>
      <c r="G24" s="129">
        <v>7</v>
      </c>
      <c r="H24" s="140">
        <f t="shared" si="1"/>
        <v>-39</v>
      </c>
    </row>
    <row r="25" spans="1:8" s="107" customFormat="1" ht="21" customHeight="1" x14ac:dyDescent="0.25">
      <c r="A25" s="103">
        <v>18</v>
      </c>
      <c r="B25" s="104" t="s">
        <v>108</v>
      </c>
      <c r="C25" s="129">
        <v>224</v>
      </c>
      <c r="D25" s="129">
        <v>141</v>
      </c>
      <c r="E25" s="140">
        <f t="shared" si="0"/>
        <v>-83</v>
      </c>
      <c r="F25" s="129">
        <v>43</v>
      </c>
      <c r="G25" s="129">
        <v>13</v>
      </c>
      <c r="H25" s="140">
        <f t="shared" si="1"/>
        <v>-30</v>
      </c>
    </row>
    <row r="26" spans="1:8" s="107" customFormat="1" ht="38.25" customHeight="1" x14ac:dyDescent="0.25">
      <c r="A26" s="103">
        <v>19</v>
      </c>
      <c r="B26" s="104" t="s">
        <v>275</v>
      </c>
      <c r="C26" s="129">
        <v>221</v>
      </c>
      <c r="D26" s="129">
        <v>131</v>
      </c>
      <c r="E26" s="140">
        <f t="shared" si="0"/>
        <v>-90</v>
      </c>
      <c r="F26" s="129">
        <v>43</v>
      </c>
      <c r="G26" s="129">
        <v>18</v>
      </c>
      <c r="H26" s="140">
        <f t="shared" si="1"/>
        <v>-25</v>
      </c>
    </row>
    <row r="27" spans="1:8" s="107" customFormat="1" ht="55.5" customHeight="1" x14ac:dyDescent="0.25">
      <c r="A27" s="103">
        <v>20</v>
      </c>
      <c r="B27" s="104" t="s">
        <v>271</v>
      </c>
      <c r="C27" s="129">
        <v>211</v>
      </c>
      <c r="D27" s="129">
        <v>275</v>
      </c>
      <c r="E27" s="140">
        <f t="shared" si="0"/>
        <v>64</v>
      </c>
      <c r="F27" s="129">
        <v>32</v>
      </c>
      <c r="G27" s="129">
        <v>11</v>
      </c>
      <c r="H27" s="140">
        <f t="shared" si="1"/>
        <v>-21</v>
      </c>
    </row>
    <row r="28" spans="1:8" s="107" customFormat="1" ht="23.25" customHeight="1" x14ac:dyDescent="0.25">
      <c r="A28" s="103">
        <v>21</v>
      </c>
      <c r="B28" s="104" t="s">
        <v>114</v>
      </c>
      <c r="C28" s="129">
        <v>206</v>
      </c>
      <c r="D28" s="129">
        <v>216</v>
      </c>
      <c r="E28" s="140">
        <f t="shared" si="0"/>
        <v>10</v>
      </c>
      <c r="F28" s="129">
        <v>66</v>
      </c>
      <c r="G28" s="129">
        <v>3</v>
      </c>
      <c r="H28" s="140">
        <f t="shared" si="1"/>
        <v>-63</v>
      </c>
    </row>
    <row r="29" spans="1:8" s="107" customFormat="1" ht="20.100000000000001" customHeight="1" x14ac:dyDescent="0.25">
      <c r="A29" s="103">
        <v>22</v>
      </c>
      <c r="B29" s="104" t="s">
        <v>125</v>
      </c>
      <c r="C29" s="129">
        <v>199</v>
      </c>
      <c r="D29" s="129">
        <v>182</v>
      </c>
      <c r="E29" s="140">
        <f t="shared" si="0"/>
        <v>-17</v>
      </c>
      <c r="F29" s="129">
        <v>49</v>
      </c>
      <c r="G29" s="129">
        <v>4</v>
      </c>
      <c r="H29" s="140">
        <f t="shared" si="1"/>
        <v>-45</v>
      </c>
    </row>
    <row r="30" spans="1:8" s="107" customFormat="1" ht="20.100000000000001" customHeight="1" x14ac:dyDescent="0.25">
      <c r="A30" s="103">
        <v>23</v>
      </c>
      <c r="B30" s="104" t="s">
        <v>100</v>
      </c>
      <c r="C30" s="129">
        <v>181</v>
      </c>
      <c r="D30" s="129">
        <v>331</v>
      </c>
      <c r="E30" s="140">
        <f t="shared" si="0"/>
        <v>150</v>
      </c>
      <c r="F30" s="129">
        <v>31</v>
      </c>
      <c r="G30" s="129">
        <v>83</v>
      </c>
      <c r="H30" s="140">
        <f t="shared" si="1"/>
        <v>52</v>
      </c>
    </row>
    <row r="31" spans="1:8" s="107" customFormat="1" ht="20.100000000000001" customHeight="1" x14ac:dyDescent="0.25">
      <c r="A31" s="103">
        <v>24</v>
      </c>
      <c r="B31" s="104" t="s">
        <v>273</v>
      </c>
      <c r="C31" s="129">
        <v>180</v>
      </c>
      <c r="D31" s="129">
        <v>200</v>
      </c>
      <c r="E31" s="140">
        <f t="shared" si="0"/>
        <v>20</v>
      </c>
      <c r="F31" s="129">
        <v>28</v>
      </c>
      <c r="G31" s="129">
        <v>27</v>
      </c>
      <c r="H31" s="140">
        <f t="shared" si="1"/>
        <v>-1</v>
      </c>
    </row>
    <row r="32" spans="1:8" s="107" customFormat="1" ht="20.100000000000001" customHeight="1" x14ac:dyDescent="0.25">
      <c r="A32" s="103">
        <v>25</v>
      </c>
      <c r="B32" s="104" t="s">
        <v>129</v>
      </c>
      <c r="C32" s="129">
        <v>174</v>
      </c>
      <c r="D32" s="129">
        <v>80</v>
      </c>
      <c r="E32" s="140">
        <f t="shared" si="0"/>
        <v>-94</v>
      </c>
      <c r="F32" s="129">
        <v>44</v>
      </c>
      <c r="G32" s="129">
        <v>4</v>
      </c>
      <c r="H32" s="140">
        <f t="shared" si="1"/>
        <v>-40</v>
      </c>
    </row>
    <row r="33" spans="1:8" s="107" customFormat="1" x14ac:dyDescent="0.25">
      <c r="A33" s="103">
        <v>26</v>
      </c>
      <c r="B33" s="104" t="s">
        <v>113</v>
      </c>
      <c r="C33" s="129">
        <v>168</v>
      </c>
      <c r="D33" s="129">
        <v>39</v>
      </c>
      <c r="E33" s="140">
        <f t="shared" si="0"/>
        <v>-129</v>
      </c>
      <c r="F33" s="129">
        <v>27</v>
      </c>
      <c r="G33" s="129">
        <v>0</v>
      </c>
      <c r="H33" s="140">
        <f t="shared" si="1"/>
        <v>-27</v>
      </c>
    </row>
    <row r="34" spans="1:8" s="107" customFormat="1" ht="36.75" customHeight="1" x14ac:dyDescent="0.25">
      <c r="A34" s="103">
        <v>27</v>
      </c>
      <c r="B34" s="104" t="s">
        <v>117</v>
      </c>
      <c r="C34" s="129">
        <v>163</v>
      </c>
      <c r="D34" s="129">
        <v>103</v>
      </c>
      <c r="E34" s="140">
        <f t="shared" si="0"/>
        <v>-60</v>
      </c>
      <c r="F34" s="129">
        <v>47</v>
      </c>
      <c r="G34" s="129">
        <v>6</v>
      </c>
      <c r="H34" s="140">
        <f t="shared" si="1"/>
        <v>-41</v>
      </c>
    </row>
    <row r="35" spans="1:8" s="107" customFormat="1" ht="20.25" customHeight="1" x14ac:dyDescent="0.25">
      <c r="A35" s="103">
        <v>28</v>
      </c>
      <c r="B35" s="104" t="s">
        <v>279</v>
      </c>
      <c r="C35" s="129">
        <v>158</v>
      </c>
      <c r="D35" s="129">
        <v>102</v>
      </c>
      <c r="E35" s="140">
        <f t="shared" si="0"/>
        <v>-56</v>
      </c>
      <c r="F35" s="129">
        <v>35</v>
      </c>
      <c r="G35" s="129">
        <v>13</v>
      </c>
      <c r="H35" s="140">
        <f t="shared" si="1"/>
        <v>-22</v>
      </c>
    </row>
    <row r="36" spans="1:8" s="107" customFormat="1" ht="20.100000000000001" customHeight="1" x14ac:dyDescent="0.25">
      <c r="A36" s="103">
        <v>29</v>
      </c>
      <c r="B36" s="104" t="s">
        <v>102</v>
      </c>
      <c r="C36" s="129">
        <v>155</v>
      </c>
      <c r="D36" s="129">
        <v>215</v>
      </c>
      <c r="E36" s="140">
        <f t="shared" si="0"/>
        <v>60</v>
      </c>
      <c r="F36" s="129">
        <v>23</v>
      </c>
      <c r="G36" s="129">
        <v>14</v>
      </c>
      <c r="H36" s="140">
        <f t="shared" si="1"/>
        <v>-9</v>
      </c>
    </row>
    <row r="37" spans="1:8" s="107" customFormat="1" ht="22.5" customHeight="1" x14ac:dyDescent="0.25">
      <c r="A37" s="103">
        <v>30</v>
      </c>
      <c r="B37" s="104" t="s">
        <v>234</v>
      </c>
      <c r="C37" s="129">
        <v>153</v>
      </c>
      <c r="D37" s="129">
        <v>94</v>
      </c>
      <c r="E37" s="140">
        <f t="shared" si="0"/>
        <v>-59</v>
      </c>
      <c r="F37" s="129">
        <v>7</v>
      </c>
      <c r="G37" s="129">
        <v>2</v>
      </c>
      <c r="H37" s="140">
        <f t="shared" si="1"/>
        <v>-5</v>
      </c>
    </row>
    <row r="38" spans="1:8" s="107" customFormat="1" ht="30" customHeight="1" x14ac:dyDescent="0.25">
      <c r="A38" s="103">
        <v>31</v>
      </c>
      <c r="B38" s="108" t="s">
        <v>103</v>
      </c>
      <c r="C38" s="129">
        <v>153</v>
      </c>
      <c r="D38" s="129">
        <v>225</v>
      </c>
      <c r="E38" s="140">
        <f t="shared" si="0"/>
        <v>72</v>
      </c>
      <c r="F38" s="129">
        <v>19</v>
      </c>
      <c r="G38" s="129">
        <v>30</v>
      </c>
      <c r="H38" s="140">
        <f t="shared" si="1"/>
        <v>11</v>
      </c>
    </row>
    <row r="39" spans="1:8" s="107" customFormat="1" ht="33" customHeight="1" x14ac:dyDescent="0.25">
      <c r="A39" s="103">
        <v>32</v>
      </c>
      <c r="B39" s="104" t="s">
        <v>277</v>
      </c>
      <c r="C39" s="129">
        <v>151</v>
      </c>
      <c r="D39" s="129">
        <v>113</v>
      </c>
      <c r="E39" s="140">
        <f t="shared" si="0"/>
        <v>-38</v>
      </c>
      <c r="F39" s="129">
        <v>30</v>
      </c>
      <c r="G39" s="129">
        <v>13</v>
      </c>
      <c r="H39" s="140">
        <f t="shared" si="1"/>
        <v>-17</v>
      </c>
    </row>
    <row r="40" spans="1:8" s="107" customFormat="1" ht="20.100000000000001" customHeight="1" x14ac:dyDescent="0.25">
      <c r="A40" s="103">
        <v>33</v>
      </c>
      <c r="B40" s="104" t="s">
        <v>121</v>
      </c>
      <c r="C40" s="129">
        <v>140</v>
      </c>
      <c r="D40" s="129">
        <v>64</v>
      </c>
      <c r="E40" s="140">
        <f t="shared" si="0"/>
        <v>-76</v>
      </c>
      <c r="F40" s="129">
        <v>28</v>
      </c>
      <c r="G40" s="129">
        <v>8</v>
      </c>
      <c r="H40" s="140">
        <f t="shared" si="1"/>
        <v>-20</v>
      </c>
    </row>
    <row r="41" spans="1:8" s="107" customFormat="1" ht="20.100000000000001" customHeight="1" x14ac:dyDescent="0.25">
      <c r="A41" s="103">
        <v>34</v>
      </c>
      <c r="B41" s="104" t="s">
        <v>115</v>
      </c>
      <c r="C41" s="129">
        <v>135</v>
      </c>
      <c r="D41" s="129">
        <v>62</v>
      </c>
      <c r="E41" s="140">
        <f t="shared" si="0"/>
        <v>-73</v>
      </c>
      <c r="F41" s="129">
        <v>17</v>
      </c>
      <c r="G41" s="129">
        <v>7</v>
      </c>
      <c r="H41" s="140">
        <f t="shared" si="1"/>
        <v>-10</v>
      </c>
    </row>
    <row r="42" spans="1:8" s="107" customFormat="1" ht="20.100000000000001" customHeight="1" x14ac:dyDescent="0.25">
      <c r="A42" s="103">
        <v>35</v>
      </c>
      <c r="B42" s="104" t="s">
        <v>223</v>
      </c>
      <c r="C42" s="129">
        <v>134</v>
      </c>
      <c r="D42" s="129">
        <v>131</v>
      </c>
      <c r="E42" s="140">
        <f t="shared" si="0"/>
        <v>-3</v>
      </c>
      <c r="F42" s="129">
        <v>40</v>
      </c>
      <c r="G42" s="129">
        <v>13</v>
      </c>
      <c r="H42" s="140">
        <f t="shared" si="1"/>
        <v>-27</v>
      </c>
    </row>
    <row r="43" spans="1:8" s="107" customFormat="1" ht="20.100000000000001" customHeight="1" x14ac:dyDescent="0.25">
      <c r="A43" s="103">
        <v>36</v>
      </c>
      <c r="B43" s="104" t="s">
        <v>111</v>
      </c>
      <c r="C43" s="129">
        <v>132</v>
      </c>
      <c r="D43" s="129">
        <v>72</v>
      </c>
      <c r="E43" s="140">
        <f t="shared" si="0"/>
        <v>-60</v>
      </c>
      <c r="F43" s="129">
        <v>31</v>
      </c>
      <c r="G43" s="129">
        <v>2</v>
      </c>
      <c r="H43" s="140">
        <f t="shared" si="1"/>
        <v>-29</v>
      </c>
    </row>
    <row r="44" spans="1:8" x14ac:dyDescent="0.25">
      <c r="A44" s="103">
        <v>37</v>
      </c>
      <c r="B44" s="109" t="s">
        <v>109</v>
      </c>
      <c r="C44" s="110">
        <v>124</v>
      </c>
      <c r="D44" s="110">
        <v>48</v>
      </c>
      <c r="E44" s="140">
        <f t="shared" si="0"/>
        <v>-76</v>
      </c>
      <c r="F44" s="110">
        <v>19</v>
      </c>
      <c r="G44" s="110">
        <v>3</v>
      </c>
      <c r="H44" s="140">
        <f t="shared" si="1"/>
        <v>-16</v>
      </c>
    </row>
    <row r="45" spans="1:8" ht="21.75" customHeight="1" x14ac:dyDescent="0.25">
      <c r="A45" s="103">
        <v>38</v>
      </c>
      <c r="B45" s="111" t="s">
        <v>201</v>
      </c>
      <c r="C45" s="110">
        <v>124</v>
      </c>
      <c r="D45" s="110">
        <v>54</v>
      </c>
      <c r="E45" s="140">
        <f t="shared" si="0"/>
        <v>-70</v>
      </c>
      <c r="F45" s="110">
        <v>36</v>
      </c>
      <c r="G45" s="110">
        <v>3</v>
      </c>
      <c r="H45" s="140">
        <f t="shared" si="1"/>
        <v>-33</v>
      </c>
    </row>
    <row r="46" spans="1:8" ht="20.100000000000001" customHeight="1" x14ac:dyDescent="0.25">
      <c r="A46" s="103">
        <v>39</v>
      </c>
      <c r="B46" s="104" t="s">
        <v>110</v>
      </c>
      <c r="C46" s="110">
        <v>116</v>
      </c>
      <c r="D46" s="110">
        <v>63</v>
      </c>
      <c r="E46" s="140">
        <f t="shared" si="0"/>
        <v>-53</v>
      </c>
      <c r="F46" s="110">
        <v>24</v>
      </c>
      <c r="G46" s="110">
        <v>12</v>
      </c>
      <c r="H46" s="140">
        <f t="shared" si="1"/>
        <v>-12</v>
      </c>
    </row>
    <row r="47" spans="1:8" ht="20.100000000000001" customHeight="1" x14ac:dyDescent="0.25">
      <c r="A47" s="103">
        <v>40</v>
      </c>
      <c r="B47" s="104" t="s">
        <v>128</v>
      </c>
      <c r="C47" s="110">
        <v>116</v>
      </c>
      <c r="D47" s="110">
        <v>62</v>
      </c>
      <c r="E47" s="140">
        <f t="shared" si="0"/>
        <v>-54</v>
      </c>
      <c r="F47" s="110">
        <v>30</v>
      </c>
      <c r="G47" s="110">
        <v>3</v>
      </c>
      <c r="H47" s="140">
        <f t="shared" si="1"/>
        <v>-27</v>
      </c>
    </row>
    <row r="48" spans="1:8" ht="20.100000000000001" customHeight="1" x14ac:dyDescent="0.25">
      <c r="A48" s="103">
        <v>41</v>
      </c>
      <c r="B48" s="104" t="s">
        <v>222</v>
      </c>
      <c r="C48" s="110">
        <v>108</v>
      </c>
      <c r="D48" s="110">
        <v>94</v>
      </c>
      <c r="E48" s="140">
        <f t="shared" si="0"/>
        <v>-14</v>
      </c>
      <c r="F48" s="110">
        <v>22</v>
      </c>
      <c r="G48" s="110">
        <v>6</v>
      </c>
      <c r="H48" s="140">
        <f t="shared" si="1"/>
        <v>-16</v>
      </c>
    </row>
    <row r="49" spans="1:8" ht="20.100000000000001" customHeight="1" x14ac:dyDescent="0.25">
      <c r="A49" s="103">
        <v>42</v>
      </c>
      <c r="B49" s="104" t="s">
        <v>123</v>
      </c>
      <c r="C49" s="110">
        <v>107</v>
      </c>
      <c r="D49" s="110">
        <v>20</v>
      </c>
      <c r="E49" s="140">
        <f t="shared" si="0"/>
        <v>-87</v>
      </c>
      <c r="F49" s="110">
        <v>25</v>
      </c>
      <c r="G49" s="110">
        <v>1</v>
      </c>
      <c r="H49" s="140">
        <f t="shared" si="1"/>
        <v>-24</v>
      </c>
    </row>
    <row r="50" spans="1:8" ht="20.100000000000001" customHeight="1" x14ac:dyDescent="0.25">
      <c r="A50" s="103">
        <v>43</v>
      </c>
      <c r="B50" s="112" t="s">
        <v>112</v>
      </c>
      <c r="C50" s="110">
        <v>107</v>
      </c>
      <c r="D50" s="110">
        <v>80</v>
      </c>
      <c r="E50" s="140">
        <f t="shared" si="0"/>
        <v>-27</v>
      </c>
      <c r="F50" s="110">
        <v>24</v>
      </c>
      <c r="G50" s="110">
        <v>4</v>
      </c>
      <c r="H50" s="140">
        <f t="shared" si="1"/>
        <v>-20</v>
      </c>
    </row>
    <row r="51" spans="1:8" ht="20.100000000000001" customHeight="1" x14ac:dyDescent="0.25">
      <c r="A51" s="103">
        <v>44</v>
      </c>
      <c r="B51" s="112" t="s">
        <v>224</v>
      </c>
      <c r="C51" s="110">
        <v>102</v>
      </c>
      <c r="D51" s="110">
        <v>37</v>
      </c>
      <c r="E51" s="140">
        <f t="shared" si="0"/>
        <v>-65</v>
      </c>
      <c r="F51" s="110">
        <v>16</v>
      </c>
      <c r="G51" s="110">
        <v>8</v>
      </c>
      <c r="H51" s="140">
        <f t="shared" si="1"/>
        <v>-8</v>
      </c>
    </row>
    <row r="52" spans="1:8" ht="20.100000000000001" customHeight="1" x14ac:dyDescent="0.25">
      <c r="A52" s="103">
        <v>45</v>
      </c>
      <c r="B52" s="112" t="s">
        <v>282</v>
      </c>
      <c r="C52" s="110">
        <v>98</v>
      </c>
      <c r="D52" s="110">
        <v>55</v>
      </c>
      <c r="E52" s="140">
        <f t="shared" si="0"/>
        <v>-43</v>
      </c>
      <c r="F52" s="110">
        <v>19</v>
      </c>
      <c r="G52" s="110">
        <v>3</v>
      </c>
      <c r="H52" s="140">
        <f t="shared" si="1"/>
        <v>-16</v>
      </c>
    </row>
    <row r="53" spans="1:8" ht="20.100000000000001" customHeight="1" x14ac:dyDescent="0.25">
      <c r="A53" s="103">
        <v>46</v>
      </c>
      <c r="B53" s="112" t="s">
        <v>133</v>
      </c>
      <c r="C53" s="110">
        <v>96</v>
      </c>
      <c r="D53" s="110">
        <v>74</v>
      </c>
      <c r="E53" s="140">
        <f t="shared" si="0"/>
        <v>-22</v>
      </c>
      <c r="F53" s="110">
        <v>25</v>
      </c>
      <c r="G53" s="110">
        <v>2</v>
      </c>
      <c r="H53" s="140">
        <f t="shared" si="1"/>
        <v>-23</v>
      </c>
    </row>
    <row r="54" spans="1:8" ht="20.100000000000001" customHeight="1" x14ac:dyDescent="0.25">
      <c r="A54" s="103">
        <v>47</v>
      </c>
      <c r="B54" s="112" t="s">
        <v>237</v>
      </c>
      <c r="C54" s="110">
        <v>90</v>
      </c>
      <c r="D54" s="110">
        <v>31</v>
      </c>
      <c r="E54" s="140">
        <f t="shared" si="0"/>
        <v>-59</v>
      </c>
      <c r="F54" s="110">
        <v>23</v>
      </c>
      <c r="G54" s="110">
        <v>6</v>
      </c>
      <c r="H54" s="140">
        <f t="shared" si="1"/>
        <v>-17</v>
      </c>
    </row>
    <row r="55" spans="1:8" ht="20.100000000000001" customHeight="1" x14ac:dyDescent="0.25">
      <c r="A55" s="103">
        <v>48</v>
      </c>
      <c r="B55" s="112" t="s">
        <v>116</v>
      </c>
      <c r="C55" s="110">
        <v>90</v>
      </c>
      <c r="D55" s="110">
        <v>57</v>
      </c>
      <c r="E55" s="140">
        <f t="shared" si="0"/>
        <v>-33</v>
      </c>
      <c r="F55" s="110">
        <v>17</v>
      </c>
      <c r="G55" s="110">
        <v>5</v>
      </c>
      <c r="H55" s="140">
        <f t="shared" si="1"/>
        <v>-12</v>
      </c>
    </row>
    <row r="56" spans="1:8" ht="20.100000000000001" customHeight="1" x14ac:dyDescent="0.25">
      <c r="A56" s="103">
        <v>49</v>
      </c>
      <c r="B56" s="112" t="s">
        <v>284</v>
      </c>
      <c r="C56" s="110">
        <v>88</v>
      </c>
      <c r="D56" s="110">
        <v>34</v>
      </c>
      <c r="E56" s="140">
        <f t="shared" si="0"/>
        <v>-54</v>
      </c>
      <c r="F56" s="110">
        <v>13</v>
      </c>
      <c r="G56" s="110">
        <v>2</v>
      </c>
      <c r="H56" s="140">
        <f t="shared" si="1"/>
        <v>-11</v>
      </c>
    </row>
    <row r="57" spans="1:8" ht="20.100000000000001" customHeight="1" x14ac:dyDescent="0.25">
      <c r="A57" s="103">
        <v>50</v>
      </c>
      <c r="B57" s="254" t="s">
        <v>283</v>
      </c>
      <c r="C57" s="110">
        <v>87</v>
      </c>
      <c r="D57" s="110">
        <v>37</v>
      </c>
      <c r="E57" s="140">
        <f t="shared" si="0"/>
        <v>-50</v>
      </c>
      <c r="F57" s="110">
        <v>18</v>
      </c>
      <c r="G57" s="110">
        <v>2</v>
      </c>
      <c r="H57" s="140">
        <f t="shared" si="1"/>
        <v>-16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32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theme="0"/>
  </sheetPr>
  <dimension ref="A1:M91"/>
  <sheetViews>
    <sheetView zoomScaleNormal="100" zoomScaleSheetLayoutView="90" workbookViewId="0">
      <selection activeCell="I97" sqref="I97"/>
    </sheetView>
  </sheetViews>
  <sheetFormatPr defaultColWidth="8.85546875" defaultRowHeight="12.75" x14ac:dyDescent="0.2"/>
  <cols>
    <col min="1" max="1" width="36.28515625" style="117" customWidth="1"/>
    <col min="2" max="2" width="13" style="127" customWidth="1"/>
    <col min="3" max="3" width="9.7109375" style="127" customWidth="1"/>
    <col min="4" max="4" width="12.5703125" style="128" customWidth="1"/>
    <col min="5" max="5" width="12.85546875" style="127" customWidth="1"/>
    <col min="6" max="6" width="9.7109375" style="127" customWidth="1"/>
    <col min="7" max="7" width="12.42578125" style="128" customWidth="1"/>
    <col min="8" max="8" width="8.85546875" style="117"/>
    <col min="9" max="9" width="64" style="117" customWidth="1"/>
    <col min="10" max="16384" width="8.85546875" style="117"/>
  </cols>
  <sheetData>
    <row r="1" spans="1:13" s="115" customFormat="1" ht="44.25" customHeight="1" x14ac:dyDescent="0.3">
      <c r="A1" s="382" t="s">
        <v>148</v>
      </c>
      <c r="B1" s="382"/>
      <c r="C1" s="382"/>
      <c r="D1" s="382"/>
      <c r="E1" s="382"/>
      <c r="F1" s="382"/>
      <c r="G1" s="382"/>
    </row>
    <row r="2" spans="1:13" s="115" customFormat="1" ht="20.25" x14ac:dyDescent="0.3">
      <c r="A2" s="383" t="s">
        <v>119</v>
      </c>
      <c r="B2" s="383"/>
      <c r="C2" s="383"/>
      <c r="D2" s="383"/>
      <c r="E2" s="383"/>
      <c r="F2" s="383"/>
      <c r="G2" s="383"/>
    </row>
    <row r="4" spans="1:13" s="102" customFormat="1" ht="35.450000000000003" customHeight="1" x14ac:dyDescent="0.25">
      <c r="A4" s="376" t="s">
        <v>86</v>
      </c>
      <c r="B4" s="377" t="s">
        <v>368</v>
      </c>
      <c r="C4" s="377"/>
      <c r="D4" s="377"/>
      <c r="E4" s="378" t="s">
        <v>369</v>
      </c>
      <c r="F4" s="378"/>
      <c r="G4" s="378"/>
    </row>
    <row r="5" spans="1:13" ht="18.600000000000001" customHeight="1" x14ac:dyDescent="0.2">
      <c r="A5" s="376"/>
      <c r="B5" s="371" t="s">
        <v>87</v>
      </c>
      <c r="C5" s="371" t="s">
        <v>89</v>
      </c>
      <c r="D5" s="396" t="s">
        <v>88</v>
      </c>
      <c r="E5" s="371" t="s">
        <v>87</v>
      </c>
      <c r="F5" s="371" t="s">
        <v>89</v>
      </c>
      <c r="G5" s="396" t="s">
        <v>88</v>
      </c>
    </row>
    <row r="6" spans="1:13" ht="52.15" customHeight="1" x14ac:dyDescent="0.2">
      <c r="A6" s="376"/>
      <c r="B6" s="371"/>
      <c r="C6" s="371"/>
      <c r="D6" s="396"/>
      <c r="E6" s="371"/>
      <c r="F6" s="371"/>
      <c r="G6" s="396"/>
    </row>
    <row r="7" spans="1:13" x14ac:dyDescent="0.2">
      <c r="A7" s="118" t="s">
        <v>10</v>
      </c>
      <c r="B7" s="119">
        <v>1</v>
      </c>
      <c r="C7" s="119">
        <v>2</v>
      </c>
      <c r="D7" s="119">
        <v>3</v>
      </c>
      <c r="E7" s="119">
        <v>4</v>
      </c>
      <c r="F7" s="119">
        <v>5</v>
      </c>
      <c r="G7" s="119">
        <v>6</v>
      </c>
    </row>
    <row r="8" spans="1:13" ht="38.450000000000003" customHeight="1" x14ac:dyDescent="0.2">
      <c r="A8" s="379" t="s">
        <v>120</v>
      </c>
      <c r="B8" s="380"/>
      <c r="C8" s="380"/>
      <c r="D8" s="380"/>
      <c r="E8" s="380"/>
      <c r="F8" s="380"/>
      <c r="G8" s="381"/>
      <c r="M8" s="120"/>
    </row>
    <row r="9" spans="1:13" ht="20.100000000000001" customHeight="1" x14ac:dyDescent="0.2">
      <c r="A9" s="121" t="s">
        <v>121</v>
      </c>
      <c r="B9" s="159">
        <v>140</v>
      </c>
      <c r="C9" s="159">
        <v>64</v>
      </c>
      <c r="D9" s="160">
        <f>C9-B9</f>
        <v>-76</v>
      </c>
      <c r="E9" s="161">
        <v>28</v>
      </c>
      <c r="F9" s="159">
        <v>8</v>
      </c>
      <c r="G9" s="184">
        <f>F9-E9</f>
        <v>-20</v>
      </c>
      <c r="H9" s="162"/>
      <c r="M9" s="120"/>
    </row>
    <row r="10" spans="1:13" ht="20.100000000000001" customHeight="1" x14ac:dyDescent="0.2">
      <c r="A10" s="122" t="s">
        <v>109</v>
      </c>
      <c r="B10" s="129">
        <v>124</v>
      </c>
      <c r="C10" s="129">
        <v>48</v>
      </c>
      <c r="D10" s="160">
        <f t="shared" ref="D10:D12" si="0">C10-B10</f>
        <v>-76</v>
      </c>
      <c r="E10" s="106">
        <v>19</v>
      </c>
      <c r="F10" s="129">
        <v>3</v>
      </c>
      <c r="G10" s="184">
        <f t="shared" ref="G10:G18" si="1">F10-E10</f>
        <v>-16</v>
      </c>
    </row>
    <row r="11" spans="1:13" ht="20.100000000000001" customHeight="1" x14ac:dyDescent="0.2">
      <c r="A11" s="122" t="s">
        <v>224</v>
      </c>
      <c r="B11" s="129">
        <v>102</v>
      </c>
      <c r="C11" s="129">
        <v>37</v>
      </c>
      <c r="D11" s="160">
        <f t="shared" si="0"/>
        <v>-65</v>
      </c>
      <c r="E11" s="106">
        <v>16</v>
      </c>
      <c r="F11" s="129">
        <v>8</v>
      </c>
      <c r="G11" s="184">
        <f t="shared" si="1"/>
        <v>-8</v>
      </c>
    </row>
    <row r="12" spans="1:13" ht="20.100000000000001" customHeight="1" x14ac:dyDescent="0.2">
      <c r="A12" s="122" t="s">
        <v>283</v>
      </c>
      <c r="B12" s="129">
        <v>87</v>
      </c>
      <c r="C12" s="129">
        <v>37</v>
      </c>
      <c r="D12" s="160">
        <f t="shared" si="0"/>
        <v>-50</v>
      </c>
      <c r="E12" s="106">
        <v>18</v>
      </c>
      <c r="F12" s="129">
        <v>2</v>
      </c>
      <c r="G12" s="184">
        <f t="shared" si="1"/>
        <v>-16</v>
      </c>
    </row>
    <row r="13" spans="1:13" ht="20.100000000000001" customHeight="1" x14ac:dyDescent="0.2">
      <c r="A13" s="122" t="s">
        <v>285</v>
      </c>
      <c r="B13" s="129">
        <v>72</v>
      </c>
      <c r="C13" s="129">
        <v>12</v>
      </c>
      <c r="D13" s="160">
        <f t="shared" ref="D13:D18" si="2">C13-B13</f>
        <v>-60</v>
      </c>
      <c r="E13" s="106">
        <v>15</v>
      </c>
      <c r="F13" s="129">
        <v>1</v>
      </c>
      <c r="G13" s="184">
        <f t="shared" si="1"/>
        <v>-14</v>
      </c>
    </row>
    <row r="14" spans="1:13" ht="20.100000000000001" customHeight="1" x14ac:dyDescent="0.2">
      <c r="A14" s="122" t="s">
        <v>298</v>
      </c>
      <c r="B14" s="129">
        <v>67</v>
      </c>
      <c r="C14" s="129">
        <v>0</v>
      </c>
      <c r="D14" s="160">
        <f t="shared" si="2"/>
        <v>-67</v>
      </c>
      <c r="E14" s="106">
        <v>20</v>
      </c>
      <c r="F14" s="129">
        <v>0</v>
      </c>
      <c r="G14" s="184">
        <f t="shared" si="1"/>
        <v>-20</v>
      </c>
    </row>
    <row r="15" spans="1:13" ht="20.100000000000001" customHeight="1" x14ac:dyDescent="0.2">
      <c r="A15" s="122" t="s">
        <v>203</v>
      </c>
      <c r="B15" s="129">
        <v>61</v>
      </c>
      <c r="C15" s="129">
        <v>28</v>
      </c>
      <c r="D15" s="160">
        <f t="shared" si="2"/>
        <v>-33</v>
      </c>
      <c r="E15" s="106">
        <v>13</v>
      </c>
      <c r="F15" s="129">
        <v>2</v>
      </c>
      <c r="G15" s="184">
        <f t="shared" si="1"/>
        <v>-11</v>
      </c>
    </row>
    <row r="16" spans="1:13" ht="20.100000000000001" customHeight="1" x14ac:dyDescent="0.2">
      <c r="A16" s="122" t="s">
        <v>122</v>
      </c>
      <c r="B16" s="129">
        <v>54</v>
      </c>
      <c r="C16" s="129">
        <v>18</v>
      </c>
      <c r="D16" s="160">
        <f t="shared" si="2"/>
        <v>-36</v>
      </c>
      <c r="E16" s="106">
        <v>11</v>
      </c>
      <c r="F16" s="129">
        <v>2</v>
      </c>
      <c r="G16" s="184">
        <f t="shared" si="1"/>
        <v>-9</v>
      </c>
    </row>
    <row r="17" spans="1:7" ht="20.100000000000001" customHeight="1" x14ac:dyDescent="0.2">
      <c r="A17" s="122" t="s">
        <v>338</v>
      </c>
      <c r="B17" s="129">
        <v>48</v>
      </c>
      <c r="C17" s="129">
        <v>51</v>
      </c>
      <c r="D17" s="160">
        <f t="shared" si="2"/>
        <v>3</v>
      </c>
      <c r="E17" s="106">
        <v>9</v>
      </c>
      <c r="F17" s="129">
        <v>5</v>
      </c>
      <c r="G17" s="184">
        <f t="shared" si="1"/>
        <v>-4</v>
      </c>
    </row>
    <row r="18" spans="1:7" ht="39.950000000000003" customHeight="1" x14ac:dyDescent="0.2">
      <c r="A18" s="122" t="s">
        <v>290</v>
      </c>
      <c r="B18" s="129">
        <v>48</v>
      </c>
      <c r="C18" s="129">
        <v>0</v>
      </c>
      <c r="D18" s="160">
        <f t="shared" si="2"/>
        <v>-48</v>
      </c>
      <c r="E18" s="106">
        <v>3</v>
      </c>
      <c r="F18" s="129">
        <v>0</v>
      </c>
      <c r="G18" s="184">
        <f t="shared" si="1"/>
        <v>-3</v>
      </c>
    </row>
    <row r="19" spans="1:7" ht="38.450000000000003" customHeight="1" x14ac:dyDescent="0.2">
      <c r="A19" s="379" t="s">
        <v>42</v>
      </c>
      <c r="B19" s="380"/>
      <c r="C19" s="380"/>
      <c r="D19" s="380"/>
      <c r="E19" s="380"/>
      <c r="F19" s="380"/>
      <c r="G19" s="381"/>
    </row>
    <row r="20" spans="1:7" ht="39.950000000000003" customHeight="1" x14ac:dyDescent="0.2">
      <c r="A20" s="122" t="s">
        <v>275</v>
      </c>
      <c r="B20" s="129">
        <v>221</v>
      </c>
      <c r="C20" s="159">
        <v>131</v>
      </c>
      <c r="D20" s="160">
        <f>C20-B20</f>
        <v>-90</v>
      </c>
      <c r="E20" s="161">
        <v>43</v>
      </c>
      <c r="F20" s="159">
        <v>18</v>
      </c>
      <c r="G20" s="184">
        <f>F20-E20</f>
        <v>-25</v>
      </c>
    </row>
    <row r="21" spans="1:7" ht="39.950000000000003" customHeight="1" x14ac:dyDescent="0.2">
      <c r="A21" s="122" t="s">
        <v>277</v>
      </c>
      <c r="B21" s="129">
        <v>151</v>
      </c>
      <c r="C21" s="129">
        <v>113</v>
      </c>
      <c r="D21" s="160">
        <f t="shared" ref="D21:D25" si="3">C21-B21</f>
        <v>-38</v>
      </c>
      <c r="E21" s="106">
        <v>30</v>
      </c>
      <c r="F21" s="129">
        <v>13</v>
      </c>
      <c r="G21" s="184">
        <f t="shared" ref="G21:G25" si="4">F21-E21</f>
        <v>-17</v>
      </c>
    </row>
    <row r="22" spans="1:7" ht="20.100000000000001" customHeight="1" x14ac:dyDescent="0.2">
      <c r="A22" s="122" t="s">
        <v>115</v>
      </c>
      <c r="B22" s="129">
        <v>135</v>
      </c>
      <c r="C22" s="129">
        <v>62</v>
      </c>
      <c r="D22" s="160">
        <f t="shared" si="3"/>
        <v>-73</v>
      </c>
      <c r="E22" s="106">
        <v>17</v>
      </c>
      <c r="F22" s="129">
        <v>7</v>
      </c>
      <c r="G22" s="184">
        <f t="shared" si="4"/>
        <v>-10</v>
      </c>
    </row>
    <row r="23" spans="1:7" ht="39.950000000000003" customHeight="1" x14ac:dyDescent="0.2">
      <c r="A23" s="122" t="s">
        <v>284</v>
      </c>
      <c r="B23" s="129">
        <v>88</v>
      </c>
      <c r="C23" s="129">
        <v>34</v>
      </c>
      <c r="D23" s="160">
        <f t="shared" si="3"/>
        <v>-54</v>
      </c>
      <c r="E23" s="106">
        <v>13</v>
      </c>
      <c r="F23" s="129">
        <v>2</v>
      </c>
      <c r="G23" s="184">
        <f t="shared" si="4"/>
        <v>-11</v>
      </c>
    </row>
    <row r="24" spans="1:7" ht="39.950000000000003" customHeight="1" x14ac:dyDescent="0.2">
      <c r="A24" s="122" t="s">
        <v>297</v>
      </c>
      <c r="B24" s="129">
        <v>60</v>
      </c>
      <c r="C24" s="129">
        <v>24</v>
      </c>
      <c r="D24" s="160">
        <f t="shared" si="3"/>
        <v>-36</v>
      </c>
      <c r="E24" s="106">
        <v>15</v>
      </c>
      <c r="F24" s="129">
        <v>3</v>
      </c>
      <c r="G24" s="184">
        <f t="shared" si="4"/>
        <v>-12</v>
      </c>
    </row>
    <row r="25" spans="1:7" ht="39.950000000000003" customHeight="1" x14ac:dyDescent="0.2">
      <c r="A25" s="122" t="s">
        <v>286</v>
      </c>
      <c r="B25" s="129">
        <v>53</v>
      </c>
      <c r="C25" s="129">
        <v>1</v>
      </c>
      <c r="D25" s="160">
        <f t="shared" si="3"/>
        <v>-52</v>
      </c>
      <c r="E25" s="106">
        <v>5</v>
      </c>
      <c r="F25" s="129">
        <v>0</v>
      </c>
      <c r="G25" s="184">
        <f t="shared" si="4"/>
        <v>-5</v>
      </c>
    </row>
    <row r="26" spans="1:7" ht="38.450000000000003" customHeight="1" x14ac:dyDescent="0.2">
      <c r="A26" s="379" t="s">
        <v>43</v>
      </c>
      <c r="B26" s="380"/>
      <c r="C26" s="380"/>
      <c r="D26" s="380"/>
      <c r="E26" s="380"/>
      <c r="F26" s="380"/>
      <c r="G26" s="381"/>
    </row>
    <row r="27" spans="1:7" ht="20.100000000000001" customHeight="1" x14ac:dyDescent="0.2">
      <c r="A27" s="123" t="s">
        <v>97</v>
      </c>
      <c r="B27" s="129">
        <v>537</v>
      </c>
      <c r="C27" s="159">
        <v>412</v>
      </c>
      <c r="D27" s="160">
        <f>C27-B27</f>
        <v>-125</v>
      </c>
      <c r="E27" s="161">
        <v>94</v>
      </c>
      <c r="F27" s="159">
        <v>51</v>
      </c>
      <c r="G27" s="184">
        <f>F27-E27</f>
        <v>-43</v>
      </c>
    </row>
    <row r="28" spans="1:7" ht="20.100000000000001" customHeight="1" x14ac:dyDescent="0.2">
      <c r="A28" s="123" t="s">
        <v>105</v>
      </c>
      <c r="B28" s="129">
        <v>339</v>
      </c>
      <c r="C28" s="129">
        <v>124</v>
      </c>
      <c r="D28" s="160">
        <f t="shared" ref="D28:D34" si="5">C28-B28</f>
        <v>-215</v>
      </c>
      <c r="E28" s="106">
        <v>68</v>
      </c>
      <c r="F28" s="129">
        <v>17</v>
      </c>
      <c r="G28" s="184">
        <f t="shared" ref="G28:G34" si="6">F28-E28</f>
        <v>-51</v>
      </c>
    </row>
    <row r="29" spans="1:7" ht="20.100000000000001" customHeight="1" x14ac:dyDescent="0.2">
      <c r="A29" s="123" t="s">
        <v>273</v>
      </c>
      <c r="B29" s="129">
        <v>180</v>
      </c>
      <c r="C29" s="129">
        <v>200</v>
      </c>
      <c r="D29" s="160">
        <f t="shared" si="5"/>
        <v>20</v>
      </c>
      <c r="E29" s="106">
        <v>28</v>
      </c>
      <c r="F29" s="129">
        <v>27</v>
      </c>
      <c r="G29" s="184">
        <f t="shared" si="6"/>
        <v>-1</v>
      </c>
    </row>
    <row r="30" spans="1:7" ht="20.100000000000001" customHeight="1" x14ac:dyDescent="0.2">
      <c r="A30" s="123" t="s">
        <v>110</v>
      </c>
      <c r="B30" s="129">
        <v>116</v>
      </c>
      <c r="C30" s="129">
        <v>63</v>
      </c>
      <c r="D30" s="160">
        <f t="shared" si="5"/>
        <v>-53</v>
      </c>
      <c r="E30" s="106">
        <v>24</v>
      </c>
      <c r="F30" s="129">
        <v>12</v>
      </c>
      <c r="G30" s="184">
        <f t="shared" si="6"/>
        <v>-12</v>
      </c>
    </row>
    <row r="31" spans="1:7" ht="20.100000000000001" customHeight="1" x14ac:dyDescent="0.2">
      <c r="A31" s="123" t="s">
        <v>340</v>
      </c>
      <c r="B31" s="129">
        <v>73</v>
      </c>
      <c r="C31" s="129">
        <v>72</v>
      </c>
      <c r="D31" s="160">
        <f t="shared" si="5"/>
        <v>-1</v>
      </c>
      <c r="E31" s="106">
        <v>10</v>
      </c>
      <c r="F31" s="129">
        <v>3</v>
      </c>
      <c r="G31" s="184">
        <f t="shared" si="6"/>
        <v>-7</v>
      </c>
    </row>
    <row r="32" spans="1:7" ht="20.100000000000001" customHeight="1" x14ac:dyDescent="0.2">
      <c r="A32" s="123" t="s">
        <v>287</v>
      </c>
      <c r="B32" s="129">
        <v>70</v>
      </c>
      <c r="C32" s="129">
        <v>0</v>
      </c>
      <c r="D32" s="160">
        <f t="shared" si="5"/>
        <v>-70</v>
      </c>
      <c r="E32" s="106">
        <v>31</v>
      </c>
      <c r="F32" s="129">
        <v>0</v>
      </c>
      <c r="G32" s="184">
        <f t="shared" si="6"/>
        <v>-31</v>
      </c>
    </row>
    <row r="33" spans="1:9" ht="20.100000000000001" customHeight="1" x14ac:dyDescent="0.2">
      <c r="A33" s="123" t="s">
        <v>322</v>
      </c>
      <c r="B33" s="129">
        <v>58</v>
      </c>
      <c r="C33" s="129">
        <v>40</v>
      </c>
      <c r="D33" s="160">
        <f t="shared" si="5"/>
        <v>-18</v>
      </c>
      <c r="E33" s="106">
        <v>14</v>
      </c>
      <c r="F33" s="129">
        <v>3</v>
      </c>
      <c r="G33" s="184">
        <f t="shared" si="6"/>
        <v>-11</v>
      </c>
    </row>
    <row r="34" spans="1:9" ht="20.100000000000001" customHeight="1" x14ac:dyDescent="0.2">
      <c r="A34" s="123" t="s">
        <v>370</v>
      </c>
      <c r="B34" s="129">
        <v>55</v>
      </c>
      <c r="C34" s="129">
        <v>34</v>
      </c>
      <c r="D34" s="160">
        <f t="shared" si="5"/>
        <v>-21</v>
      </c>
      <c r="E34" s="106">
        <v>12</v>
      </c>
      <c r="F34" s="129">
        <v>3</v>
      </c>
      <c r="G34" s="184">
        <f t="shared" si="6"/>
        <v>-9</v>
      </c>
    </row>
    <row r="35" spans="1:9" ht="38.450000000000003" customHeight="1" x14ac:dyDescent="0.2">
      <c r="A35" s="379" t="s">
        <v>44</v>
      </c>
      <c r="B35" s="380"/>
      <c r="C35" s="380"/>
      <c r="D35" s="380"/>
      <c r="E35" s="380"/>
      <c r="F35" s="380"/>
      <c r="G35" s="381"/>
    </row>
    <row r="36" spans="1:9" ht="20.100000000000001" customHeight="1" x14ac:dyDescent="0.2">
      <c r="A36" s="122" t="s">
        <v>278</v>
      </c>
      <c r="B36" s="159">
        <v>652</v>
      </c>
      <c r="C36" s="159">
        <v>80</v>
      </c>
      <c r="D36" s="160">
        <f>C36-B36</f>
        <v>-572</v>
      </c>
      <c r="E36" s="161">
        <v>156</v>
      </c>
      <c r="F36" s="159">
        <v>10</v>
      </c>
      <c r="G36" s="184">
        <f>F36-E36</f>
        <v>-146</v>
      </c>
    </row>
    <row r="37" spans="1:9" ht="20.100000000000001" customHeight="1" x14ac:dyDescent="0.2">
      <c r="A37" s="122" t="s">
        <v>108</v>
      </c>
      <c r="B37" s="129">
        <v>224</v>
      </c>
      <c r="C37" s="129">
        <v>141</v>
      </c>
      <c r="D37" s="160">
        <f t="shared" ref="D37:D44" si="7">C37-B37</f>
        <v>-83</v>
      </c>
      <c r="E37" s="106">
        <v>43</v>
      </c>
      <c r="F37" s="129">
        <v>13</v>
      </c>
      <c r="G37" s="184">
        <f t="shared" ref="G37:G44" si="8">F37-E37</f>
        <v>-30</v>
      </c>
    </row>
    <row r="38" spans="1:9" ht="20.100000000000001" customHeight="1" x14ac:dyDescent="0.2">
      <c r="A38" s="122" t="s">
        <v>279</v>
      </c>
      <c r="B38" s="129">
        <v>158</v>
      </c>
      <c r="C38" s="129">
        <v>102</v>
      </c>
      <c r="D38" s="160">
        <f t="shared" si="7"/>
        <v>-56</v>
      </c>
      <c r="E38" s="106">
        <v>35</v>
      </c>
      <c r="F38" s="129">
        <v>13</v>
      </c>
      <c r="G38" s="184">
        <f t="shared" si="8"/>
        <v>-22</v>
      </c>
    </row>
    <row r="39" spans="1:9" ht="20.100000000000001" customHeight="1" x14ac:dyDescent="0.2">
      <c r="A39" s="122" t="s">
        <v>111</v>
      </c>
      <c r="B39" s="124">
        <v>132</v>
      </c>
      <c r="C39" s="129">
        <v>72</v>
      </c>
      <c r="D39" s="160">
        <f t="shared" si="7"/>
        <v>-60</v>
      </c>
      <c r="E39" s="106">
        <v>31</v>
      </c>
      <c r="F39" s="129">
        <v>2</v>
      </c>
      <c r="G39" s="184">
        <f t="shared" si="8"/>
        <v>-29</v>
      </c>
    </row>
    <row r="40" spans="1:9" ht="20.100000000000001" customHeight="1" x14ac:dyDescent="0.2">
      <c r="A40" s="122" t="s">
        <v>123</v>
      </c>
      <c r="B40" s="129">
        <v>107</v>
      </c>
      <c r="C40" s="129">
        <v>20</v>
      </c>
      <c r="D40" s="160">
        <f t="shared" si="7"/>
        <v>-87</v>
      </c>
      <c r="E40" s="106">
        <v>25</v>
      </c>
      <c r="F40" s="129">
        <v>1</v>
      </c>
      <c r="G40" s="184">
        <f t="shared" si="8"/>
        <v>-24</v>
      </c>
    </row>
    <row r="41" spans="1:9" ht="20.100000000000001" customHeight="1" x14ac:dyDescent="0.2">
      <c r="A41" s="122" t="s">
        <v>282</v>
      </c>
      <c r="B41" s="129">
        <v>98</v>
      </c>
      <c r="C41" s="129">
        <v>55</v>
      </c>
      <c r="D41" s="160">
        <f t="shared" si="7"/>
        <v>-43</v>
      </c>
      <c r="E41" s="106">
        <v>19</v>
      </c>
      <c r="F41" s="129">
        <v>3</v>
      </c>
      <c r="G41" s="184">
        <f t="shared" si="8"/>
        <v>-16</v>
      </c>
    </row>
    <row r="42" spans="1:9" ht="20.100000000000001" customHeight="1" x14ac:dyDescent="0.2">
      <c r="A42" s="122" t="s">
        <v>124</v>
      </c>
      <c r="B42" s="129">
        <v>84</v>
      </c>
      <c r="C42" s="129">
        <v>37</v>
      </c>
      <c r="D42" s="160">
        <f t="shared" si="7"/>
        <v>-47</v>
      </c>
      <c r="E42" s="106">
        <v>12</v>
      </c>
      <c r="F42" s="129">
        <v>1</v>
      </c>
      <c r="G42" s="184">
        <f t="shared" si="8"/>
        <v>-11</v>
      </c>
    </row>
    <row r="43" spans="1:9" ht="20.100000000000001" customHeight="1" x14ac:dyDescent="0.2">
      <c r="A43" s="122" t="s">
        <v>243</v>
      </c>
      <c r="B43" s="129">
        <v>75</v>
      </c>
      <c r="C43" s="129">
        <v>37</v>
      </c>
      <c r="D43" s="160">
        <f t="shared" si="7"/>
        <v>-38</v>
      </c>
      <c r="E43" s="106">
        <v>13</v>
      </c>
      <c r="F43" s="129">
        <v>4</v>
      </c>
      <c r="G43" s="184">
        <f t="shared" si="8"/>
        <v>-9</v>
      </c>
    </row>
    <row r="44" spans="1:9" ht="39.950000000000003" customHeight="1" x14ac:dyDescent="0.2">
      <c r="A44" s="122" t="s">
        <v>301</v>
      </c>
      <c r="B44" s="129">
        <v>62</v>
      </c>
      <c r="C44" s="129">
        <v>37</v>
      </c>
      <c r="D44" s="160">
        <f t="shared" si="7"/>
        <v>-25</v>
      </c>
      <c r="E44" s="106">
        <v>6</v>
      </c>
      <c r="F44" s="129">
        <v>1</v>
      </c>
      <c r="G44" s="184">
        <f t="shared" si="8"/>
        <v>-5</v>
      </c>
    </row>
    <row r="45" spans="1:9" ht="38.450000000000003" customHeight="1" x14ac:dyDescent="0.2">
      <c r="A45" s="379" t="s">
        <v>45</v>
      </c>
      <c r="B45" s="380"/>
      <c r="C45" s="380"/>
      <c r="D45" s="380"/>
      <c r="E45" s="380"/>
      <c r="F45" s="380"/>
      <c r="G45" s="381"/>
    </row>
    <row r="46" spans="1:9" ht="20.100000000000001" customHeight="1" x14ac:dyDescent="0.2">
      <c r="A46" s="122" t="s">
        <v>94</v>
      </c>
      <c r="B46" s="129">
        <v>1133</v>
      </c>
      <c r="C46" s="159">
        <v>716</v>
      </c>
      <c r="D46" s="160">
        <f>C46-B46</f>
        <v>-417</v>
      </c>
      <c r="E46" s="161">
        <v>235</v>
      </c>
      <c r="F46" s="159">
        <v>85</v>
      </c>
      <c r="G46" s="184">
        <f>F46-E46</f>
        <v>-150</v>
      </c>
      <c r="H46" s="162"/>
      <c r="I46" s="162"/>
    </row>
    <row r="47" spans="1:9" ht="20.100000000000001" customHeight="1" x14ac:dyDescent="0.2">
      <c r="A47" s="122" t="s">
        <v>98</v>
      </c>
      <c r="B47" s="129">
        <v>618</v>
      </c>
      <c r="C47" s="129">
        <v>251</v>
      </c>
      <c r="D47" s="160">
        <f t="shared" ref="D47:D55" si="9">C47-B47</f>
        <v>-367</v>
      </c>
      <c r="E47" s="106">
        <v>119</v>
      </c>
      <c r="F47" s="129">
        <v>9</v>
      </c>
      <c r="G47" s="184">
        <f t="shared" ref="G47:G55" si="10">F47-E47</f>
        <v>-110</v>
      </c>
    </row>
    <row r="48" spans="1:9" ht="20.100000000000001" customHeight="1" x14ac:dyDescent="0.2">
      <c r="A48" s="122" t="s">
        <v>95</v>
      </c>
      <c r="B48" s="129">
        <v>569</v>
      </c>
      <c r="C48" s="129">
        <v>374</v>
      </c>
      <c r="D48" s="160">
        <f t="shared" si="9"/>
        <v>-195</v>
      </c>
      <c r="E48" s="106">
        <v>149</v>
      </c>
      <c r="F48" s="129">
        <v>34</v>
      </c>
      <c r="G48" s="184">
        <f t="shared" si="10"/>
        <v>-115</v>
      </c>
    </row>
    <row r="49" spans="1:7" ht="20.100000000000001" customHeight="1" x14ac:dyDescent="0.2">
      <c r="A49" s="122" t="s">
        <v>274</v>
      </c>
      <c r="B49" s="129">
        <v>538</v>
      </c>
      <c r="C49" s="129">
        <v>180</v>
      </c>
      <c r="D49" s="160">
        <f t="shared" si="9"/>
        <v>-358</v>
      </c>
      <c r="E49" s="106">
        <v>96</v>
      </c>
      <c r="F49" s="129">
        <v>15</v>
      </c>
      <c r="G49" s="184">
        <f t="shared" si="10"/>
        <v>-81</v>
      </c>
    </row>
    <row r="50" spans="1:7" ht="20.100000000000001" customHeight="1" x14ac:dyDescent="0.2">
      <c r="A50" s="122" t="s">
        <v>99</v>
      </c>
      <c r="B50" s="129">
        <v>483</v>
      </c>
      <c r="C50" s="129">
        <v>258</v>
      </c>
      <c r="D50" s="160">
        <f t="shared" si="9"/>
        <v>-225</v>
      </c>
      <c r="E50" s="106">
        <v>78</v>
      </c>
      <c r="F50" s="129">
        <v>33</v>
      </c>
      <c r="G50" s="184">
        <f t="shared" si="10"/>
        <v>-45</v>
      </c>
    </row>
    <row r="51" spans="1:7" ht="107.25" customHeight="1" x14ac:dyDescent="0.2">
      <c r="A51" s="122" t="s">
        <v>276</v>
      </c>
      <c r="B51" s="129">
        <v>355</v>
      </c>
      <c r="C51" s="129">
        <v>194</v>
      </c>
      <c r="D51" s="160">
        <f t="shared" si="9"/>
        <v>-161</v>
      </c>
      <c r="E51" s="106">
        <v>72</v>
      </c>
      <c r="F51" s="129">
        <v>9</v>
      </c>
      <c r="G51" s="184">
        <f t="shared" si="10"/>
        <v>-63</v>
      </c>
    </row>
    <row r="52" spans="1:7" ht="20.100000000000001" customHeight="1" x14ac:dyDescent="0.2">
      <c r="A52" s="122" t="s">
        <v>149</v>
      </c>
      <c r="B52" s="129">
        <v>320</v>
      </c>
      <c r="C52" s="129">
        <v>24</v>
      </c>
      <c r="D52" s="160">
        <f t="shared" si="9"/>
        <v>-296</v>
      </c>
      <c r="E52" s="106">
        <v>96</v>
      </c>
      <c r="F52" s="129">
        <v>3</v>
      </c>
      <c r="G52" s="184">
        <f t="shared" si="10"/>
        <v>-93</v>
      </c>
    </row>
    <row r="53" spans="1:7" ht="20.100000000000001" customHeight="1" x14ac:dyDescent="0.2">
      <c r="A53" s="122" t="s">
        <v>125</v>
      </c>
      <c r="B53" s="129">
        <v>199</v>
      </c>
      <c r="C53" s="129">
        <v>182</v>
      </c>
      <c r="D53" s="160">
        <f t="shared" si="9"/>
        <v>-17</v>
      </c>
      <c r="E53" s="106">
        <v>49</v>
      </c>
      <c r="F53" s="129">
        <v>4</v>
      </c>
      <c r="G53" s="184">
        <f>F53-E53</f>
        <v>-45</v>
      </c>
    </row>
    <row r="54" spans="1:7" ht="20.100000000000001" customHeight="1" x14ac:dyDescent="0.2">
      <c r="A54" s="122" t="s">
        <v>234</v>
      </c>
      <c r="B54" s="129">
        <v>153</v>
      </c>
      <c r="C54" s="129">
        <v>94</v>
      </c>
      <c r="D54" s="160">
        <f t="shared" si="9"/>
        <v>-59</v>
      </c>
      <c r="E54" s="106">
        <v>7</v>
      </c>
      <c r="F54" s="129">
        <v>2</v>
      </c>
      <c r="G54" s="184">
        <f>F54-E54</f>
        <v>-5</v>
      </c>
    </row>
    <row r="55" spans="1:7" ht="20.100000000000001" customHeight="1" x14ac:dyDescent="0.2">
      <c r="A55" s="122" t="s">
        <v>201</v>
      </c>
      <c r="B55" s="129">
        <v>124</v>
      </c>
      <c r="C55" s="129">
        <v>54</v>
      </c>
      <c r="D55" s="160">
        <f t="shared" si="9"/>
        <v>-70</v>
      </c>
      <c r="E55" s="106">
        <v>36</v>
      </c>
      <c r="F55" s="129">
        <v>3</v>
      </c>
      <c r="G55" s="184">
        <f t="shared" si="10"/>
        <v>-33</v>
      </c>
    </row>
    <row r="56" spans="1:7" ht="38.450000000000003" customHeight="1" x14ac:dyDescent="0.2">
      <c r="A56" s="379" t="s">
        <v>126</v>
      </c>
      <c r="B56" s="380"/>
      <c r="C56" s="380"/>
      <c r="D56" s="380"/>
      <c r="E56" s="380"/>
      <c r="F56" s="380"/>
      <c r="G56" s="381"/>
    </row>
    <row r="57" spans="1:7" ht="46.9" customHeight="1" x14ac:dyDescent="0.2">
      <c r="A57" s="122" t="s">
        <v>272</v>
      </c>
      <c r="B57" s="129">
        <v>427</v>
      </c>
      <c r="C57" s="129">
        <v>305</v>
      </c>
      <c r="D57" s="160">
        <f>C57-B57</f>
        <v>-122</v>
      </c>
      <c r="E57" s="106">
        <v>128</v>
      </c>
      <c r="F57" s="129">
        <v>3</v>
      </c>
      <c r="G57" s="184">
        <f>F57-E57</f>
        <v>-125</v>
      </c>
    </row>
    <row r="58" spans="1:7" ht="20.100000000000001" customHeight="1" x14ac:dyDescent="0.2">
      <c r="A58" s="122" t="s">
        <v>129</v>
      </c>
      <c r="B58" s="129">
        <v>174</v>
      </c>
      <c r="C58" s="129">
        <v>80</v>
      </c>
      <c r="D58" s="160">
        <f t="shared" ref="D58:D63" si="11">C58-B58</f>
        <v>-94</v>
      </c>
      <c r="E58" s="106">
        <v>44</v>
      </c>
      <c r="F58" s="129">
        <v>4</v>
      </c>
      <c r="G58" s="184">
        <f t="shared" ref="G58:G63" si="12">F58-E58</f>
        <v>-40</v>
      </c>
    </row>
    <row r="59" spans="1:7" ht="20.100000000000001" customHeight="1" x14ac:dyDescent="0.2">
      <c r="A59" s="122" t="s">
        <v>128</v>
      </c>
      <c r="B59" s="129">
        <v>116</v>
      </c>
      <c r="C59" s="129">
        <v>62</v>
      </c>
      <c r="D59" s="160">
        <f t="shared" si="11"/>
        <v>-54</v>
      </c>
      <c r="E59" s="106">
        <v>30</v>
      </c>
      <c r="F59" s="129">
        <v>3</v>
      </c>
      <c r="G59" s="184">
        <f t="shared" si="12"/>
        <v>-27</v>
      </c>
    </row>
    <row r="60" spans="1:7" ht="20.100000000000001" customHeight="1" x14ac:dyDescent="0.2">
      <c r="A60" s="122" t="s">
        <v>127</v>
      </c>
      <c r="B60" s="129">
        <v>87</v>
      </c>
      <c r="C60" s="175">
        <v>80</v>
      </c>
      <c r="D60" s="160">
        <f t="shared" si="11"/>
        <v>-7</v>
      </c>
      <c r="E60" s="106">
        <v>25</v>
      </c>
      <c r="F60" s="129">
        <v>3</v>
      </c>
      <c r="G60" s="184">
        <f t="shared" si="12"/>
        <v>-22</v>
      </c>
    </row>
    <row r="61" spans="1:7" ht="39.950000000000003" customHeight="1" x14ac:dyDescent="0.2">
      <c r="A61" s="122" t="s">
        <v>288</v>
      </c>
      <c r="B61" s="129">
        <v>78</v>
      </c>
      <c r="C61" s="263">
        <v>17</v>
      </c>
      <c r="D61" s="160">
        <f t="shared" si="11"/>
        <v>-61</v>
      </c>
      <c r="E61" s="106">
        <v>36</v>
      </c>
      <c r="F61" s="129">
        <v>0</v>
      </c>
      <c r="G61" s="184">
        <f t="shared" si="12"/>
        <v>-36</v>
      </c>
    </row>
    <row r="62" spans="1:7" ht="20.100000000000001" customHeight="1" x14ac:dyDescent="0.2">
      <c r="A62" s="122" t="s">
        <v>302</v>
      </c>
      <c r="B62" s="129">
        <v>59</v>
      </c>
      <c r="C62" s="268">
        <v>27</v>
      </c>
      <c r="D62" s="160">
        <f t="shared" si="11"/>
        <v>-32</v>
      </c>
      <c r="E62" s="106">
        <v>22</v>
      </c>
      <c r="F62" s="129">
        <v>1</v>
      </c>
      <c r="G62" s="184">
        <f t="shared" si="12"/>
        <v>-21</v>
      </c>
    </row>
    <row r="63" spans="1:7" ht="39.950000000000003" customHeight="1" x14ac:dyDescent="0.2">
      <c r="A63" s="122" t="s">
        <v>262</v>
      </c>
      <c r="B63" s="129">
        <v>58</v>
      </c>
      <c r="C63" s="246">
        <v>27</v>
      </c>
      <c r="D63" s="160">
        <f t="shared" si="11"/>
        <v>-31</v>
      </c>
      <c r="E63" s="106">
        <v>24</v>
      </c>
      <c r="F63" s="129">
        <v>1</v>
      </c>
      <c r="G63" s="184">
        <f t="shared" si="12"/>
        <v>-23</v>
      </c>
    </row>
    <row r="64" spans="1:7" ht="38.450000000000003" customHeight="1" x14ac:dyDescent="0.2">
      <c r="A64" s="379" t="s">
        <v>47</v>
      </c>
      <c r="B64" s="380"/>
      <c r="C64" s="380"/>
      <c r="D64" s="380"/>
      <c r="E64" s="380"/>
      <c r="F64" s="380"/>
      <c r="G64" s="381"/>
    </row>
    <row r="65" spans="1:7" ht="20.100000000000001" customHeight="1" x14ac:dyDescent="0.2">
      <c r="A65" s="122" t="s">
        <v>100</v>
      </c>
      <c r="B65" s="129">
        <v>181</v>
      </c>
      <c r="C65" s="129">
        <v>331</v>
      </c>
      <c r="D65" s="160">
        <f>C65-B65</f>
        <v>150</v>
      </c>
      <c r="E65" s="106">
        <v>31</v>
      </c>
      <c r="F65" s="129">
        <v>83</v>
      </c>
      <c r="G65" s="184">
        <f>F65-E65</f>
        <v>52</v>
      </c>
    </row>
    <row r="66" spans="1:7" ht="20.100000000000001" customHeight="1" x14ac:dyDescent="0.2">
      <c r="A66" s="122" t="s">
        <v>103</v>
      </c>
      <c r="B66" s="129">
        <v>153</v>
      </c>
      <c r="C66" s="129">
        <v>225</v>
      </c>
      <c r="D66" s="160">
        <f t="shared" ref="D66:D68" si="13">C66-B66</f>
        <v>72</v>
      </c>
      <c r="E66" s="106">
        <v>19</v>
      </c>
      <c r="F66" s="129">
        <v>30</v>
      </c>
      <c r="G66" s="184">
        <f t="shared" ref="G66:G68" si="14">F66-E66</f>
        <v>11</v>
      </c>
    </row>
    <row r="67" spans="1:7" ht="20.100000000000001" customHeight="1" x14ac:dyDescent="0.2">
      <c r="A67" s="122" t="s">
        <v>116</v>
      </c>
      <c r="B67" s="129">
        <v>90</v>
      </c>
      <c r="C67" s="129">
        <v>57</v>
      </c>
      <c r="D67" s="160">
        <f t="shared" si="13"/>
        <v>-33</v>
      </c>
      <c r="E67" s="106">
        <v>17</v>
      </c>
      <c r="F67" s="129">
        <v>5</v>
      </c>
      <c r="G67" s="184">
        <f t="shared" si="14"/>
        <v>-12</v>
      </c>
    </row>
    <row r="68" spans="1:7" ht="20.100000000000001" customHeight="1" x14ac:dyDescent="0.2">
      <c r="A68" s="122" t="s">
        <v>280</v>
      </c>
      <c r="B68" s="129">
        <v>74</v>
      </c>
      <c r="C68" s="129">
        <v>85</v>
      </c>
      <c r="D68" s="160">
        <f t="shared" si="13"/>
        <v>11</v>
      </c>
      <c r="E68" s="106">
        <v>11</v>
      </c>
      <c r="F68" s="129">
        <v>27</v>
      </c>
      <c r="G68" s="184">
        <f t="shared" si="14"/>
        <v>16</v>
      </c>
    </row>
    <row r="69" spans="1:7" ht="39.950000000000003" customHeight="1" x14ac:dyDescent="0.2">
      <c r="A69" s="122" t="s">
        <v>204</v>
      </c>
      <c r="B69" s="129">
        <v>67</v>
      </c>
      <c r="C69" s="129">
        <v>100</v>
      </c>
      <c r="D69" s="160">
        <f t="shared" ref="D69:D79" si="15">C69-B69</f>
        <v>33</v>
      </c>
      <c r="E69" s="106">
        <v>13</v>
      </c>
      <c r="F69" s="129">
        <v>9</v>
      </c>
      <c r="G69" s="184">
        <f t="shared" ref="G69:G71" si="16">F69-E69</f>
        <v>-4</v>
      </c>
    </row>
    <row r="70" spans="1:7" ht="47.25" x14ac:dyDescent="0.2">
      <c r="A70" s="122" t="s">
        <v>107</v>
      </c>
      <c r="B70" s="129">
        <v>54</v>
      </c>
      <c r="C70" s="129">
        <v>128</v>
      </c>
      <c r="D70" s="160">
        <f t="shared" si="15"/>
        <v>74</v>
      </c>
      <c r="E70" s="106">
        <v>4</v>
      </c>
      <c r="F70" s="129">
        <v>35</v>
      </c>
      <c r="G70" s="184">
        <f t="shared" si="16"/>
        <v>31</v>
      </c>
    </row>
    <row r="71" spans="1:7" ht="20.100000000000001" customHeight="1" x14ac:dyDescent="0.2">
      <c r="A71" s="121" t="s">
        <v>289</v>
      </c>
      <c r="B71" s="129">
        <v>51</v>
      </c>
      <c r="C71" s="129">
        <v>42</v>
      </c>
      <c r="D71" s="160">
        <f t="shared" si="15"/>
        <v>-9</v>
      </c>
      <c r="E71" s="106">
        <v>11</v>
      </c>
      <c r="F71" s="129">
        <v>10</v>
      </c>
      <c r="G71" s="184">
        <f t="shared" si="16"/>
        <v>-1</v>
      </c>
    </row>
    <row r="72" spans="1:7" ht="38.450000000000003" customHeight="1" x14ac:dyDescent="0.2">
      <c r="A72" s="379" t="s">
        <v>130</v>
      </c>
      <c r="B72" s="380"/>
      <c r="C72" s="380"/>
      <c r="D72" s="380"/>
      <c r="E72" s="380"/>
      <c r="F72" s="380"/>
      <c r="G72" s="381"/>
    </row>
    <row r="73" spans="1:7" ht="20.100000000000001" customHeight="1" x14ac:dyDescent="0.2">
      <c r="A73" s="122" t="s">
        <v>92</v>
      </c>
      <c r="B73" s="129">
        <v>576</v>
      </c>
      <c r="C73" s="129">
        <v>692</v>
      </c>
      <c r="D73" s="160">
        <f t="shared" si="15"/>
        <v>116</v>
      </c>
      <c r="E73" s="106">
        <v>104</v>
      </c>
      <c r="F73" s="129">
        <v>65</v>
      </c>
      <c r="G73" s="184">
        <f t="shared" ref="G73:G79" si="17">F73-E73</f>
        <v>-39</v>
      </c>
    </row>
    <row r="74" spans="1:7" ht="20.100000000000001" customHeight="1" x14ac:dyDescent="0.2">
      <c r="A74" s="122" t="s">
        <v>221</v>
      </c>
      <c r="B74" s="129">
        <v>251</v>
      </c>
      <c r="C74" s="129">
        <v>421</v>
      </c>
      <c r="D74" s="160">
        <f t="shared" si="15"/>
        <v>170</v>
      </c>
      <c r="E74" s="106">
        <v>11</v>
      </c>
      <c r="F74" s="129">
        <v>7</v>
      </c>
      <c r="G74" s="184">
        <f t="shared" si="17"/>
        <v>-4</v>
      </c>
    </row>
    <row r="75" spans="1:7" ht="47.25" x14ac:dyDescent="0.2">
      <c r="A75" s="122" t="s">
        <v>271</v>
      </c>
      <c r="B75" s="129">
        <v>211</v>
      </c>
      <c r="C75" s="129">
        <v>275</v>
      </c>
      <c r="D75" s="160">
        <f t="shared" si="15"/>
        <v>64</v>
      </c>
      <c r="E75" s="106">
        <v>32</v>
      </c>
      <c r="F75" s="129">
        <v>11</v>
      </c>
      <c r="G75" s="184">
        <f t="shared" si="17"/>
        <v>-21</v>
      </c>
    </row>
    <row r="76" spans="1:7" ht="20.100000000000001" customHeight="1" x14ac:dyDescent="0.2">
      <c r="A76" s="122" t="s">
        <v>113</v>
      </c>
      <c r="B76" s="129">
        <v>168</v>
      </c>
      <c r="C76" s="129">
        <v>39</v>
      </c>
      <c r="D76" s="160">
        <f t="shared" si="15"/>
        <v>-129</v>
      </c>
      <c r="E76" s="106">
        <v>27</v>
      </c>
      <c r="F76" s="129">
        <v>0</v>
      </c>
      <c r="G76" s="184">
        <f t="shared" si="17"/>
        <v>-27</v>
      </c>
    </row>
    <row r="77" spans="1:7" ht="20.100000000000001" customHeight="1" x14ac:dyDescent="0.2">
      <c r="A77" s="122" t="s">
        <v>135</v>
      </c>
      <c r="B77" s="129">
        <v>87</v>
      </c>
      <c r="C77" s="129">
        <v>47</v>
      </c>
      <c r="D77" s="160">
        <f t="shared" si="15"/>
        <v>-40</v>
      </c>
      <c r="E77" s="106">
        <v>13</v>
      </c>
      <c r="F77" s="129">
        <v>3</v>
      </c>
      <c r="G77" s="184">
        <f t="shared" si="17"/>
        <v>-10</v>
      </c>
    </row>
    <row r="78" spans="1:7" ht="20.100000000000001" customHeight="1" x14ac:dyDescent="0.2">
      <c r="A78" s="122" t="s">
        <v>241</v>
      </c>
      <c r="B78" s="129">
        <v>72</v>
      </c>
      <c r="C78" s="129">
        <v>102</v>
      </c>
      <c r="D78" s="160">
        <f t="shared" si="15"/>
        <v>30</v>
      </c>
      <c r="E78" s="106">
        <v>6</v>
      </c>
      <c r="F78" s="129">
        <v>3</v>
      </c>
      <c r="G78" s="184">
        <f t="shared" si="17"/>
        <v>-3</v>
      </c>
    </row>
    <row r="79" spans="1:7" ht="20.100000000000001" customHeight="1" x14ac:dyDescent="0.2">
      <c r="A79" s="122" t="s">
        <v>101</v>
      </c>
      <c r="B79" s="129">
        <v>67</v>
      </c>
      <c r="C79" s="129">
        <v>98</v>
      </c>
      <c r="D79" s="160">
        <f t="shared" si="15"/>
        <v>31</v>
      </c>
      <c r="E79" s="106">
        <v>15</v>
      </c>
      <c r="F79" s="129">
        <v>7</v>
      </c>
      <c r="G79" s="184">
        <f t="shared" si="17"/>
        <v>-8</v>
      </c>
    </row>
    <row r="80" spans="1:7" ht="38.450000000000003" customHeight="1" x14ac:dyDescent="0.2">
      <c r="A80" s="379" t="s">
        <v>132</v>
      </c>
      <c r="B80" s="380"/>
      <c r="C80" s="380"/>
      <c r="D80" s="380"/>
      <c r="E80" s="380"/>
      <c r="F80" s="380"/>
      <c r="G80" s="381"/>
    </row>
    <row r="81" spans="1:7" ht="20.100000000000001" customHeight="1" x14ac:dyDescent="0.2">
      <c r="A81" s="122" t="s">
        <v>93</v>
      </c>
      <c r="B81" s="129">
        <v>1247</v>
      </c>
      <c r="C81" s="129">
        <v>769</v>
      </c>
      <c r="D81" s="160">
        <f t="shared" ref="D81:D90" si="18">C81-B81</f>
        <v>-478</v>
      </c>
      <c r="E81" s="106">
        <v>304</v>
      </c>
      <c r="F81" s="129">
        <v>53</v>
      </c>
      <c r="G81" s="184">
        <f t="shared" ref="G81:G90" si="19">F81-E81</f>
        <v>-251</v>
      </c>
    </row>
    <row r="82" spans="1:7" ht="39.950000000000003" customHeight="1" x14ac:dyDescent="0.2">
      <c r="A82" s="122" t="s">
        <v>96</v>
      </c>
      <c r="B82" s="129">
        <v>604</v>
      </c>
      <c r="C82" s="129">
        <v>382</v>
      </c>
      <c r="D82" s="160">
        <f t="shared" si="18"/>
        <v>-222</v>
      </c>
      <c r="E82" s="106">
        <v>145</v>
      </c>
      <c r="F82" s="129">
        <v>17</v>
      </c>
      <c r="G82" s="184">
        <f t="shared" si="19"/>
        <v>-128</v>
      </c>
    </row>
    <row r="83" spans="1:7" ht="20.100000000000001" customHeight="1" x14ac:dyDescent="0.2">
      <c r="A83" s="122" t="s">
        <v>106</v>
      </c>
      <c r="B83" s="129">
        <v>357</v>
      </c>
      <c r="C83" s="129">
        <v>203</v>
      </c>
      <c r="D83" s="160">
        <f t="shared" si="18"/>
        <v>-154</v>
      </c>
      <c r="E83" s="106">
        <v>75</v>
      </c>
      <c r="F83" s="129">
        <v>12</v>
      </c>
      <c r="G83" s="184">
        <f t="shared" si="19"/>
        <v>-63</v>
      </c>
    </row>
    <row r="84" spans="1:7" ht="20.100000000000001" customHeight="1" x14ac:dyDescent="0.2">
      <c r="A84" s="122" t="s">
        <v>104</v>
      </c>
      <c r="B84" s="129">
        <v>250</v>
      </c>
      <c r="C84" s="129">
        <v>211</v>
      </c>
      <c r="D84" s="160">
        <f t="shared" si="18"/>
        <v>-39</v>
      </c>
      <c r="E84" s="106">
        <v>46</v>
      </c>
      <c r="F84" s="129">
        <v>7</v>
      </c>
      <c r="G84" s="184">
        <f t="shared" si="19"/>
        <v>-39</v>
      </c>
    </row>
    <row r="85" spans="1:7" ht="20.100000000000001" customHeight="1" x14ac:dyDescent="0.2">
      <c r="A85" s="121" t="s">
        <v>114</v>
      </c>
      <c r="B85" s="129">
        <v>206</v>
      </c>
      <c r="C85" s="129">
        <v>216</v>
      </c>
      <c r="D85" s="160">
        <f t="shared" si="18"/>
        <v>10</v>
      </c>
      <c r="E85" s="106">
        <v>66</v>
      </c>
      <c r="F85" s="129">
        <v>3</v>
      </c>
      <c r="G85" s="184">
        <f t="shared" si="19"/>
        <v>-63</v>
      </c>
    </row>
    <row r="86" spans="1:7" ht="39.950000000000003" customHeight="1" x14ac:dyDescent="0.2">
      <c r="A86" s="122" t="s">
        <v>117</v>
      </c>
      <c r="B86" s="129">
        <v>163</v>
      </c>
      <c r="C86" s="129">
        <v>103</v>
      </c>
      <c r="D86" s="160">
        <f t="shared" si="18"/>
        <v>-60</v>
      </c>
      <c r="E86" s="106">
        <v>47</v>
      </c>
      <c r="F86" s="129">
        <v>6</v>
      </c>
      <c r="G86" s="184">
        <f t="shared" si="19"/>
        <v>-41</v>
      </c>
    </row>
    <row r="87" spans="1:7" ht="20.100000000000001" customHeight="1" x14ac:dyDescent="0.2">
      <c r="A87" s="122" t="s">
        <v>102</v>
      </c>
      <c r="B87" s="129">
        <v>155</v>
      </c>
      <c r="C87" s="129">
        <v>215</v>
      </c>
      <c r="D87" s="160">
        <f t="shared" si="18"/>
        <v>60</v>
      </c>
      <c r="E87" s="106">
        <v>23</v>
      </c>
      <c r="F87" s="129">
        <v>14</v>
      </c>
      <c r="G87" s="184">
        <f t="shared" si="19"/>
        <v>-9</v>
      </c>
    </row>
    <row r="88" spans="1:7" ht="20.100000000000001" customHeight="1" x14ac:dyDescent="0.2">
      <c r="A88" s="122" t="s">
        <v>223</v>
      </c>
      <c r="B88" s="129">
        <v>134</v>
      </c>
      <c r="C88" s="129">
        <v>131</v>
      </c>
      <c r="D88" s="160">
        <f t="shared" si="18"/>
        <v>-3</v>
      </c>
      <c r="E88" s="106">
        <v>40</v>
      </c>
      <c r="F88" s="129">
        <v>13</v>
      </c>
      <c r="G88" s="184">
        <f t="shared" si="19"/>
        <v>-27</v>
      </c>
    </row>
    <row r="89" spans="1:7" ht="20.100000000000001" customHeight="1" x14ac:dyDescent="0.2">
      <c r="A89" s="122" t="s">
        <v>222</v>
      </c>
      <c r="B89" s="129">
        <v>108</v>
      </c>
      <c r="C89" s="129">
        <v>94</v>
      </c>
      <c r="D89" s="160">
        <f t="shared" si="18"/>
        <v>-14</v>
      </c>
      <c r="E89" s="106">
        <v>22</v>
      </c>
      <c r="F89" s="129">
        <v>6</v>
      </c>
      <c r="G89" s="184">
        <f t="shared" si="19"/>
        <v>-16</v>
      </c>
    </row>
    <row r="90" spans="1:7" ht="20.100000000000001" customHeight="1" x14ac:dyDescent="0.2">
      <c r="A90" s="122" t="s">
        <v>112</v>
      </c>
      <c r="B90" s="129">
        <v>107</v>
      </c>
      <c r="C90" s="129">
        <v>80</v>
      </c>
      <c r="D90" s="160">
        <f t="shared" si="18"/>
        <v>-27</v>
      </c>
      <c r="E90" s="106">
        <v>24</v>
      </c>
      <c r="F90" s="129">
        <v>4</v>
      </c>
      <c r="G90" s="184">
        <f t="shared" si="19"/>
        <v>-20</v>
      </c>
    </row>
    <row r="91" spans="1:7" ht="15.75" x14ac:dyDescent="0.25">
      <c r="A91" s="101"/>
      <c r="B91" s="125"/>
      <c r="C91" s="125"/>
      <c r="D91" s="126"/>
      <c r="E91" s="125"/>
      <c r="F91" s="125"/>
      <c r="G91" s="126"/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56:G56"/>
    <mergeCell ref="A64:G64"/>
    <mergeCell ref="A72:G72"/>
    <mergeCell ref="A80:G80"/>
    <mergeCell ref="G5:G6"/>
    <mergeCell ref="A8:G8"/>
    <mergeCell ref="A19:G19"/>
    <mergeCell ref="A26:G26"/>
    <mergeCell ref="A35:G35"/>
    <mergeCell ref="A45:G45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25" max="16383" man="1"/>
    <brk id="44" max="16383" man="1"/>
    <brk id="63" max="16383" man="1"/>
    <brk id="7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0"/>
  </sheetPr>
  <dimension ref="A1:N30"/>
  <sheetViews>
    <sheetView topLeftCell="B1" zoomScaleNormal="100" zoomScaleSheetLayoutView="80" workbookViewId="0">
      <selection activeCell="B42" sqref="B42"/>
    </sheetView>
  </sheetViews>
  <sheetFormatPr defaultRowHeight="18.75" x14ac:dyDescent="0.3"/>
  <cols>
    <col min="1" max="1" width="1.28515625" style="44" hidden="1" customWidth="1"/>
    <col min="2" max="2" width="83.7109375" style="44" customWidth="1"/>
    <col min="3" max="3" width="14.28515625" style="44" customWidth="1"/>
    <col min="4" max="4" width="13.28515625" style="44" customWidth="1"/>
    <col min="5" max="6" width="11.7109375" style="44" customWidth="1"/>
    <col min="7" max="7" width="9.140625" style="44"/>
    <col min="8" max="10" width="9.140625" style="44" customWidth="1"/>
    <col min="11" max="256" width="9.140625" style="44"/>
    <col min="257" max="257" width="0" style="44" hidden="1" customWidth="1"/>
    <col min="258" max="258" width="87.28515625" style="44" customWidth="1"/>
    <col min="259" max="262" width="11.7109375" style="44" customWidth="1"/>
    <col min="263" max="263" width="9.140625" style="44"/>
    <col min="264" max="266" width="9.140625" style="44" customWidth="1"/>
    <col min="267" max="512" width="9.140625" style="44"/>
    <col min="513" max="513" width="0" style="44" hidden="1" customWidth="1"/>
    <col min="514" max="514" width="87.28515625" style="44" customWidth="1"/>
    <col min="515" max="518" width="11.7109375" style="44" customWidth="1"/>
    <col min="519" max="519" width="9.140625" style="44"/>
    <col min="520" max="522" width="9.140625" style="44" customWidth="1"/>
    <col min="523" max="768" width="9.140625" style="44"/>
    <col min="769" max="769" width="0" style="44" hidden="1" customWidth="1"/>
    <col min="770" max="770" width="87.28515625" style="44" customWidth="1"/>
    <col min="771" max="774" width="11.7109375" style="44" customWidth="1"/>
    <col min="775" max="775" width="9.140625" style="44"/>
    <col min="776" max="778" width="9.140625" style="44" customWidth="1"/>
    <col min="779" max="1024" width="9.140625" style="44"/>
    <col min="1025" max="1025" width="0" style="44" hidden="1" customWidth="1"/>
    <col min="1026" max="1026" width="87.28515625" style="44" customWidth="1"/>
    <col min="1027" max="1030" width="11.7109375" style="44" customWidth="1"/>
    <col min="1031" max="1031" width="9.140625" style="44"/>
    <col min="1032" max="1034" width="9.140625" style="44" customWidth="1"/>
    <col min="1035" max="1280" width="9.140625" style="44"/>
    <col min="1281" max="1281" width="0" style="44" hidden="1" customWidth="1"/>
    <col min="1282" max="1282" width="87.28515625" style="44" customWidth="1"/>
    <col min="1283" max="1286" width="11.7109375" style="44" customWidth="1"/>
    <col min="1287" max="1287" width="9.140625" style="44"/>
    <col min="1288" max="1290" width="9.140625" style="44" customWidth="1"/>
    <col min="1291" max="1536" width="9.140625" style="44"/>
    <col min="1537" max="1537" width="0" style="44" hidden="1" customWidth="1"/>
    <col min="1538" max="1538" width="87.28515625" style="44" customWidth="1"/>
    <col min="1539" max="1542" width="11.7109375" style="44" customWidth="1"/>
    <col min="1543" max="1543" width="9.140625" style="44"/>
    <col min="1544" max="1546" width="9.140625" style="44" customWidth="1"/>
    <col min="1547" max="1792" width="9.140625" style="44"/>
    <col min="1793" max="1793" width="0" style="44" hidden="1" customWidth="1"/>
    <col min="1794" max="1794" width="87.28515625" style="44" customWidth="1"/>
    <col min="1795" max="1798" width="11.7109375" style="44" customWidth="1"/>
    <col min="1799" max="1799" width="9.140625" style="44"/>
    <col min="1800" max="1802" width="9.140625" style="44" customWidth="1"/>
    <col min="1803" max="2048" width="9.140625" style="44"/>
    <col min="2049" max="2049" width="0" style="44" hidden="1" customWidth="1"/>
    <col min="2050" max="2050" width="87.28515625" style="44" customWidth="1"/>
    <col min="2051" max="2054" width="11.7109375" style="44" customWidth="1"/>
    <col min="2055" max="2055" width="9.140625" style="44"/>
    <col min="2056" max="2058" width="9.140625" style="44" customWidth="1"/>
    <col min="2059" max="2304" width="9.140625" style="44"/>
    <col min="2305" max="2305" width="0" style="44" hidden="1" customWidth="1"/>
    <col min="2306" max="2306" width="87.28515625" style="44" customWidth="1"/>
    <col min="2307" max="2310" width="11.7109375" style="44" customWidth="1"/>
    <col min="2311" max="2311" width="9.140625" style="44"/>
    <col min="2312" max="2314" width="9.140625" style="44" customWidth="1"/>
    <col min="2315" max="2560" width="9.140625" style="44"/>
    <col min="2561" max="2561" width="0" style="44" hidden="1" customWidth="1"/>
    <col min="2562" max="2562" width="87.28515625" style="44" customWidth="1"/>
    <col min="2563" max="2566" width="11.7109375" style="44" customWidth="1"/>
    <col min="2567" max="2567" width="9.140625" style="44"/>
    <col min="2568" max="2570" width="9.140625" style="44" customWidth="1"/>
    <col min="2571" max="2816" width="9.140625" style="44"/>
    <col min="2817" max="2817" width="0" style="44" hidden="1" customWidth="1"/>
    <col min="2818" max="2818" width="87.28515625" style="44" customWidth="1"/>
    <col min="2819" max="2822" width="11.7109375" style="44" customWidth="1"/>
    <col min="2823" max="2823" width="9.140625" style="44"/>
    <col min="2824" max="2826" width="9.140625" style="44" customWidth="1"/>
    <col min="2827" max="3072" width="9.140625" style="44"/>
    <col min="3073" max="3073" width="0" style="44" hidden="1" customWidth="1"/>
    <col min="3074" max="3074" width="87.28515625" style="44" customWidth="1"/>
    <col min="3075" max="3078" width="11.7109375" style="44" customWidth="1"/>
    <col min="3079" max="3079" width="9.140625" style="44"/>
    <col min="3080" max="3082" width="9.140625" style="44" customWidth="1"/>
    <col min="3083" max="3328" width="9.140625" style="44"/>
    <col min="3329" max="3329" width="0" style="44" hidden="1" customWidth="1"/>
    <col min="3330" max="3330" width="87.28515625" style="44" customWidth="1"/>
    <col min="3331" max="3334" width="11.7109375" style="44" customWidth="1"/>
    <col min="3335" max="3335" width="9.140625" style="44"/>
    <col min="3336" max="3338" width="9.140625" style="44" customWidth="1"/>
    <col min="3339" max="3584" width="9.140625" style="44"/>
    <col min="3585" max="3585" width="0" style="44" hidden="1" customWidth="1"/>
    <col min="3586" max="3586" width="87.28515625" style="44" customWidth="1"/>
    <col min="3587" max="3590" width="11.7109375" style="44" customWidth="1"/>
    <col min="3591" max="3591" width="9.140625" style="44"/>
    <col min="3592" max="3594" width="9.140625" style="44" customWidth="1"/>
    <col min="3595" max="3840" width="9.140625" style="44"/>
    <col min="3841" max="3841" width="0" style="44" hidden="1" customWidth="1"/>
    <col min="3842" max="3842" width="87.28515625" style="44" customWidth="1"/>
    <col min="3843" max="3846" width="11.7109375" style="44" customWidth="1"/>
    <col min="3847" max="3847" width="9.140625" style="44"/>
    <col min="3848" max="3850" width="9.140625" style="44" customWidth="1"/>
    <col min="3851" max="4096" width="9.140625" style="44"/>
    <col min="4097" max="4097" width="0" style="44" hidden="1" customWidth="1"/>
    <col min="4098" max="4098" width="87.28515625" style="44" customWidth="1"/>
    <col min="4099" max="4102" width="11.7109375" style="44" customWidth="1"/>
    <col min="4103" max="4103" width="9.140625" style="44"/>
    <col min="4104" max="4106" width="9.140625" style="44" customWidth="1"/>
    <col min="4107" max="4352" width="9.140625" style="44"/>
    <col min="4353" max="4353" width="0" style="44" hidden="1" customWidth="1"/>
    <col min="4354" max="4354" width="87.28515625" style="44" customWidth="1"/>
    <col min="4355" max="4358" width="11.7109375" style="44" customWidth="1"/>
    <col min="4359" max="4359" width="9.140625" style="44"/>
    <col min="4360" max="4362" width="9.140625" style="44" customWidth="1"/>
    <col min="4363" max="4608" width="9.140625" style="44"/>
    <col min="4609" max="4609" width="0" style="44" hidden="1" customWidth="1"/>
    <col min="4610" max="4610" width="87.28515625" style="44" customWidth="1"/>
    <col min="4611" max="4614" width="11.7109375" style="44" customWidth="1"/>
    <col min="4615" max="4615" width="9.140625" style="44"/>
    <col min="4616" max="4618" width="9.140625" style="44" customWidth="1"/>
    <col min="4619" max="4864" width="9.140625" style="44"/>
    <col min="4865" max="4865" width="0" style="44" hidden="1" customWidth="1"/>
    <col min="4866" max="4866" width="87.28515625" style="44" customWidth="1"/>
    <col min="4867" max="4870" width="11.7109375" style="44" customWidth="1"/>
    <col min="4871" max="4871" width="9.140625" style="44"/>
    <col min="4872" max="4874" width="9.140625" style="44" customWidth="1"/>
    <col min="4875" max="5120" width="9.140625" style="44"/>
    <col min="5121" max="5121" width="0" style="44" hidden="1" customWidth="1"/>
    <col min="5122" max="5122" width="87.28515625" style="44" customWidth="1"/>
    <col min="5123" max="5126" width="11.7109375" style="44" customWidth="1"/>
    <col min="5127" max="5127" width="9.140625" style="44"/>
    <col min="5128" max="5130" width="9.140625" style="44" customWidth="1"/>
    <col min="5131" max="5376" width="9.140625" style="44"/>
    <col min="5377" max="5377" width="0" style="44" hidden="1" customWidth="1"/>
    <col min="5378" max="5378" width="87.28515625" style="44" customWidth="1"/>
    <col min="5379" max="5382" width="11.7109375" style="44" customWidth="1"/>
    <col min="5383" max="5383" width="9.140625" style="44"/>
    <col min="5384" max="5386" width="9.140625" style="44" customWidth="1"/>
    <col min="5387" max="5632" width="9.140625" style="44"/>
    <col min="5633" max="5633" width="0" style="44" hidden="1" customWidth="1"/>
    <col min="5634" max="5634" width="87.28515625" style="44" customWidth="1"/>
    <col min="5635" max="5638" width="11.7109375" style="44" customWidth="1"/>
    <col min="5639" max="5639" width="9.140625" style="44"/>
    <col min="5640" max="5642" width="9.140625" style="44" customWidth="1"/>
    <col min="5643" max="5888" width="9.140625" style="44"/>
    <col min="5889" max="5889" width="0" style="44" hidden="1" customWidth="1"/>
    <col min="5890" max="5890" width="87.28515625" style="44" customWidth="1"/>
    <col min="5891" max="5894" width="11.7109375" style="44" customWidth="1"/>
    <col min="5895" max="5895" width="9.140625" style="44"/>
    <col min="5896" max="5898" width="9.140625" style="44" customWidth="1"/>
    <col min="5899" max="6144" width="9.140625" style="44"/>
    <col min="6145" max="6145" width="0" style="44" hidden="1" customWidth="1"/>
    <col min="6146" max="6146" width="87.28515625" style="44" customWidth="1"/>
    <col min="6147" max="6150" width="11.7109375" style="44" customWidth="1"/>
    <col min="6151" max="6151" width="9.140625" style="44"/>
    <col min="6152" max="6154" width="9.140625" style="44" customWidth="1"/>
    <col min="6155" max="6400" width="9.140625" style="44"/>
    <col min="6401" max="6401" width="0" style="44" hidden="1" customWidth="1"/>
    <col min="6402" max="6402" width="87.28515625" style="44" customWidth="1"/>
    <col min="6403" max="6406" width="11.7109375" style="44" customWidth="1"/>
    <col min="6407" max="6407" width="9.140625" style="44"/>
    <col min="6408" max="6410" width="9.140625" style="44" customWidth="1"/>
    <col min="6411" max="6656" width="9.140625" style="44"/>
    <col min="6657" max="6657" width="0" style="44" hidden="1" customWidth="1"/>
    <col min="6658" max="6658" width="87.28515625" style="44" customWidth="1"/>
    <col min="6659" max="6662" width="11.7109375" style="44" customWidth="1"/>
    <col min="6663" max="6663" width="9.140625" style="44"/>
    <col min="6664" max="6666" width="9.140625" style="44" customWidth="1"/>
    <col min="6667" max="6912" width="9.140625" style="44"/>
    <col min="6913" max="6913" width="0" style="44" hidden="1" customWidth="1"/>
    <col min="6914" max="6914" width="87.28515625" style="44" customWidth="1"/>
    <col min="6915" max="6918" width="11.7109375" style="44" customWidth="1"/>
    <col min="6919" max="6919" width="9.140625" style="44"/>
    <col min="6920" max="6922" width="9.140625" style="44" customWidth="1"/>
    <col min="6923" max="7168" width="9.140625" style="44"/>
    <col min="7169" max="7169" width="0" style="44" hidden="1" customWidth="1"/>
    <col min="7170" max="7170" width="87.28515625" style="44" customWidth="1"/>
    <col min="7171" max="7174" width="11.7109375" style="44" customWidth="1"/>
    <col min="7175" max="7175" width="9.140625" style="44"/>
    <col min="7176" max="7178" width="9.140625" style="44" customWidth="1"/>
    <col min="7179" max="7424" width="9.140625" style="44"/>
    <col min="7425" max="7425" width="0" style="44" hidden="1" customWidth="1"/>
    <col min="7426" max="7426" width="87.28515625" style="44" customWidth="1"/>
    <col min="7427" max="7430" width="11.7109375" style="44" customWidth="1"/>
    <col min="7431" max="7431" width="9.140625" style="44"/>
    <col min="7432" max="7434" width="9.140625" style="44" customWidth="1"/>
    <col min="7435" max="7680" width="9.140625" style="44"/>
    <col min="7681" max="7681" width="0" style="44" hidden="1" customWidth="1"/>
    <col min="7682" max="7682" width="87.28515625" style="44" customWidth="1"/>
    <col min="7683" max="7686" width="11.7109375" style="44" customWidth="1"/>
    <col min="7687" max="7687" width="9.140625" style="44"/>
    <col min="7688" max="7690" width="9.140625" style="44" customWidth="1"/>
    <col min="7691" max="7936" width="9.140625" style="44"/>
    <col min="7937" max="7937" width="0" style="44" hidden="1" customWidth="1"/>
    <col min="7938" max="7938" width="87.28515625" style="44" customWidth="1"/>
    <col min="7939" max="7942" width="11.7109375" style="44" customWidth="1"/>
    <col min="7943" max="7943" width="9.140625" style="44"/>
    <col min="7944" max="7946" width="9.140625" style="44" customWidth="1"/>
    <col min="7947" max="8192" width="9.140625" style="44"/>
    <col min="8193" max="8193" width="0" style="44" hidden="1" customWidth="1"/>
    <col min="8194" max="8194" width="87.28515625" style="44" customWidth="1"/>
    <col min="8195" max="8198" width="11.7109375" style="44" customWidth="1"/>
    <col min="8199" max="8199" width="9.140625" style="44"/>
    <col min="8200" max="8202" width="9.140625" style="44" customWidth="1"/>
    <col min="8203" max="8448" width="9.140625" style="44"/>
    <col min="8449" max="8449" width="0" style="44" hidden="1" customWidth="1"/>
    <col min="8450" max="8450" width="87.28515625" style="44" customWidth="1"/>
    <col min="8451" max="8454" width="11.7109375" style="44" customWidth="1"/>
    <col min="8455" max="8455" width="9.140625" style="44"/>
    <col min="8456" max="8458" width="9.140625" style="44" customWidth="1"/>
    <col min="8459" max="8704" width="9.140625" style="44"/>
    <col min="8705" max="8705" width="0" style="44" hidden="1" customWidth="1"/>
    <col min="8706" max="8706" width="87.28515625" style="44" customWidth="1"/>
    <col min="8707" max="8710" width="11.7109375" style="44" customWidth="1"/>
    <col min="8711" max="8711" width="9.140625" style="44"/>
    <col min="8712" max="8714" width="9.140625" style="44" customWidth="1"/>
    <col min="8715" max="8960" width="9.140625" style="44"/>
    <col min="8961" max="8961" width="0" style="44" hidden="1" customWidth="1"/>
    <col min="8962" max="8962" width="87.28515625" style="44" customWidth="1"/>
    <col min="8963" max="8966" width="11.7109375" style="44" customWidth="1"/>
    <col min="8967" max="8967" width="9.140625" style="44"/>
    <col min="8968" max="8970" width="9.140625" style="44" customWidth="1"/>
    <col min="8971" max="9216" width="9.140625" style="44"/>
    <col min="9217" max="9217" width="0" style="44" hidden="1" customWidth="1"/>
    <col min="9218" max="9218" width="87.28515625" style="44" customWidth="1"/>
    <col min="9219" max="9222" width="11.7109375" style="44" customWidth="1"/>
    <col min="9223" max="9223" width="9.140625" style="44"/>
    <col min="9224" max="9226" width="9.140625" style="44" customWidth="1"/>
    <col min="9227" max="9472" width="9.140625" style="44"/>
    <col min="9473" max="9473" width="0" style="44" hidden="1" customWidth="1"/>
    <col min="9474" max="9474" width="87.28515625" style="44" customWidth="1"/>
    <col min="9475" max="9478" width="11.7109375" style="44" customWidth="1"/>
    <col min="9479" max="9479" width="9.140625" style="44"/>
    <col min="9480" max="9482" width="9.140625" style="44" customWidth="1"/>
    <col min="9483" max="9728" width="9.140625" style="44"/>
    <col min="9729" max="9729" width="0" style="44" hidden="1" customWidth="1"/>
    <col min="9730" max="9730" width="87.28515625" style="44" customWidth="1"/>
    <col min="9731" max="9734" width="11.7109375" style="44" customWidth="1"/>
    <col min="9735" max="9735" width="9.140625" style="44"/>
    <col min="9736" max="9738" width="9.140625" style="44" customWidth="1"/>
    <col min="9739" max="9984" width="9.140625" style="44"/>
    <col min="9985" max="9985" width="0" style="44" hidden="1" customWidth="1"/>
    <col min="9986" max="9986" width="87.28515625" style="44" customWidth="1"/>
    <col min="9987" max="9990" width="11.7109375" style="44" customWidth="1"/>
    <col min="9991" max="9991" width="9.140625" style="44"/>
    <col min="9992" max="9994" width="9.140625" style="44" customWidth="1"/>
    <col min="9995" max="10240" width="9.140625" style="44"/>
    <col min="10241" max="10241" width="0" style="44" hidden="1" customWidth="1"/>
    <col min="10242" max="10242" width="87.28515625" style="44" customWidth="1"/>
    <col min="10243" max="10246" width="11.7109375" style="44" customWidth="1"/>
    <col min="10247" max="10247" width="9.140625" style="44"/>
    <col min="10248" max="10250" width="9.140625" style="44" customWidth="1"/>
    <col min="10251" max="10496" width="9.140625" style="44"/>
    <col min="10497" max="10497" width="0" style="44" hidden="1" customWidth="1"/>
    <col min="10498" max="10498" width="87.28515625" style="44" customWidth="1"/>
    <col min="10499" max="10502" width="11.7109375" style="44" customWidth="1"/>
    <col min="10503" max="10503" width="9.140625" style="44"/>
    <col min="10504" max="10506" width="9.140625" style="44" customWidth="1"/>
    <col min="10507" max="10752" width="9.140625" style="44"/>
    <col min="10753" max="10753" width="0" style="44" hidden="1" customWidth="1"/>
    <col min="10754" max="10754" width="87.28515625" style="44" customWidth="1"/>
    <col min="10755" max="10758" width="11.7109375" style="44" customWidth="1"/>
    <col min="10759" max="10759" width="9.140625" style="44"/>
    <col min="10760" max="10762" width="9.140625" style="44" customWidth="1"/>
    <col min="10763" max="11008" width="9.140625" style="44"/>
    <col min="11009" max="11009" width="0" style="44" hidden="1" customWidth="1"/>
    <col min="11010" max="11010" width="87.28515625" style="44" customWidth="1"/>
    <col min="11011" max="11014" width="11.7109375" style="44" customWidth="1"/>
    <col min="11015" max="11015" width="9.140625" style="44"/>
    <col min="11016" max="11018" width="9.140625" style="44" customWidth="1"/>
    <col min="11019" max="11264" width="9.140625" style="44"/>
    <col min="11265" max="11265" width="0" style="44" hidden="1" customWidth="1"/>
    <col min="11266" max="11266" width="87.28515625" style="44" customWidth="1"/>
    <col min="11267" max="11270" width="11.7109375" style="44" customWidth="1"/>
    <col min="11271" max="11271" width="9.140625" style="44"/>
    <col min="11272" max="11274" width="9.140625" style="44" customWidth="1"/>
    <col min="11275" max="11520" width="9.140625" style="44"/>
    <col min="11521" max="11521" width="0" style="44" hidden="1" customWidth="1"/>
    <col min="11522" max="11522" width="87.28515625" style="44" customWidth="1"/>
    <col min="11523" max="11526" width="11.7109375" style="44" customWidth="1"/>
    <col min="11527" max="11527" width="9.140625" style="44"/>
    <col min="11528" max="11530" width="9.140625" style="44" customWidth="1"/>
    <col min="11531" max="11776" width="9.140625" style="44"/>
    <col min="11777" max="11777" width="0" style="44" hidden="1" customWidth="1"/>
    <col min="11778" max="11778" width="87.28515625" style="44" customWidth="1"/>
    <col min="11779" max="11782" width="11.7109375" style="44" customWidth="1"/>
    <col min="11783" max="11783" width="9.140625" style="44"/>
    <col min="11784" max="11786" width="9.140625" style="44" customWidth="1"/>
    <col min="11787" max="12032" width="9.140625" style="44"/>
    <col min="12033" max="12033" width="0" style="44" hidden="1" customWidth="1"/>
    <col min="12034" max="12034" width="87.28515625" style="44" customWidth="1"/>
    <col min="12035" max="12038" width="11.7109375" style="44" customWidth="1"/>
    <col min="12039" max="12039" width="9.140625" style="44"/>
    <col min="12040" max="12042" width="9.140625" style="44" customWidth="1"/>
    <col min="12043" max="12288" width="9.140625" style="44"/>
    <col min="12289" max="12289" width="0" style="44" hidden="1" customWidth="1"/>
    <col min="12290" max="12290" width="87.28515625" style="44" customWidth="1"/>
    <col min="12291" max="12294" width="11.7109375" style="44" customWidth="1"/>
    <col min="12295" max="12295" width="9.140625" style="44"/>
    <col min="12296" max="12298" width="9.140625" style="44" customWidth="1"/>
    <col min="12299" max="12544" width="9.140625" style="44"/>
    <col min="12545" max="12545" width="0" style="44" hidden="1" customWidth="1"/>
    <col min="12546" max="12546" width="87.28515625" style="44" customWidth="1"/>
    <col min="12547" max="12550" width="11.7109375" style="44" customWidth="1"/>
    <col min="12551" max="12551" width="9.140625" style="44"/>
    <col min="12552" max="12554" width="9.140625" style="44" customWidth="1"/>
    <col min="12555" max="12800" width="9.140625" style="44"/>
    <col min="12801" max="12801" width="0" style="44" hidden="1" customWidth="1"/>
    <col min="12802" max="12802" width="87.28515625" style="44" customWidth="1"/>
    <col min="12803" max="12806" width="11.7109375" style="44" customWidth="1"/>
    <col min="12807" max="12807" width="9.140625" style="44"/>
    <col min="12808" max="12810" width="9.140625" style="44" customWidth="1"/>
    <col min="12811" max="13056" width="9.140625" style="44"/>
    <col min="13057" max="13057" width="0" style="44" hidden="1" customWidth="1"/>
    <col min="13058" max="13058" width="87.28515625" style="44" customWidth="1"/>
    <col min="13059" max="13062" width="11.7109375" style="44" customWidth="1"/>
    <col min="13063" max="13063" width="9.140625" style="44"/>
    <col min="13064" max="13066" width="9.140625" style="44" customWidth="1"/>
    <col min="13067" max="13312" width="9.140625" style="44"/>
    <col min="13313" max="13313" width="0" style="44" hidden="1" customWidth="1"/>
    <col min="13314" max="13314" width="87.28515625" style="44" customWidth="1"/>
    <col min="13315" max="13318" width="11.7109375" style="44" customWidth="1"/>
    <col min="13319" max="13319" width="9.140625" style="44"/>
    <col min="13320" max="13322" width="9.140625" style="44" customWidth="1"/>
    <col min="13323" max="13568" width="9.140625" style="44"/>
    <col min="13569" max="13569" width="0" style="44" hidden="1" customWidth="1"/>
    <col min="13570" max="13570" width="87.28515625" style="44" customWidth="1"/>
    <col min="13571" max="13574" width="11.7109375" style="44" customWidth="1"/>
    <col min="13575" max="13575" width="9.140625" style="44"/>
    <col min="13576" max="13578" width="9.140625" style="44" customWidth="1"/>
    <col min="13579" max="13824" width="9.140625" style="44"/>
    <col min="13825" max="13825" width="0" style="44" hidden="1" customWidth="1"/>
    <col min="13826" max="13826" width="87.28515625" style="44" customWidth="1"/>
    <col min="13827" max="13830" width="11.7109375" style="44" customWidth="1"/>
    <col min="13831" max="13831" width="9.140625" style="44"/>
    <col min="13832" max="13834" width="9.140625" style="44" customWidth="1"/>
    <col min="13835" max="14080" width="9.140625" style="44"/>
    <col min="14081" max="14081" width="0" style="44" hidden="1" customWidth="1"/>
    <col min="14082" max="14082" width="87.28515625" style="44" customWidth="1"/>
    <col min="14083" max="14086" width="11.7109375" style="44" customWidth="1"/>
    <col min="14087" max="14087" width="9.140625" style="44"/>
    <col min="14088" max="14090" width="9.140625" style="44" customWidth="1"/>
    <col min="14091" max="14336" width="9.140625" style="44"/>
    <col min="14337" max="14337" width="0" style="44" hidden="1" customWidth="1"/>
    <col min="14338" max="14338" width="87.28515625" style="44" customWidth="1"/>
    <col min="14339" max="14342" width="11.7109375" style="44" customWidth="1"/>
    <col min="14343" max="14343" width="9.140625" style="44"/>
    <col min="14344" max="14346" width="9.140625" style="44" customWidth="1"/>
    <col min="14347" max="14592" width="9.140625" style="44"/>
    <col min="14593" max="14593" width="0" style="44" hidden="1" customWidth="1"/>
    <col min="14594" max="14594" width="87.28515625" style="44" customWidth="1"/>
    <col min="14595" max="14598" width="11.7109375" style="44" customWidth="1"/>
    <col min="14599" max="14599" width="9.140625" style="44"/>
    <col min="14600" max="14602" width="9.140625" style="44" customWidth="1"/>
    <col min="14603" max="14848" width="9.140625" style="44"/>
    <col min="14849" max="14849" width="0" style="44" hidden="1" customWidth="1"/>
    <col min="14850" max="14850" width="87.28515625" style="44" customWidth="1"/>
    <col min="14851" max="14854" width="11.7109375" style="44" customWidth="1"/>
    <col min="14855" max="14855" width="9.140625" style="44"/>
    <col min="14856" max="14858" width="9.140625" style="44" customWidth="1"/>
    <col min="14859" max="15104" width="9.140625" style="44"/>
    <col min="15105" max="15105" width="0" style="44" hidden="1" customWidth="1"/>
    <col min="15106" max="15106" width="87.28515625" style="44" customWidth="1"/>
    <col min="15107" max="15110" width="11.7109375" style="44" customWidth="1"/>
    <col min="15111" max="15111" width="9.140625" style="44"/>
    <col min="15112" max="15114" width="9.140625" style="44" customWidth="1"/>
    <col min="15115" max="15360" width="9.140625" style="44"/>
    <col min="15361" max="15361" width="0" style="44" hidden="1" customWidth="1"/>
    <col min="15362" max="15362" width="87.28515625" style="44" customWidth="1"/>
    <col min="15363" max="15366" width="11.7109375" style="44" customWidth="1"/>
    <col min="15367" max="15367" width="9.140625" style="44"/>
    <col min="15368" max="15370" width="9.140625" style="44" customWidth="1"/>
    <col min="15371" max="15616" width="9.140625" style="44"/>
    <col min="15617" max="15617" width="0" style="44" hidden="1" customWidth="1"/>
    <col min="15618" max="15618" width="87.28515625" style="44" customWidth="1"/>
    <col min="15619" max="15622" width="11.7109375" style="44" customWidth="1"/>
    <col min="15623" max="15623" width="9.140625" style="44"/>
    <col min="15624" max="15626" width="9.140625" style="44" customWidth="1"/>
    <col min="15627" max="15872" width="9.140625" style="44"/>
    <col min="15873" max="15873" width="0" style="44" hidden="1" customWidth="1"/>
    <col min="15874" max="15874" width="87.28515625" style="44" customWidth="1"/>
    <col min="15875" max="15878" width="11.7109375" style="44" customWidth="1"/>
    <col min="15879" max="15879" width="9.140625" style="44"/>
    <col min="15880" max="15882" width="9.140625" style="44" customWidth="1"/>
    <col min="15883" max="16128" width="9.140625" style="44"/>
    <col min="16129" max="16129" width="0" style="44" hidden="1" customWidth="1"/>
    <col min="16130" max="16130" width="87.28515625" style="44" customWidth="1"/>
    <col min="16131" max="16134" width="11.7109375" style="44" customWidth="1"/>
    <col min="16135" max="16135" width="9.140625" style="44"/>
    <col min="16136" max="16138" width="9.140625" style="44" customWidth="1"/>
    <col min="16139" max="16384" width="9.140625" style="44"/>
  </cols>
  <sheetData>
    <row r="1" spans="1:14" s="32" customFormat="1" ht="20.25" x14ac:dyDescent="0.25">
      <c r="A1" s="364" t="s">
        <v>17</v>
      </c>
      <c r="B1" s="364"/>
      <c r="C1" s="364"/>
      <c r="D1" s="364"/>
      <c r="E1" s="364"/>
      <c r="F1" s="364"/>
    </row>
    <row r="2" spans="1:14" s="32" customFormat="1" ht="20.25" x14ac:dyDescent="0.25">
      <c r="A2" s="172"/>
      <c r="B2" s="364" t="s">
        <v>140</v>
      </c>
      <c r="C2" s="364"/>
      <c r="D2" s="364"/>
      <c r="E2" s="364"/>
      <c r="F2" s="364"/>
    </row>
    <row r="3" spans="1:14" s="32" customFormat="1" ht="20.25" x14ac:dyDescent="0.25">
      <c r="A3" s="33"/>
      <c r="B3" s="360" t="s">
        <v>18</v>
      </c>
      <c r="C3" s="364"/>
      <c r="D3" s="364"/>
      <c r="E3" s="364"/>
      <c r="F3" s="364"/>
    </row>
    <row r="4" spans="1:14" s="18" customFormat="1" ht="15.6" customHeight="1" x14ac:dyDescent="0.25">
      <c r="A4" s="19"/>
      <c r="B4" s="361" t="s">
        <v>13</v>
      </c>
      <c r="C4" s="365"/>
      <c r="D4" s="365"/>
      <c r="E4" s="365"/>
      <c r="F4" s="365"/>
    </row>
    <row r="5" spans="1:14" s="18" customFormat="1" ht="15.6" customHeight="1" x14ac:dyDescent="0.25">
      <c r="A5" s="19"/>
      <c r="B5" s="361" t="s">
        <v>14</v>
      </c>
      <c r="C5" s="365"/>
      <c r="D5" s="365"/>
      <c r="E5" s="365"/>
      <c r="F5" s="365"/>
    </row>
    <row r="6" spans="1:14" s="36" customFormat="1" x14ac:dyDescent="0.25">
      <c r="A6" s="34"/>
      <c r="B6" s="34"/>
      <c r="C6" s="34"/>
      <c r="D6" s="34"/>
      <c r="E6" s="34"/>
      <c r="F6" s="35" t="s">
        <v>134</v>
      </c>
    </row>
    <row r="7" spans="1:14" s="21" customFormat="1" ht="24.75" customHeight="1" x14ac:dyDescent="0.25">
      <c r="A7" s="20"/>
      <c r="B7" s="362"/>
      <c r="C7" s="363" t="s">
        <v>362</v>
      </c>
      <c r="D7" s="363" t="s">
        <v>363</v>
      </c>
      <c r="E7" s="366" t="s">
        <v>16</v>
      </c>
      <c r="F7" s="366"/>
    </row>
    <row r="8" spans="1:14" s="21" customFormat="1" ht="45" customHeight="1" x14ac:dyDescent="0.25">
      <c r="A8" s="20"/>
      <c r="B8" s="362"/>
      <c r="C8" s="363"/>
      <c r="D8" s="363"/>
      <c r="E8" s="130" t="s">
        <v>2</v>
      </c>
      <c r="F8" s="130" t="s">
        <v>9</v>
      </c>
    </row>
    <row r="9" spans="1:14" s="37" customFormat="1" ht="22.15" customHeight="1" x14ac:dyDescent="0.25">
      <c r="B9" s="177" t="s">
        <v>139</v>
      </c>
      <c r="C9" s="189">
        <f>SUM(C11:C29)</f>
        <v>5892</v>
      </c>
      <c r="D9" s="189">
        <f>SUM(D11:D29)</f>
        <v>2330</v>
      </c>
      <c r="E9" s="190">
        <f>ROUND(D9/C9*100,1)</f>
        <v>39.5</v>
      </c>
      <c r="F9" s="189">
        <f>D9-C9</f>
        <v>-3562</v>
      </c>
      <c r="H9" s="24"/>
      <c r="I9" s="24"/>
      <c r="J9" s="40"/>
      <c r="L9" s="41"/>
      <c r="N9" s="41"/>
    </row>
    <row r="10" spans="1:14" s="37" customFormat="1" ht="22.15" customHeight="1" x14ac:dyDescent="0.25">
      <c r="B10" s="42" t="s">
        <v>19</v>
      </c>
      <c r="C10" s="38"/>
      <c r="D10" s="38"/>
      <c r="E10" s="39"/>
      <c r="F10" s="38"/>
      <c r="H10" s="24"/>
      <c r="I10" s="24"/>
      <c r="J10" s="40"/>
      <c r="L10" s="41"/>
      <c r="N10" s="41"/>
    </row>
    <row r="11" spans="1:14" s="26" customFormat="1" x14ac:dyDescent="0.25">
      <c r="B11" s="43" t="s">
        <v>20</v>
      </c>
      <c r="C11" s="27">
        <v>85</v>
      </c>
      <c r="D11" s="27">
        <v>0</v>
      </c>
      <c r="E11" s="28">
        <f t="shared" ref="E11" si="0">ROUND(D11/C11*100,1)</f>
        <v>0</v>
      </c>
      <c r="F11" s="27">
        <f t="shared" ref="F11:F29" si="1">D11-C11</f>
        <v>-85</v>
      </c>
      <c r="H11" s="24"/>
      <c r="I11" s="24"/>
      <c r="J11" s="40"/>
      <c r="K11" s="30"/>
      <c r="L11" s="41"/>
      <c r="N11" s="41"/>
    </row>
    <row r="12" spans="1:14" s="26" customFormat="1" x14ac:dyDescent="0.25">
      <c r="B12" s="43" t="s">
        <v>21</v>
      </c>
      <c r="C12" s="27">
        <v>0</v>
      </c>
      <c r="D12" s="27">
        <v>0</v>
      </c>
      <c r="E12" s="28" t="s">
        <v>84</v>
      </c>
      <c r="F12" s="27">
        <f t="shared" si="1"/>
        <v>0</v>
      </c>
      <c r="H12" s="24"/>
      <c r="I12" s="24"/>
      <c r="J12" s="40"/>
      <c r="K12" s="30"/>
      <c r="L12" s="41"/>
      <c r="N12" s="41"/>
    </row>
    <row r="13" spans="1:14" s="26" customFormat="1" x14ac:dyDescent="0.25">
      <c r="B13" s="43" t="s">
        <v>22</v>
      </c>
      <c r="C13" s="27">
        <v>207</v>
      </c>
      <c r="D13" s="27">
        <v>72</v>
      </c>
      <c r="E13" s="28">
        <f t="shared" ref="E13:E15" si="2">ROUND(D13/C13*100,1)</f>
        <v>34.799999999999997</v>
      </c>
      <c r="F13" s="27">
        <f t="shared" si="1"/>
        <v>-135</v>
      </c>
      <c r="H13" s="24"/>
      <c r="I13" s="24"/>
      <c r="J13" s="40"/>
      <c r="K13" s="30"/>
      <c r="L13" s="41"/>
      <c r="N13" s="41"/>
    </row>
    <row r="14" spans="1:14" s="26" customFormat="1" x14ac:dyDescent="0.25">
      <c r="B14" s="43" t="s">
        <v>23</v>
      </c>
      <c r="C14" s="27">
        <v>174</v>
      </c>
      <c r="D14" s="27">
        <v>151</v>
      </c>
      <c r="E14" s="28">
        <f t="shared" si="2"/>
        <v>86.8</v>
      </c>
      <c r="F14" s="27">
        <f t="shared" si="1"/>
        <v>-23</v>
      </c>
      <c r="H14" s="24"/>
      <c r="I14" s="24"/>
      <c r="J14" s="40"/>
      <c r="K14" s="30"/>
      <c r="L14" s="41"/>
      <c r="N14" s="41"/>
    </row>
    <row r="15" spans="1:14" s="26" customFormat="1" x14ac:dyDescent="0.25">
      <c r="B15" s="43" t="s">
        <v>24</v>
      </c>
      <c r="C15" s="27">
        <v>1</v>
      </c>
      <c r="D15" s="27">
        <v>213</v>
      </c>
      <c r="E15" s="28">
        <f t="shared" si="2"/>
        <v>21300</v>
      </c>
      <c r="F15" s="27">
        <f t="shared" si="1"/>
        <v>212</v>
      </c>
      <c r="H15" s="24"/>
      <c r="I15" s="24"/>
      <c r="J15" s="40"/>
      <c r="K15" s="30"/>
      <c r="L15" s="41"/>
      <c r="N15" s="41"/>
    </row>
    <row r="16" spans="1:14" s="26" customFormat="1" x14ac:dyDescent="0.25">
      <c r="B16" s="43" t="s">
        <v>25</v>
      </c>
      <c r="C16" s="27">
        <v>0</v>
      </c>
      <c r="D16" s="27">
        <v>0</v>
      </c>
      <c r="E16" s="28" t="s">
        <v>84</v>
      </c>
      <c r="F16" s="27">
        <f t="shared" si="1"/>
        <v>0</v>
      </c>
      <c r="H16" s="24"/>
      <c r="I16" s="24"/>
      <c r="J16" s="40"/>
      <c r="K16" s="30"/>
      <c r="L16" s="41"/>
      <c r="N16" s="41"/>
    </row>
    <row r="17" spans="2:14" s="26" customFormat="1" ht="37.5" x14ac:dyDescent="0.25">
      <c r="B17" s="43" t="s">
        <v>26</v>
      </c>
      <c r="C17" s="27">
        <v>8</v>
      </c>
      <c r="D17" s="27">
        <v>0</v>
      </c>
      <c r="E17" s="28">
        <f t="shared" ref="E17:E27" si="3">ROUND(D17/C17*100,1)</f>
        <v>0</v>
      </c>
      <c r="F17" s="27">
        <f t="shared" si="1"/>
        <v>-8</v>
      </c>
      <c r="H17" s="24"/>
      <c r="I17" s="24"/>
      <c r="J17" s="40"/>
      <c r="K17" s="30"/>
      <c r="L17" s="41"/>
      <c r="N17" s="41"/>
    </row>
    <row r="18" spans="2:14" s="26" customFormat="1" ht="18" customHeight="1" x14ac:dyDescent="0.25">
      <c r="B18" s="43" t="s">
        <v>27</v>
      </c>
      <c r="C18" s="27">
        <v>1241</v>
      </c>
      <c r="D18" s="27">
        <v>78</v>
      </c>
      <c r="E18" s="28">
        <f t="shared" si="3"/>
        <v>6.3</v>
      </c>
      <c r="F18" s="27">
        <f t="shared" si="1"/>
        <v>-1163</v>
      </c>
      <c r="H18" s="24"/>
      <c r="I18" s="24"/>
      <c r="J18" s="40"/>
      <c r="K18" s="30"/>
      <c r="L18" s="41"/>
      <c r="N18" s="41"/>
    </row>
    <row r="19" spans="2:14" s="26" customFormat="1" x14ac:dyDescent="0.25">
      <c r="B19" s="43" t="s">
        <v>28</v>
      </c>
      <c r="C19" s="27">
        <v>0</v>
      </c>
      <c r="D19" s="27">
        <v>0</v>
      </c>
      <c r="E19" s="28" t="s">
        <v>84</v>
      </c>
      <c r="F19" s="27">
        <f t="shared" si="1"/>
        <v>0</v>
      </c>
      <c r="H19" s="24"/>
      <c r="I19" s="24"/>
      <c r="J19" s="40"/>
      <c r="K19" s="30"/>
      <c r="L19" s="41"/>
      <c r="N19" s="41"/>
    </row>
    <row r="20" spans="2:14" s="26" customFormat="1" x14ac:dyDescent="0.25">
      <c r="B20" s="43" t="s">
        <v>29</v>
      </c>
      <c r="C20" s="27">
        <v>8</v>
      </c>
      <c r="D20" s="27">
        <v>13</v>
      </c>
      <c r="E20" s="28">
        <f t="shared" si="3"/>
        <v>162.5</v>
      </c>
      <c r="F20" s="27">
        <f t="shared" si="1"/>
        <v>5</v>
      </c>
      <c r="H20" s="24"/>
      <c r="I20" s="24"/>
      <c r="J20" s="40"/>
      <c r="K20" s="30"/>
      <c r="L20" s="41"/>
      <c r="N20" s="41"/>
    </row>
    <row r="21" spans="2:14" s="26" customFormat="1" x14ac:dyDescent="0.25">
      <c r="B21" s="43" t="s">
        <v>30</v>
      </c>
      <c r="C21" s="27">
        <v>9</v>
      </c>
      <c r="D21" s="27">
        <v>0</v>
      </c>
      <c r="E21" s="28">
        <f t="shared" si="3"/>
        <v>0</v>
      </c>
      <c r="F21" s="27">
        <f t="shared" si="1"/>
        <v>-9</v>
      </c>
      <c r="H21" s="24"/>
      <c r="I21" s="24"/>
      <c r="J21" s="40"/>
      <c r="K21" s="30"/>
      <c r="L21" s="41"/>
      <c r="N21" s="41"/>
    </row>
    <row r="22" spans="2:14" s="26" customFormat="1" x14ac:dyDescent="0.25">
      <c r="B22" s="43" t="s">
        <v>31</v>
      </c>
      <c r="C22" s="27">
        <v>0</v>
      </c>
      <c r="D22" s="27">
        <v>16</v>
      </c>
      <c r="E22" s="28" t="s">
        <v>84</v>
      </c>
      <c r="F22" s="27">
        <f t="shared" si="1"/>
        <v>16</v>
      </c>
      <c r="H22" s="24"/>
      <c r="I22" s="24"/>
      <c r="J22" s="40"/>
      <c r="K22" s="30"/>
      <c r="L22" s="41"/>
      <c r="N22" s="41"/>
    </row>
    <row r="23" spans="2:14" s="26" customFormat="1" x14ac:dyDescent="0.25">
      <c r="B23" s="43" t="s">
        <v>32</v>
      </c>
      <c r="C23" s="27">
        <v>289</v>
      </c>
      <c r="D23" s="27">
        <v>16</v>
      </c>
      <c r="E23" s="28">
        <f t="shared" si="3"/>
        <v>5.5</v>
      </c>
      <c r="F23" s="27">
        <f t="shared" si="1"/>
        <v>-273</v>
      </c>
      <c r="H23" s="24"/>
      <c r="I23" s="24"/>
      <c r="J23" s="40"/>
      <c r="K23" s="30"/>
      <c r="L23" s="41"/>
      <c r="N23" s="41"/>
    </row>
    <row r="24" spans="2:14" s="26" customFormat="1" ht="18" customHeight="1" x14ac:dyDescent="0.25">
      <c r="B24" s="43" t="s">
        <v>33</v>
      </c>
      <c r="C24" s="27">
        <v>1352</v>
      </c>
      <c r="D24" s="27">
        <v>0</v>
      </c>
      <c r="E24" s="28">
        <f t="shared" si="3"/>
        <v>0</v>
      </c>
      <c r="F24" s="27">
        <f t="shared" si="1"/>
        <v>-1352</v>
      </c>
      <c r="H24" s="24"/>
      <c r="I24" s="24"/>
      <c r="J24" s="40"/>
      <c r="K24" s="30"/>
      <c r="L24" s="41"/>
      <c r="N24" s="41"/>
    </row>
    <row r="25" spans="2:14" s="26" customFormat="1" x14ac:dyDescent="0.25">
      <c r="B25" s="43" t="s">
        <v>34</v>
      </c>
      <c r="C25" s="27">
        <v>1262</v>
      </c>
      <c r="D25" s="27">
        <v>487</v>
      </c>
      <c r="E25" s="28">
        <f t="shared" si="3"/>
        <v>38.6</v>
      </c>
      <c r="F25" s="27">
        <f t="shared" si="1"/>
        <v>-775</v>
      </c>
      <c r="H25" s="24"/>
      <c r="I25" s="24"/>
      <c r="J25" s="40"/>
      <c r="K25" s="30"/>
      <c r="L25" s="41"/>
      <c r="N25" s="41"/>
    </row>
    <row r="26" spans="2:14" s="26" customFormat="1" x14ac:dyDescent="0.25">
      <c r="B26" s="43" t="s">
        <v>35</v>
      </c>
      <c r="C26" s="27">
        <v>218</v>
      </c>
      <c r="D26" s="27">
        <v>163</v>
      </c>
      <c r="E26" s="28">
        <f t="shared" si="3"/>
        <v>74.8</v>
      </c>
      <c r="F26" s="27">
        <f t="shared" si="1"/>
        <v>-55</v>
      </c>
      <c r="H26" s="24"/>
      <c r="I26" s="24"/>
      <c r="J26" s="40"/>
      <c r="K26" s="30"/>
      <c r="L26" s="41"/>
      <c r="N26" s="41"/>
    </row>
    <row r="27" spans="2:14" s="26" customFormat="1" x14ac:dyDescent="0.25">
      <c r="B27" s="43" t="s">
        <v>36</v>
      </c>
      <c r="C27" s="27">
        <v>1038</v>
      </c>
      <c r="D27" s="27">
        <v>1073</v>
      </c>
      <c r="E27" s="28">
        <f t="shared" si="3"/>
        <v>103.4</v>
      </c>
      <c r="F27" s="27">
        <f t="shared" si="1"/>
        <v>35</v>
      </c>
      <c r="H27" s="24"/>
      <c r="I27" s="24"/>
      <c r="J27" s="40"/>
      <c r="K27" s="30"/>
      <c r="L27" s="41"/>
      <c r="N27" s="41"/>
    </row>
    <row r="28" spans="2:14" s="26" customFormat="1" x14ac:dyDescent="0.25">
      <c r="B28" s="43" t="s">
        <v>37</v>
      </c>
      <c r="C28" s="27">
        <v>0</v>
      </c>
      <c r="D28" s="27">
        <v>48</v>
      </c>
      <c r="E28" s="28" t="s">
        <v>84</v>
      </c>
      <c r="F28" s="27">
        <f t="shared" si="1"/>
        <v>48</v>
      </c>
      <c r="H28" s="24"/>
      <c r="I28" s="24"/>
      <c r="J28" s="40"/>
      <c r="K28" s="30"/>
      <c r="L28" s="41"/>
      <c r="N28" s="41"/>
    </row>
    <row r="29" spans="2:14" s="26" customFormat="1" x14ac:dyDescent="0.25">
      <c r="B29" s="43" t="s">
        <v>38</v>
      </c>
      <c r="C29" s="27">
        <v>0</v>
      </c>
      <c r="D29" s="27">
        <v>0</v>
      </c>
      <c r="E29" s="28" t="s">
        <v>84</v>
      </c>
      <c r="F29" s="27">
        <f t="shared" si="1"/>
        <v>0</v>
      </c>
      <c r="H29" s="24"/>
      <c r="I29" s="24"/>
      <c r="J29" s="40"/>
      <c r="K29" s="30"/>
      <c r="L29" s="41"/>
      <c r="N29" s="41"/>
    </row>
    <row r="30" spans="2:14" x14ac:dyDescent="0.3">
      <c r="C30" s="267"/>
      <c r="H30" s="24"/>
      <c r="I30" s="24"/>
    </row>
  </sheetData>
  <mergeCells count="9">
    <mergeCell ref="A1:F1"/>
    <mergeCell ref="B3:F3"/>
    <mergeCell ref="B4:F4"/>
    <mergeCell ref="B5:F5"/>
    <mergeCell ref="B7:B8"/>
    <mergeCell ref="C7:C8"/>
    <mergeCell ref="D7:D8"/>
    <mergeCell ref="E7:F7"/>
    <mergeCell ref="B2:F2"/>
  </mergeCells>
  <printOptions horizontalCentered="1"/>
  <pageMargins left="0" right="0" top="0.43307086614173229" bottom="0" header="0.31496062992125984" footer="0.31496062992125984"/>
  <pageSetup paperSize="9" scale="8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tabColor theme="0"/>
  </sheetPr>
  <dimension ref="A1:F55"/>
  <sheetViews>
    <sheetView zoomScaleNormal="100" zoomScaleSheetLayoutView="100" workbookViewId="0">
      <selection activeCell="H14" sqref="H14"/>
    </sheetView>
  </sheetViews>
  <sheetFormatPr defaultColWidth="9.140625" defaultRowHeight="15.75" x14ac:dyDescent="0.25"/>
  <cols>
    <col min="1" max="1" width="3.140625" style="100" customWidth="1"/>
    <col min="2" max="2" width="42" style="113" customWidth="1"/>
    <col min="3" max="3" width="29.140625" style="101" customWidth="1"/>
    <col min="4" max="4" width="26.42578125" style="101" customWidth="1"/>
    <col min="5" max="16384" width="9.140625" style="101"/>
  </cols>
  <sheetData>
    <row r="1" spans="1:6" ht="31.9" customHeight="1" x14ac:dyDescent="0.25">
      <c r="B1" s="372" t="s">
        <v>200</v>
      </c>
      <c r="C1" s="372"/>
      <c r="D1" s="372"/>
    </row>
    <row r="2" spans="1:6" ht="19.5" customHeight="1" x14ac:dyDescent="0.3">
      <c r="A2" s="397" t="s">
        <v>146</v>
      </c>
      <c r="B2" s="397"/>
      <c r="C2" s="397"/>
      <c r="D2" s="397"/>
    </row>
    <row r="3" spans="1:6" ht="20.25" customHeight="1" x14ac:dyDescent="0.25">
      <c r="B3" s="372" t="s">
        <v>85</v>
      </c>
      <c r="C3" s="372"/>
      <c r="D3" s="372"/>
    </row>
    <row r="4" spans="1:6" ht="22.5" customHeight="1" x14ac:dyDescent="0.25">
      <c r="D4" s="198" t="s">
        <v>134</v>
      </c>
    </row>
    <row r="5" spans="1:6" s="102" customFormat="1" ht="35.450000000000003" customHeight="1" x14ac:dyDescent="0.25">
      <c r="A5" s="178"/>
      <c r="B5" s="179" t="s">
        <v>86</v>
      </c>
      <c r="C5" s="269" t="s">
        <v>368</v>
      </c>
      <c r="D5" s="270" t="s">
        <v>367</v>
      </c>
    </row>
    <row r="6" spans="1:6" ht="15.95" customHeight="1" x14ac:dyDescent="0.25">
      <c r="A6" s="103">
        <v>1</v>
      </c>
      <c r="B6" s="104" t="s">
        <v>94</v>
      </c>
      <c r="C6" s="129">
        <v>1129</v>
      </c>
      <c r="D6" s="129">
        <v>234</v>
      </c>
      <c r="F6" s="125"/>
    </row>
    <row r="7" spans="1:6" ht="15.95" customHeight="1" x14ac:dyDescent="0.25">
      <c r="A7" s="103">
        <v>2</v>
      </c>
      <c r="B7" s="104" t="s">
        <v>93</v>
      </c>
      <c r="C7" s="129">
        <v>817</v>
      </c>
      <c r="D7" s="129">
        <v>236</v>
      </c>
      <c r="F7" s="125"/>
    </row>
    <row r="8" spans="1:6" ht="15.95" customHeight="1" x14ac:dyDescent="0.25">
      <c r="A8" s="103">
        <v>3</v>
      </c>
      <c r="B8" s="104" t="s">
        <v>278</v>
      </c>
      <c r="C8" s="129">
        <v>638</v>
      </c>
      <c r="D8" s="129">
        <v>149</v>
      </c>
      <c r="F8" s="125"/>
    </row>
    <row r="9" spans="1:6" s="107" customFormat="1" ht="15.95" customHeight="1" x14ac:dyDescent="0.25">
      <c r="A9" s="103">
        <v>4</v>
      </c>
      <c r="B9" s="104" t="s">
        <v>96</v>
      </c>
      <c r="C9" s="129">
        <v>599</v>
      </c>
      <c r="D9" s="129">
        <v>145</v>
      </c>
      <c r="F9" s="125"/>
    </row>
    <row r="10" spans="1:6" s="107" customFormat="1" ht="15.95" customHeight="1" x14ac:dyDescent="0.25">
      <c r="A10" s="103">
        <v>5</v>
      </c>
      <c r="B10" s="104" t="s">
        <v>98</v>
      </c>
      <c r="C10" s="129">
        <v>594</v>
      </c>
      <c r="D10" s="129">
        <v>117</v>
      </c>
      <c r="F10" s="125"/>
    </row>
    <row r="11" spans="1:6" s="107" customFormat="1" ht="15.95" customHeight="1" x14ac:dyDescent="0.25">
      <c r="A11" s="103">
        <v>6</v>
      </c>
      <c r="B11" s="104" t="s">
        <v>95</v>
      </c>
      <c r="C11" s="129">
        <v>550</v>
      </c>
      <c r="D11" s="129">
        <v>146</v>
      </c>
      <c r="F11" s="125"/>
    </row>
    <row r="12" spans="1:6" s="107" customFormat="1" ht="15.95" customHeight="1" x14ac:dyDescent="0.25">
      <c r="A12" s="103">
        <v>7</v>
      </c>
      <c r="B12" s="104" t="s">
        <v>97</v>
      </c>
      <c r="C12" s="129">
        <v>527</v>
      </c>
      <c r="D12" s="129">
        <v>93</v>
      </c>
      <c r="F12" s="125"/>
    </row>
    <row r="13" spans="1:6" s="107" customFormat="1" ht="15.95" customHeight="1" x14ac:dyDescent="0.25">
      <c r="A13" s="103">
        <v>8</v>
      </c>
      <c r="B13" s="104" t="s">
        <v>274</v>
      </c>
      <c r="C13" s="129">
        <v>509</v>
      </c>
      <c r="D13" s="129">
        <v>94</v>
      </c>
      <c r="F13" s="125"/>
    </row>
    <row r="14" spans="1:6" s="107" customFormat="1" ht="79.5" customHeight="1" x14ac:dyDescent="0.25">
      <c r="A14" s="103">
        <v>9</v>
      </c>
      <c r="B14" s="104" t="s">
        <v>276</v>
      </c>
      <c r="C14" s="129">
        <v>350</v>
      </c>
      <c r="D14" s="129">
        <v>71</v>
      </c>
      <c r="F14" s="125"/>
    </row>
    <row r="15" spans="1:6" s="107" customFormat="1" ht="36.75" customHeight="1" x14ac:dyDescent="0.25">
      <c r="A15" s="103">
        <v>10</v>
      </c>
      <c r="B15" s="104" t="s">
        <v>272</v>
      </c>
      <c r="C15" s="129">
        <v>339</v>
      </c>
      <c r="D15" s="129">
        <v>112</v>
      </c>
      <c r="F15" s="125"/>
    </row>
    <row r="16" spans="1:6" s="107" customFormat="1" ht="19.5" customHeight="1" x14ac:dyDescent="0.25">
      <c r="A16" s="103">
        <v>11</v>
      </c>
      <c r="B16" s="104" t="s">
        <v>106</v>
      </c>
      <c r="C16" s="129">
        <v>322</v>
      </c>
      <c r="D16" s="129">
        <v>69</v>
      </c>
      <c r="F16" s="125"/>
    </row>
    <row r="17" spans="1:6" s="107" customFormat="1" ht="15.95" customHeight="1" x14ac:dyDescent="0.25">
      <c r="A17" s="103">
        <v>12</v>
      </c>
      <c r="B17" s="104" t="s">
        <v>105</v>
      </c>
      <c r="C17" s="129">
        <v>292</v>
      </c>
      <c r="D17" s="129">
        <v>62</v>
      </c>
      <c r="F17" s="125"/>
    </row>
    <row r="18" spans="1:6" s="107" customFormat="1" ht="15.95" customHeight="1" x14ac:dyDescent="0.25">
      <c r="A18" s="103">
        <v>13</v>
      </c>
      <c r="B18" s="104" t="s">
        <v>108</v>
      </c>
      <c r="C18" s="129">
        <v>222</v>
      </c>
      <c r="D18" s="129">
        <v>43</v>
      </c>
      <c r="F18" s="125"/>
    </row>
    <row r="19" spans="1:6" s="107" customFormat="1" ht="31.5" x14ac:dyDescent="0.25">
      <c r="A19" s="103">
        <v>14</v>
      </c>
      <c r="B19" s="104" t="s">
        <v>275</v>
      </c>
      <c r="C19" s="129">
        <v>201</v>
      </c>
      <c r="D19" s="129">
        <v>38</v>
      </c>
      <c r="F19" s="125"/>
    </row>
    <row r="20" spans="1:6" s="107" customFormat="1" ht="15.95" customHeight="1" x14ac:dyDescent="0.25">
      <c r="A20" s="103">
        <v>15</v>
      </c>
      <c r="B20" s="104" t="s">
        <v>125</v>
      </c>
      <c r="C20" s="129">
        <v>192</v>
      </c>
      <c r="D20" s="129">
        <v>47</v>
      </c>
      <c r="F20" s="125"/>
    </row>
    <row r="21" spans="1:6" s="107" customFormat="1" ht="15.95" customHeight="1" x14ac:dyDescent="0.25">
      <c r="A21" s="103">
        <v>16</v>
      </c>
      <c r="B21" s="104" t="s">
        <v>100</v>
      </c>
      <c r="C21" s="129">
        <v>179</v>
      </c>
      <c r="D21" s="129">
        <v>30</v>
      </c>
      <c r="F21" s="125"/>
    </row>
    <row r="22" spans="1:6" s="107" customFormat="1" ht="15.95" customHeight="1" x14ac:dyDescent="0.25">
      <c r="A22" s="103">
        <v>17</v>
      </c>
      <c r="B22" s="104" t="s">
        <v>273</v>
      </c>
      <c r="C22" s="129">
        <v>175</v>
      </c>
      <c r="D22" s="129">
        <v>28</v>
      </c>
      <c r="F22" s="125"/>
    </row>
    <row r="23" spans="1:6" s="107" customFormat="1" ht="15.95" customHeight="1" x14ac:dyDescent="0.25">
      <c r="A23" s="103">
        <v>18</v>
      </c>
      <c r="B23" s="104" t="s">
        <v>129</v>
      </c>
      <c r="C23" s="129">
        <v>171</v>
      </c>
      <c r="D23" s="129">
        <v>43</v>
      </c>
      <c r="F23" s="125"/>
    </row>
    <row r="24" spans="1:6" s="107" customFormat="1" ht="15.95" customHeight="1" x14ac:dyDescent="0.25">
      <c r="A24" s="103">
        <v>19</v>
      </c>
      <c r="B24" s="104" t="s">
        <v>117</v>
      </c>
      <c r="C24" s="129">
        <v>159</v>
      </c>
      <c r="D24" s="129">
        <v>45</v>
      </c>
      <c r="F24" s="125"/>
    </row>
    <row r="25" spans="1:6" s="107" customFormat="1" ht="15.95" customHeight="1" x14ac:dyDescent="0.25">
      <c r="A25" s="103">
        <v>20</v>
      </c>
      <c r="B25" s="104" t="s">
        <v>121</v>
      </c>
      <c r="C25" s="129">
        <v>137</v>
      </c>
      <c r="D25" s="129">
        <v>28</v>
      </c>
      <c r="F25" s="125"/>
    </row>
    <row r="26" spans="1:6" s="107" customFormat="1" ht="15.95" customHeight="1" x14ac:dyDescent="0.25">
      <c r="A26" s="103">
        <v>21</v>
      </c>
      <c r="B26" s="104" t="s">
        <v>221</v>
      </c>
      <c r="C26" s="129">
        <v>136</v>
      </c>
      <c r="D26" s="129">
        <v>3</v>
      </c>
      <c r="F26" s="125"/>
    </row>
    <row r="27" spans="1:6" s="107" customFormat="1" ht="15.95" customHeight="1" x14ac:dyDescent="0.25">
      <c r="A27" s="103">
        <v>22</v>
      </c>
      <c r="B27" s="104" t="s">
        <v>279</v>
      </c>
      <c r="C27" s="129">
        <v>134</v>
      </c>
      <c r="D27" s="129">
        <v>32</v>
      </c>
      <c r="F27" s="125"/>
    </row>
    <row r="28" spans="1:6" s="107" customFormat="1" ht="15.95" customHeight="1" x14ac:dyDescent="0.25">
      <c r="A28" s="103">
        <v>23</v>
      </c>
      <c r="B28" s="104" t="s">
        <v>277</v>
      </c>
      <c r="C28" s="129">
        <v>133</v>
      </c>
      <c r="D28" s="129">
        <v>27</v>
      </c>
      <c r="F28" s="125"/>
    </row>
    <row r="29" spans="1:6" s="107" customFormat="1" ht="15.95" customHeight="1" x14ac:dyDescent="0.25">
      <c r="A29" s="103">
        <v>24</v>
      </c>
      <c r="B29" s="104" t="s">
        <v>115</v>
      </c>
      <c r="C29" s="129">
        <v>131</v>
      </c>
      <c r="D29" s="129">
        <v>17</v>
      </c>
      <c r="F29" s="125"/>
    </row>
    <row r="30" spans="1:6" s="107" customFormat="1" ht="15.95" customHeight="1" x14ac:dyDescent="0.25">
      <c r="A30" s="103">
        <v>25</v>
      </c>
      <c r="B30" s="104" t="s">
        <v>234</v>
      </c>
      <c r="C30" s="129">
        <v>129</v>
      </c>
      <c r="D30" s="129">
        <v>6</v>
      </c>
      <c r="F30" s="125"/>
    </row>
    <row r="31" spans="1:6" s="107" customFormat="1" ht="15.95" customHeight="1" x14ac:dyDescent="0.25">
      <c r="A31" s="103">
        <v>26</v>
      </c>
      <c r="B31" s="104" t="s">
        <v>201</v>
      </c>
      <c r="C31" s="129">
        <v>124</v>
      </c>
      <c r="D31" s="129">
        <v>36</v>
      </c>
      <c r="F31" s="125"/>
    </row>
    <row r="32" spans="1:6" s="107" customFormat="1" ht="15.95" customHeight="1" x14ac:dyDescent="0.25">
      <c r="A32" s="103">
        <v>27</v>
      </c>
      <c r="B32" s="104" t="s">
        <v>111</v>
      </c>
      <c r="C32" s="129">
        <v>123</v>
      </c>
      <c r="D32" s="129">
        <v>28</v>
      </c>
      <c r="F32" s="125"/>
    </row>
    <row r="33" spans="1:6" s="107" customFormat="1" ht="15.95" customHeight="1" x14ac:dyDescent="0.25">
      <c r="A33" s="103">
        <v>28</v>
      </c>
      <c r="B33" s="104" t="s">
        <v>114</v>
      </c>
      <c r="C33" s="129">
        <v>122</v>
      </c>
      <c r="D33" s="129">
        <v>41</v>
      </c>
      <c r="F33" s="125"/>
    </row>
    <row r="34" spans="1:6" s="107" customFormat="1" ht="15.95" customHeight="1" x14ac:dyDescent="0.25">
      <c r="A34" s="103">
        <v>29</v>
      </c>
      <c r="B34" s="104" t="s">
        <v>99</v>
      </c>
      <c r="C34" s="129">
        <v>119</v>
      </c>
      <c r="D34" s="129">
        <v>20</v>
      </c>
      <c r="F34" s="125"/>
    </row>
    <row r="35" spans="1:6" s="107" customFormat="1" ht="15.95" customHeight="1" x14ac:dyDescent="0.25">
      <c r="A35" s="103">
        <v>30</v>
      </c>
      <c r="B35" s="104" t="s">
        <v>104</v>
      </c>
      <c r="C35" s="129">
        <v>118</v>
      </c>
      <c r="D35" s="129">
        <v>29</v>
      </c>
      <c r="F35" s="125"/>
    </row>
    <row r="36" spans="1:6" s="107" customFormat="1" ht="20.25" customHeight="1" x14ac:dyDescent="0.25">
      <c r="A36" s="103">
        <v>31</v>
      </c>
      <c r="B36" s="108" t="s">
        <v>110</v>
      </c>
      <c r="C36" s="129">
        <v>115</v>
      </c>
      <c r="D36" s="129">
        <v>24</v>
      </c>
      <c r="F36" s="125"/>
    </row>
    <row r="37" spans="1:6" s="107" customFormat="1" ht="15.95" customHeight="1" x14ac:dyDescent="0.25">
      <c r="A37" s="103">
        <v>32</v>
      </c>
      <c r="B37" s="104" t="s">
        <v>113</v>
      </c>
      <c r="C37" s="129">
        <v>106</v>
      </c>
      <c r="D37" s="129">
        <v>19</v>
      </c>
      <c r="F37" s="125"/>
    </row>
    <row r="38" spans="1:6" s="107" customFormat="1" ht="15.95" customHeight="1" x14ac:dyDescent="0.25">
      <c r="A38" s="103">
        <v>33</v>
      </c>
      <c r="B38" s="104" t="s">
        <v>112</v>
      </c>
      <c r="C38" s="129">
        <v>105</v>
      </c>
      <c r="D38" s="129">
        <v>24</v>
      </c>
      <c r="F38" s="125"/>
    </row>
    <row r="39" spans="1:6" s="107" customFormat="1" ht="15.95" customHeight="1" x14ac:dyDescent="0.25">
      <c r="A39" s="103">
        <v>34</v>
      </c>
      <c r="B39" s="104" t="s">
        <v>224</v>
      </c>
      <c r="C39" s="129">
        <v>99</v>
      </c>
      <c r="D39" s="129">
        <v>16</v>
      </c>
      <c r="F39" s="125"/>
    </row>
    <row r="40" spans="1:6" s="107" customFormat="1" ht="15.95" customHeight="1" x14ac:dyDescent="0.25">
      <c r="A40" s="103">
        <v>35</v>
      </c>
      <c r="B40" s="104" t="s">
        <v>123</v>
      </c>
      <c r="C40" s="129">
        <v>99</v>
      </c>
      <c r="D40" s="129">
        <v>23</v>
      </c>
      <c r="F40" s="125"/>
    </row>
    <row r="41" spans="1:6" s="107" customFormat="1" ht="15.95" customHeight="1" x14ac:dyDescent="0.25">
      <c r="A41" s="103">
        <v>36</v>
      </c>
      <c r="B41" s="104" t="s">
        <v>109</v>
      </c>
      <c r="C41" s="129">
        <v>98</v>
      </c>
      <c r="D41" s="129">
        <v>16</v>
      </c>
      <c r="F41" s="125"/>
    </row>
    <row r="42" spans="1:6" ht="15.95" customHeight="1" x14ac:dyDescent="0.25">
      <c r="A42" s="103">
        <v>37</v>
      </c>
      <c r="B42" s="109" t="s">
        <v>133</v>
      </c>
      <c r="C42" s="110">
        <v>96</v>
      </c>
      <c r="D42" s="110">
        <v>25</v>
      </c>
      <c r="F42" s="125"/>
    </row>
    <row r="43" spans="1:6" ht="15.95" customHeight="1" x14ac:dyDescent="0.25">
      <c r="A43" s="103">
        <v>38</v>
      </c>
      <c r="B43" s="111" t="s">
        <v>282</v>
      </c>
      <c r="C43" s="110">
        <v>95</v>
      </c>
      <c r="D43" s="110">
        <v>19</v>
      </c>
      <c r="F43" s="125"/>
    </row>
    <row r="44" spans="1:6" ht="15.95" customHeight="1" x14ac:dyDescent="0.25">
      <c r="A44" s="103">
        <v>39</v>
      </c>
      <c r="B44" s="104" t="s">
        <v>237</v>
      </c>
      <c r="C44" s="110">
        <v>90</v>
      </c>
      <c r="D44" s="110">
        <v>23</v>
      </c>
      <c r="F44" s="125"/>
    </row>
    <row r="45" spans="1:6" ht="15.95" customHeight="1" x14ac:dyDescent="0.25">
      <c r="A45" s="103">
        <v>40</v>
      </c>
      <c r="B45" s="104" t="s">
        <v>284</v>
      </c>
      <c r="C45" s="110">
        <v>88</v>
      </c>
      <c r="D45" s="110">
        <v>13</v>
      </c>
      <c r="F45" s="125"/>
    </row>
    <row r="46" spans="1:6" ht="15.95" customHeight="1" x14ac:dyDescent="0.25">
      <c r="A46" s="103">
        <v>41</v>
      </c>
      <c r="B46" s="104" t="s">
        <v>223</v>
      </c>
      <c r="C46" s="110">
        <v>88</v>
      </c>
      <c r="D46" s="110">
        <v>33</v>
      </c>
      <c r="F46" s="125"/>
    </row>
    <row r="47" spans="1:6" ht="15.95" customHeight="1" x14ac:dyDescent="0.25">
      <c r="A47" s="103">
        <v>42</v>
      </c>
      <c r="B47" s="104" t="s">
        <v>128</v>
      </c>
      <c r="C47" s="110">
        <v>85</v>
      </c>
      <c r="D47" s="110">
        <v>24</v>
      </c>
      <c r="F47" s="125"/>
    </row>
    <row r="48" spans="1:6" ht="15.95" customHeight="1" x14ac:dyDescent="0.25">
      <c r="A48" s="103">
        <v>43</v>
      </c>
      <c r="B48" s="112" t="s">
        <v>116</v>
      </c>
      <c r="C48" s="110">
        <v>82</v>
      </c>
      <c r="D48" s="110">
        <v>16</v>
      </c>
      <c r="F48" s="125"/>
    </row>
    <row r="49" spans="1:6" ht="15.95" customHeight="1" x14ac:dyDescent="0.25">
      <c r="A49" s="103">
        <v>44</v>
      </c>
      <c r="B49" s="112" t="s">
        <v>124</v>
      </c>
      <c r="C49" s="110">
        <v>79</v>
      </c>
      <c r="D49" s="110">
        <v>11</v>
      </c>
      <c r="F49" s="125"/>
    </row>
    <row r="50" spans="1:6" ht="15.95" customHeight="1" x14ac:dyDescent="0.25">
      <c r="A50" s="103">
        <v>45</v>
      </c>
      <c r="B50" s="112" t="s">
        <v>243</v>
      </c>
      <c r="C50" s="110">
        <v>74</v>
      </c>
      <c r="D50" s="110">
        <v>13</v>
      </c>
      <c r="F50" s="125"/>
    </row>
    <row r="51" spans="1:6" ht="15.95" customHeight="1" x14ac:dyDescent="0.25">
      <c r="A51" s="103">
        <v>46</v>
      </c>
      <c r="B51" s="239" t="s">
        <v>238</v>
      </c>
      <c r="C51" s="110">
        <v>74</v>
      </c>
      <c r="D51" s="110">
        <v>13</v>
      </c>
      <c r="F51" s="125"/>
    </row>
    <row r="52" spans="1:6" ht="15.95" customHeight="1" x14ac:dyDescent="0.25">
      <c r="A52" s="103">
        <v>47</v>
      </c>
      <c r="B52" s="112" t="s">
        <v>283</v>
      </c>
      <c r="C52" s="110">
        <v>73</v>
      </c>
      <c r="D52" s="110">
        <v>13</v>
      </c>
      <c r="F52" s="125"/>
    </row>
    <row r="53" spans="1:6" ht="21" customHeight="1" x14ac:dyDescent="0.25">
      <c r="A53" s="103">
        <v>48</v>
      </c>
      <c r="B53" s="112" t="s">
        <v>340</v>
      </c>
      <c r="C53" s="110">
        <v>73</v>
      </c>
      <c r="D53" s="110">
        <v>10</v>
      </c>
      <c r="F53" s="125"/>
    </row>
    <row r="54" spans="1:6" ht="15.95" customHeight="1" x14ac:dyDescent="0.25">
      <c r="A54" s="103">
        <v>49</v>
      </c>
      <c r="B54" s="112" t="s">
        <v>288</v>
      </c>
      <c r="C54" s="110">
        <v>73</v>
      </c>
      <c r="D54" s="110">
        <v>34</v>
      </c>
      <c r="F54" s="125"/>
    </row>
    <row r="55" spans="1:6" ht="15.95" customHeight="1" x14ac:dyDescent="0.25">
      <c r="A55" s="103">
        <v>50</v>
      </c>
      <c r="B55" s="111" t="s">
        <v>296</v>
      </c>
      <c r="C55" s="110">
        <v>72</v>
      </c>
      <c r="D55" s="110">
        <v>10</v>
      </c>
      <c r="F55" s="125"/>
    </row>
  </sheetData>
  <mergeCells count="3">
    <mergeCell ref="B1:D1"/>
    <mergeCell ref="B3:D3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  <rowBreaks count="1" manualBreakCount="1">
    <brk id="35" max="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theme="0"/>
  </sheetPr>
  <dimension ref="A1:I79"/>
  <sheetViews>
    <sheetView zoomScaleNormal="100" zoomScaleSheetLayoutView="90" workbookViewId="0">
      <selection activeCell="E75" sqref="E75"/>
    </sheetView>
  </sheetViews>
  <sheetFormatPr defaultColWidth="8.85546875" defaultRowHeight="12.75" x14ac:dyDescent="0.2"/>
  <cols>
    <col min="1" max="1" width="43.28515625" style="117" customWidth="1"/>
    <col min="2" max="2" width="18.140625" style="127" customWidth="1"/>
    <col min="3" max="3" width="17.140625" style="127" customWidth="1"/>
    <col min="4" max="4" width="8.85546875" style="117"/>
    <col min="5" max="5" width="64" style="117" customWidth="1"/>
    <col min="6" max="16384" width="8.85546875" style="117"/>
  </cols>
  <sheetData>
    <row r="1" spans="1:9" s="115" customFormat="1" ht="44.25" customHeight="1" x14ac:dyDescent="0.3">
      <c r="A1" s="372" t="s">
        <v>202</v>
      </c>
      <c r="B1" s="372"/>
      <c r="C1" s="372"/>
    </row>
    <row r="2" spans="1:9" s="115" customFormat="1" ht="22.5" customHeight="1" x14ac:dyDescent="0.3">
      <c r="A2" s="372" t="s">
        <v>146</v>
      </c>
      <c r="B2" s="372"/>
      <c r="C2" s="372"/>
    </row>
    <row r="3" spans="1:9" s="115" customFormat="1" ht="20.25" x14ac:dyDescent="0.3">
      <c r="A3" s="383" t="s">
        <v>119</v>
      </c>
      <c r="B3" s="383"/>
      <c r="C3" s="383"/>
    </row>
    <row r="4" spans="1:9" ht="15.75" x14ac:dyDescent="0.2">
      <c r="C4" s="198" t="s">
        <v>134</v>
      </c>
    </row>
    <row r="5" spans="1:9" s="102" customFormat="1" ht="35.450000000000003" customHeight="1" x14ac:dyDescent="0.25">
      <c r="A5" s="179" t="s">
        <v>86</v>
      </c>
      <c r="B5" s="355" t="s">
        <v>368</v>
      </c>
      <c r="C5" s="356" t="s">
        <v>367</v>
      </c>
    </row>
    <row r="6" spans="1:9" ht="38.450000000000003" customHeight="1" x14ac:dyDescent="0.2">
      <c r="A6" s="398" t="s">
        <v>120</v>
      </c>
      <c r="B6" s="398"/>
      <c r="C6" s="398"/>
      <c r="I6" s="120"/>
    </row>
    <row r="7" spans="1:9" ht="20.100000000000001" customHeight="1" x14ac:dyDescent="0.2">
      <c r="A7" s="121" t="s">
        <v>121</v>
      </c>
      <c r="B7" s="159">
        <v>137</v>
      </c>
      <c r="C7" s="159">
        <v>28</v>
      </c>
      <c r="D7" s="162"/>
      <c r="I7" s="120"/>
    </row>
    <row r="8" spans="1:9" ht="20.100000000000001" customHeight="1" x14ac:dyDescent="0.2">
      <c r="A8" s="122" t="s">
        <v>224</v>
      </c>
      <c r="B8" s="129">
        <v>99</v>
      </c>
      <c r="C8" s="129">
        <v>16</v>
      </c>
    </row>
    <row r="9" spans="1:9" ht="20.100000000000001" customHeight="1" x14ac:dyDescent="0.2">
      <c r="A9" s="122" t="s">
        <v>109</v>
      </c>
      <c r="B9" s="129">
        <v>98</v>
      </c>
      <c r="C9" s="129">
        <v>16</v>
      </c>
      <c r="D9" s="162"/>
    </row>
    <row r="10" spans="1:9" ht="20.100000000000001" customHeight="1" x14ac:dyDescent="0.2">
      <c r="A10" s="122" t="s">
        <v>283</v>
      </c>
      <c r="B10" s="129">
        <v>73</v>
      </c>
      <c r="C10" s="129">
        <v>13</v>
      </c>
      <c r="D10" s="162"/>
    </row>
    <row r="11" spans="1:9" ht="20.100000000000001" customHeight="1" x14ac:dyDescent="0.2">
      <c r="A11" s="122" t="s">
        <v>285</v>
      </c>
      <c r="B11" s="129">
        <v>55</v>
      </c>
      <c r="C11" s="129">
        <v>11</v>
      </c>
      <c r="D11" s="162"/>
    </row>
    <row r="12" spans="1:9" ht="20.100000000000001" customHeight="1" x14ac:dyDescent="0.2">
      <c r="A12" s="122" t="s">
        <v>203</v>
      </c>
      <c r="B12" s="129">
        <v>48</v>
      </c>
      <c r="C12" s="129">
        <v>12</v>
      </c>
      <c r="D12" s="162"/>
    </row>
    <row r="13" spans="1:9" ht="20.100000000000001" customHeight="1" x14ac:dyDescent="0.2">
      <c r="A13" s="122" t="s">
        <v>290</v>
      </c>
      <c r="B13" s="129">
        <v>48</v>
      </c>
      <c r="C13" s="129">
        <v>3</v>
      </c>
      <c r="D13" s="162"/>
    </row>
    <row r="14" spans="1:9" ht="20.100000000000001" customHeight="1" x14ac:dyDescent="0.2">
      <c r="A14" s="122" t="s">
        <v>263</v>
      </c>
      <c r="B14" s="129">
        <v>42</v>
      </c>
      <c r="C14" s="129">
        <v>1</v>
      </c>
      <c r="D14" s="162"/>
    </row>
    <row r="15" spans="1:9" ht="38.450000000000003" customHeight="1" x14ac:dyDescent="0.2">
      <c r="A15" s="398" t="s">
        <v>42</v>
      </c>
      <c r="B15" s="398"/>
      <c r="C15" s="398"/>
    </row>
    <row r="16" spans="1:9" ht="31.5" x14ac:dyDescent="0.2">
      <c r="A16" s="122" t="s">
        <v>275</v>
      </c>
      <c r="B16" s="129">
        <v>201</v>
      </c>
      <c r="C16" s="129">
        <v>38</v>
      </c>
      <c r="D16" s="162"/>
    </row>
    <row r="17" spans="1:4" ht="20.100000000000001" customHeight="1" x14ac:dyDescent="0.2">
      <c r="A17" s="122" t="s">
        <v>277</v>
      </c>
      <c r="B17" s="129">
        <v>133</v>
      </c>
      <c r="C17" s="129">
        <v>27</v>
      </c>
    </row>
    <row r="18" spans="1:4" ht="20.100000000000001" customHeight="1" x14ac:dyDescent="0.2">
      <c r="A18" s="122" t="s">
        <v>115</v>
      </c>
      <c r="B18" s="129">
        <v>131</v>
      </c>
      <c r="C18" s="129">
        <v>17</v>
      </c>
    </row>
    <row r="19" spans="1:4" ht="20.100000000000001" customHeight="1" x14ac:dyDescent="0.2">
      <c r="A19" s="122" t="s">
        <v>284</v>
      </c>
      <c r="B19" s="129">
        <v>88</v>
      </c>
      <c r="C19" s="129">
        <v>13</v>
      </c>
    </row>
    <row r="20" spans="1:4" ht="31.5" customHeight="1" x14ac:dyDescent="0.2">
      <c r="A20" s="122" t="s">
        <v>297</v>
      </c>
      <c r="B20" s="129">
        <v>60</v>
      </c>
      <c r="C20" s="129">
        <v>15</v>
      </c>
    </row>
    <row r="21" spans="1:4" ht="20.100000000000001" customHeight="1" x14ac:dyDescent="0.2">
      <c r="A21" s="122" t="s">
        <v>286</v>
      </c>
      <c r="B21" s="129">
        <v>49</v>
      </c>
      <c r="C21" s="129">
        <v>4</v>
      </c>
    </row>
    <row r="22" spans="1:4" ht="20.100000000000001" customHeight="1" x14ac:dyDescent="0.2">
      <c r="A22" s="122" t="s">
        <v>355</v>
      </c>
      <c r="B22" s="129">
        <v>46</v>
      </c>
      <c r="C22" s="129">
        <v>12</v>
      </c>
    </row>
    <row r="23" spans="1:4" ht="20.100000000000001" customHeight="1" x14ac:dyDescent="0.2">
      <c r="A23" s="122" t="s">
        <v>240</v>
      </c>
      <c r="B23" s="129">
        <v>42</v>
      </c>
      <c r="C23" s="129">
        <v>7</v>
      </c>
      <c r="D23" s="162"/>
    </row>
    <row r="24" spans="1:4" ht="38.450000000000003" customHeight="1" x14ac:dyDescent="0.2">
      <c r="A24" s="398" t="s">
        <v>43</v>
      </c>
      <c r="B24" s="398"/>
      <c r="C24" s="398"/>
    </row>
    <row r="25" spans="1:4" ht="20.100000000000001" customHeight="1" x14ac:dyDescent="0.2">
      <c r="A25" s="123" t="s">
        <v>97</v>
      </c>
      <c r="B25" s="129">
        <v>527</v>
      </c>
      <c r="C25" s="129">
        <v>93</v>
      </c>
      <c r="D25" s="162"/>
    </row>
    <row r="26" spans="1:4" ht="20.100000000000001" customHeight="1" x14ac:dyDescent="0.2">
      <c r="A26" s="123" t="s">
        <v>105</v>
      </c>
      <c r="B26" s="129">
        <v>292</v>
      </c>
      <c r="C26" s="129">
        <v>62</v>
      </c>
    </row>
    <row r="27" spans="1:4" ht="20.100000000000001" customHeight="1" x14ac:dyDescent="0.2">
      <c r="A27" s="123" t="s">
        <v>273</v>
      </c>
      <c r="B27" s="129">
        <v>175</v>
      </c>
      <c r="C27" s="129">
        <v>28</v>
      </c>
      <c r="D27" s="162"/>
    </row>
    <row r="28" spans="1:4" ht="20.100000000000001" customHeight="1" x14ac:dyDescent="0.2">
      <c r="A28" s="123" t="s">
        <v>110</v>
      </c>
      <c r="B28" s="129">
        <v>115</v>
      </c>
      <c r="C28" s="129">
        <v>24</v>
      </c>
    </row>
    <row r="29" spans="1:4" ht="20.100000000000001" customHeight="1" x14ac:dyDescent="0.2">
      <c r="A29" s="123" t="s">
        <v>340</v>
      </c>
      <c r="B29" s="129">
        <v>73</v>
      </c>
      <c r="C29" s="129">
        <v>10</v>
      </c>
    </row>
    <row r="30" spans="1:4" ht="20.100000000000001" customHeight="1" x14ac:dyDescent="0.2">
      <c r="A30" s="123" t="s">
        <v>287</v>
      </c>
      <c r="B30" s="129">
        <v>67</v>
      </c>
      <c r="C30" s="129">
        <v>31</v>
      </c>
    </row>
    <row r="31" spans="1:4" ht="38.450000000000003" customHeight="1" x14ac:dyDescent="0.2">
      <c r="A31" s="398" t="s">
        <v>44</v>
      </c>
      <c r="B31" s="398"/>
      <c r="C31" s="398"/>
    </row>
    <row r="32" spans="1:4" ht="20.100000000000001" customHeight="1" x14ac:dyDescent="0.2">
      <c r="A32" s="122" t="s">
        <v>278</v>
      </c>
      <c r="B32" s="159">
        <v>638</v>
      </c>
      <c r="C32" s="159">
        <v>149</v>
      </c>
      <c r="D32" s="162"/>
    </row>
    <row r="33" spans="1:4" ht="20.100000000000001" customHeight="1" x14ac:dyDescent="0.2">
      <c r="A33" s="122" t="s">
        <v>108</v>
      </c>
      <c r="B33" s="129">
        <v>222</v>
      </c>
      <c r="C33" s="129">
        <v>43</v>
      </c>
    </row>
    <row r="34" spans="1:4" ht="20.100000000000001" customHeight="1" x14ac:dyDescent="0.2">
      <c r="A34" s="122" t="s">
        <v>279</v>
      </c>
      <c r="B34" s="129">
        <v>134</v>
      </c>
      <c r="C34" s="129">
        <v>32</v>
      </c>
      <c r="D34" s="162"/>
    </row>
    <row r="35" spans="1:4" ht="20.100000000000001" customHeight="1" x14ac:dyDescent="0.2">
      <c r="A35" s="122" t="s">
        <v>111</v>
      </c>
      <c r="B35" s="129">
        <v>123</v>
      </c>
      <c r="C35" s="129">
        <v>28</v>
      </c>
      <c r="D35" s="162"/>
    </row>
    <row r="36" spans="1:4" ht="20.100000000000001" customHeight="1" x14ac:dyDescent="0.2">
      <c r="A36" s="122" t="s">
        <v>123</v>
      </c>
      <c r="B36" s="129">
        <v>99</v>
      </c>
      <c r="C36" s="129">
        <v>23</v>
      </c>
      <c r="D36" s="162"/>
    </row>
    <row r="37" spans="1:4" ht="20.100000000000001" customHeight="1" x14ac:dyDescent="0.2">
      <c r="A37" s="122" t="s">
        <v>282</v>
      </c>
      <c r="B37" s="129">
        <v>95</v>
      </c>
      <c r="C37" s="129">
        <v>19</v>
      </c>
      <c r="D37" s="162"/>
    </row>
    <row r="38" spans="1:4" ht="20.100000000000001" customHeight="1" x14ac:dyDescent="0.2">
      <c r="A38" s="122" t="s">
        <v>124</v>
      </c>
      <c r="B38" s="129">
        <v>79</v>
      </c>
      <c r="C38" s="129">
        <v>11</v>
      </c>
      <c r="D38" s="162"/>
    </row>
    <row r="39" spans="1:4" ht="20.100000000000001" customHeight="1" x14ac:dyDescent="0.2">
      <c r="A39" s="122" t="s">
        <v>243</v>
      </c>
      <c r="B39" s="129">
        <v>74</v>
      </c>
      <c r="C39" s="129">
        <v>13</v>
      </c>
      <c r="D39" s="162"/>
    </row>
    <row r="40" spans="1:4" ht="38.450000000000003" customHeight="1" x14ac:dyDescent="0.2">
      <c r="A40" s="398" t="s">
        <v>45</v>
      </c>
      <c r="B40" s="398"/>
      <c r="C40" s="398"/>
    </row>
    <row r="41" spans="1:4" ht="20.100000000000001" customHeight="1" x14ac:dyDescent="0.2">
      <c r="A41" s="122" t="s">
        <v>94</v>
      </c>
      <c r="B41" s="129">
        <v>1129</v>
      </c>
      <c r="C41" s="129">
        <v>234</v>
      </c>
      <c r="D41" s="162"/>
    </row>
    <row r="42" spans="1:4" ht="20.100000000000001" customHeight="1" x14ac:dyDescent="0.2">
      <c r="A42" s="122" t="s">
        <v>98</v>
      </c>
      <c r="B42" s="129">
        <v>594</v>
      </c>
      <c r="C42" s="129">
        <v>117</v>
      </c>
    </row>
    <row r="43" spans="1:4" ht="20.100000000000001" customHeight="1" x14ac:dyDescent="0.2">
      <c r="A43" s="122" t="s">
        <v>95</v>
      </c>
      <c r="B43" s="129">
        <v>550</v>
      </c>
      <c r="C43" s="129">
        <v>146</v>
      </c>
      <c r="D43" s="162"/>
    </row>
    <row r="44" spans="1:4" ht="20.100000000000001" customHeight="1" x14ac:dyDescent="0.2">
      <c r="A44" s="122" t="s">
        <v>274</v>
      </c>
      <c r="B44" s="129">
        <v>509</v>
      </c>
      <c r="C44" s="129">
        <v>94</v>
      </c>
    </row>
    <row r="45" spans="1:4" ht="78.75" x14ac:dyDescent="0.2">
      <c r="A45" s="122" t="s">
        <v>276</v>
      </c>
      <c r="B45" s="129">
        <v>350</v>
      </c>
      <c r="C45" s="129">
        <v>71</v>
      </c>
      <c r="D45" s="162"/>
    </row>
    <row r="46" spans="1:4" ht="20.100000000000001" customHeight="1" x14ac:dyDescent="0.2">
      <c r="A46" s="122" t="s">
        <v>125</v>
      </c>
      <c r="B46" s="129">
        <v>192</v>
      </c>
      <c r="C46" s="129">
        <v>47</v>
      </c>
      <c r="D46" s="162"/>
    </row>
    <row r="47" spans="1:4" ht="20.100000000000001" customHeight="1" x14ac:dyDescent="0.2">
      <c r="A47" s="122" t="s">
        <v>234</v>
      </c>
      <c r="B47" s="129">
        <v>129</v>
      </c>
      <c r="C47" s="129">
        <v>6</v>
      </c>
      <c r="D47" s="162"/>
    </row>
    <row r="48" spans="1:4" ht="20.100000000000001" customHeight="1" x14ac:dyDescent="0.2">
      <c r="A48" s="122" t="s">
        <v>201</v>
      </c>
      <c r="B48" s="129">
        <v>124</v>
      </c>
      <c r="C48" s="129">
        <v>36</v>
      </c>
      <c r="D48" s="162"/>
    </row>
    <row r="49" spans="1:4" ht="20.100000000000001" customHeight="1" x14ac:dyDescent="0.2">
      <c r="A49" s="122" t="s">
        <v>99</v>
      </c>
      <c r="B49" s="129">
        <v>119</v>
      </c>
      <c r="C49" s="129">
        <v>20</v>
      </c>
      <c r="D49" s="162"/>
    </row>
    <row r="50" spans="1:4" ht="38.450000000000003" customHeight="1" x14ac:dyDescent="0.2">
      <c r="A50" s="398" t="s">
        <v>126</v>
      </c>
      <c r="B50" s="398"/>
      <c r="C50" s="398"/>
    </row>
    <row r="51" spans="1:4" ht="37.5" customHeight="1" x14ac:dyDescent="0.2">
      <c r="A51" s="122" t="s">
        <v>272</v>
      </c>
      <c r="B51" s="129">
        <v>339</v>
      </c>
      <c r="C51" s="129">
        <v>112</v>
      </c>
      <c r="D51" s="162"/>
    </row>
    <row r="52" spans="1:4" ht="20.100000000000001" customHeight="1" x14ac:dyDescent="0.2">
      <c r="A52" s="122" t="s">
        <v>129</v>
      </c>
      <c r="B52" s="129">
        <v>171</v>
      </c>
      <c r="C52" s="129">
        <v>43</v>
      </c>
      <c r="D52" s="162"/>
    </row>
    <row r="53" spans="1:4" ht="20.100000000000001" customHeight="1" x14ac:dyDescent="0.2">
      <c r="A53" s="122" t="s">
        <v>128</v>
      </c>
      <c r="B53" s="129">
        <v>85</v>
      </c>
      <c r="C53" s="129">
        <v>24</v>
      </c>
      <c r="D53" s="162"/>
    </row>
    <row r="54" spans="1:4" ht="31.5" customHeight="1" x14ac:dyDescent="0.2">
      <c r="A54" s="122" t="s">
        <v>288</v>
      </c>
      <c r="B54" s="129">
        <v>73</v>
      </c>
      <c r="C54" s="129">
        <v>34</v>
      </c>
      <c r="D54" s="162"/>
    </row>
    <row r="55" spans="1:4" ht="20.100000000000001" customHeight="1" x14ac:dyDescent="0.2">
      <c r="A55" s="122" t="s">
        <v>127</v>
      </c>
      <c r="B55" s="129">
        <v>63</v>
      </c>
      <c r="C55" s="129">
        <v>22</v>
      </c>
      <c r="D55" s="162"/>
    </row>
    <row r="56" spans="1:4" ht="20.100000000000001" customHeight="1" x14ac:dyDescent="0.2">
      <c r="A56" s="122" t="s">
        <v>302</v>
      </c>
      <c r="B56" s="129">
        <v>59</v>
      </c>
      <c r="C56" s="129">
        <v>22</v>
      </c>
    </row>
    <row r="57" spans="1:4" ht="38.450000000000003" customHeight="1" x14ac:dyDescent="0.2">
      <c r="A57" s="398" t="s">
        <v>47</v>
      </c>
      <c r="B57" s="398"/>
      <c r="C57" s="398"/>
    </row>
    <row r="58" spans="1:4" ht="20.100000000000001" customHeight="1" x14ac:dyDescent="0.2">
      <c r="A58" s="122" t="s">
        <v>100</v>
      </c>
      <c r="B58" s="129">
        <v>179</v>
      </c>
      <c r="C58" s="129">
        <v>30</v>
      </c>
      <c r="D58" s="162"/>
    </row>
    <row r="59" spans="1:4" ht="20.100000000000001" customHeight="1" x14ac:dyDescent="0.2">
      <c r="A59" s="122" t="s">
        <v>116</v>
      </c>
      <c r="B59" s="129">
        <v>82</v>
      </c>
      <c r="C59" s="129">
        <v>16</v>
      </c>
    </row>
    <row r="60" spans="1:4" ht="20.100000000000001" customHeight="1" x14ac:dyDescent="0.2">
      <c r="A60" s="122" t="s">
        <v>205</v>
      </c>
      <c r="B60" s="129">
        <v>48</v>
      </c>
      <c r="C60" s="129">
        <v>8</v>
      </c>
    </row>
    <row r="61" spans="1:4" ht="20.100000000000001" customHeight="1" x14ac:dyDescent="0.2">
      <c r="A61" s="122" t="s">
        <v>289</v>
      </c>
      <c r="B61" s="129">
        <v>42</v>
      </c>
      <c r="C61" s="129">
        <v>9</v>
      </c>
    </row>
    <row r="62" spans="1:4" ht="20.100000000000001" customHeight="1" x14ac:dyDescent="0.2">
      <c r="A62" s="122" t="s">
        <v>351</v>
      </c>
      <c r="B62" s="129">
        <v>35</v>
      </c>
      <c r="C62" s="129">
        <v>4</v>
      </c>
    </row>
    <row r="63" spans="1:4" ht="20.100000000000001" customHeight="1" x14ac:dyDescent="0.2">
      <c r="A63" s="122" t="s">
        <v>264</v>
      </c>
      <c r="B63" s="129">
        <v>31</v>
      </c>
      <c r="C63" s="129">
        <v>5</v>
      </c>
    </row>
    <row r="64" spans="1:4" ht="63.75" customHeight="1" x14ac:dyDescent="0.2">
      <c r="A64" s="398" t="s">
        <v>48</v>
      </c>
      <c r="B64" s="398"/>
      <c r="C64" s="398"/>
    </row>
    <row r="65" spans="1:4" ht="20.100000000000001" customHeight="1" x14ac:dyDescent="0.2">
      <c r="A65" s="122" t="s">
        <v>221</v>
      </c>
      <c r="B65" s="129">
        <v>136</v>
      </c>
      <c r="C65" s="129">
        <v>3</v>
      </c>
      <c r="D65" s="162"/>
    </row>
    <row r="66" spans="1:4" ht="20.100000000000001" customHeight="1" x14ac:dyDescent="0.2">
      <c r="A66" s="122" t="s">
        <v>113</v>
      </c>
      <c r="B66" s="129">
        <v>106</v>
      </c>
      <c r="C66" s="129">
        <v>19</v>
      </c>
    </row>
    <row r="67" spans="1:4" ht="20.100000000000001" customHeight="1" x14ac:dyDescent="0.2">
      <c r="A67" s="122" t="s">
        <v>206</v>
      </c>
      <c r="B67" s="129">
        <v>50</v>
      </c>
      <c r="C67" s="129">
        <v>10</v>
      </c>
    </row>
    <row r="68" spans="1:4" ht="36" customHeight="1" x14ac:dyDescent="0.2">
      <c r="A68" s="122" t="s">
        <v>291</v>
      </c>
      <c r="B68" s="129">
        <v>45</v>
      </c>
      <c r="C68" s="129">
        <v>12</v>
      </c>
    </row>
    <row r="69" spans="1:4" ht="34.5" customHeight="1" x14ac:dyDescent="0.2">
      <c r="A69" s="122" t="s">
        <v>303</v>
      </c>
      <c r="B69" s="129">
        <v>39</v>
      </c>
      <c r="C69" s="129">
        <v>6</v>
      </c>
    </row>
    <row r="70" spans="1:4" ht="20.100000000000001" customHeight="1" x14ac:dyDescent="0.2">
      <c r="A70" s="122" t="s">
        <v>323</v>
      </c>
      <c r="B70" s="129">
        <v>30</v>
      </c>
      <c r="C70" s="129">
        <v>3</v>
      </c>
    </row>
    <row r="71" spans="1:4" ht="38.450000000000003" customHeight="1" x14ac:dyDescent="0.2">
      <c r="A71" s="398" t="s">
        <v>132</v>
      </c>
      <c r="B71" s="398"/>
      <c r="C71" s="398"/>
    </row>
    <row r="72" spans="1:4" ht="20.100000000000001" customHeight="1" x14ac:dyDescent="0.2">
      <c r="A72" s="122" t="s">
        <v>93</v>
      </c>
      <c r="B72" s="129">
        <v>817</v>
      </c>
      <c r="C72" s="129">
        <v>236</v>
      </c>
      <c r="D72" s="162"/>
    </row>
    <row r="73" spans="1:4" ht="20.100000000000001" customHeight="1" x14ac:dyDescent="0.2">
      <c r="A73" s="122" t="s">
        <v>96</v>
      </c>
      <c r="B73" s="129">
        <v>599</v>
      </c>
      <c r="C73" s="129">
        <v>145</v>
      </c>
    </row>
    <row r="74" spans="1:4" ht="20.100000000000001" customHeight="1" x14ac:dyDescent="0.2">
      <c r="A74" s="122" t="s">
        <v>106</v>
      </c>
      <c r="B74" s="129">
        <v>322</v>
      </c>
      <c r="C74" s="129">
        <v>69</v>
      </c>
      <c r="D74" s="162"/>
    </row>
    <row r="75" spans="1:4" ht="20.100000000000001" customHeight="1" x14ac:dyDescent="0.2">
      <c r="A75" s="122" t="s">
        <v>117</v>
      </c>
      <c r="B75" s="129">
        <v>159</v>
      </c>
      <c r="C75" s="129">
        <v>45</v>
      </c>
    </row>
    <row r="76" spans="1:4" ht="20.100000000000001" customHeight="1" x14ac:dyDescent="0.2">
      <c r="A76" s="121" t="s">
        <v>114</v>
      </c>
      <c r="B76" s="129">
        <v>122</v>
      </c>
      <c r="C76" s="129">
        <v>41</v>
      </c>
      <c r="D76" s="162"/>
    </row>
    <row r="77" spans="1:4" ht="20.100000000000001" customHeight="1" x14ac:dyDescent="0.2">
      <c r="A77" s="121" t="s">
        <v>104</v>
      </c>
      <c r="B77" s="129">
        <v>118</v>
      </c>
      <c r="C77" s="129">
        <v>29</v>
      </c>
      <c r="D77" s="162"/>
    </row>
    <row r="78" spans="1:4" ht="20.100000000000001" customHeight="1" x14ac:dyDescent="0.2">
      <c r="A78" s="121" t="s">
        <v>112</v>
      </c>
      <c r="B78" s="129">
        <v>105</v>
      </c>
      <c r="C78" s="129">
        <v>24</v>
      </c>
      <c r="D78" s="162"/>
    </row>
    <row r="79" spans="1:4" ht="15.75" x14ac:dyDescent="0.25">
      <c r="A79" s="101"/>
      <c r="B79" s="125"/>
      <c r="C79" s="125"/>
    </row>
  </sheetData>
  <mergeCells count="12">
    <mergeCell ref="A40:C40"/>
    <mergeCell ref="A50:C50"/>
    <mergeCell ref="A57:C57"/>
    <mergeCell ref="A64:C64"/>
    <mergeCell ref="A71:C71"/>
    <mergeCell ref="A24:C24"/>
    <mergeCell ref="A31:C31"/>
    <mergeCell ref="A2:C2"/>
    <mergeCell ref="A1:C1"/>
    <mergeCell ref="A3:C3"/>
    <mergeCell ref="A6:C6"/>
    <mergeCell ref="A15:C15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23" max="16383" man="1"/>
    <brk id="39" max="16383" man="1"/>
    <brk id="56" max="16383" man="1"/>
    <brk id="70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theme="0"/>
  </sheetPr>
  <dimension ref="A1:F55"/>
  <sheetViews>
    <sheetView zoomScaleNormal="100" zoomScaleSheetLayoutView="90" workbookViewId="0">
      <selection activeCell="B49" sqref="B49"/>
    </sheetView>
  </sheetViews>
  <sheetFormatPr defaultColWidth="9.140625" defaultRowHeight="15.75" x14ac:dyDescent="0.25"/>
  <cols>
    <col min="1" max="1" width="3.140625" style="100" customWidth="1"/>
    <col min="2" max="2" width="42" style="113" customWidth="1"/>
    <col min="3" max="3" width="29.7109375" style="101" customWidth="1"/>
    <col min="4" max="4" width="24.85546875" style="101" customWidth="1"/>
    <col min="5" max="16384" width="9.140625" style="101"/>
  </cols>
  <sheetData>
    <row r="1" spans="1:6" ht="45" customHeight="1" x14ac:dyDescent="0.25">
      <c r="B1" s="372" t="s">
        <v>207</v>
      </c>
      <c r="C1" s="372"/>
      <c r="D1" s="372"/>
    </row>
    <row r="2" spans="1:6" ht="18" customHeight="1" x14ac:dyDescent="0.3">
      <c r="A2" s="397" t="s">
        <v>146</v>
      </c>
      <c r="B2" s="397"/>
      <c r="C2" s="397"/>
      <c r="D2" s="397"/>
    </row>
    <row r="3" spans="1:6" ht="20.25" customHeight="1" x14ac:dyDescent="0.25">
      <c r="B3" s="372" t="s">
        <v>85</v>
      </c>
      <c r="C3" s="372"/>
      <c r="D3" s="372"/>
    </row>
    <row r="4" spans="1:6" ht="15" customHeight="1" x14ac:dyDescent="0.25">
      <c r="D4" s="198" t="s">
        <v>134</v>
      </c>
    </row>
    <row r="5" spans="1:6" s="102" customFormat="1" ht="35.450000000000003" customHeight="1" x14ac:dyDescent="0.25">
      <c r="A5" s="178"/>
      <c r="B5" s="179" t="s">
        <v>86</v>
      </c>
      <c r="C5" s="355" t="s">
        <v>368</v>
      </c>
      <c r="D5" s="356" t="s">
        <v>367</v>
      </c>
    </row>
    <row r="6" spans="1:6" ht="20.100000000000001" customHeight="1" x14ac:dyDescent="0.25">
      <c r="A6" s="103">
        <v>1</v>
      </c>
      <c r="B6" s="104" t="s">
        <v>92</v>
      </c>
      <c r="C6" s="129">
        <v>575</v>
      </c>
      <c r="D6" s="129">
        <v>104</v>
      </c>
      <c r="F6" s="125"/>
    </row>
    <row r="7" spans="1:6" ht="20.100000000000001" customHeight="1" x14ac:dyDescent="0.25">
      <c r="A7" s="103">
        <v>2</v>
      </c>
      <c r="B7" s="104" t="s">
        <v>93</v>
      </c>
      <c r="C7" s="129">
        <v>430</v>
      </c>
      <c r="D7" s="129">
        <v>68</v>
      </c>
      <c r="F7" s="125"/>
    </row>
    <row r="8" spans="1:6" ht="20.100000000000001" customHeight="1" x14ac:dyDescent="0.25">
      <c r="A8" s="103">
        <v>3</v>
      </c>
      <c r="B8" s="104" t="s">
        <v>99</v>
      </c>
      <c r="C8" s="129">
        <v>364</v>
      </c>
      <c r="D8" s="129">
        <v>58</v>
      </c>
      <c r="F8" s="125"/>
    </row>
    <row r="9" spans="1:6" s="107" customFormat="1" ht="20.100000000000001" customHeight="1" x14ac:dyDescent="0.25">
      <c r="A9" s="103">
        <v>4</v>
      </c>
      <c r="B9" s="104" t="s">
        <v>149</v>
      </c>
      <c r="C9" s="129">
        <v>312</v>
      </c>
      <c r="D9" s="129">
        <v>94</v>
      </c>
      <c r="F9" s="125"/>
    </row>
    <row r="10" spans="1:6" s="107" customFormat="1" ht="53.25" customHeight="1" x14ac:dyDescent="0.25">
      <c r="A10" s="103">
        <v>5</v>
      </c>
      <c r="B10" s="104" t="s">
        <v>271</v>
      </c>
      <c r="C10" s="129">
        <v>210</v>
      </c>
      <c r="D10" s="129">
        <v>32</v>
      </c>
      <c r="F10" s="125"/>
    </row>
    <row r="11" spans="1:6" s="107" customFormat="1" ht="20.100000000000001" customHeight="1" x14ac:dyDescent="0.25">
      <c r="A11" s="103">
        <v>6</v>
      </c>
      <c r="B11" s="104" t="s">
        <v>102</v>
      </c>
      <c r="C11" s="129">
        <v>153</v>
      </c>
      <c r="D11" s="129">
        <v>23</v>
      </c>
      <c r="F11" s="125"/>
    </row>
    <row r="12" spans="1:6" s="107" customFormat="1" ht="20.100000000000001" customHeight="1" x14ac:dyDescent="0.25">
      <c r="A12" s="103">
        <v>7</v>
      </c>
      <c r="B12" s="104" t="s">
        <v>103</v>
      </c>
      <c r="C12" s="129">
        <v>151</v>
      </c>
      <c r="D12" s="129">
        <v>18</v>
      </c>
      <c r="F12" s="125"/>
    </row>
    <row r="13" spans="1:6" s="107" customFormat="1" ht="20.100000000000001" customHeight="1" x14ac:dyDescent="0.25">
      <c r="A13" s="103">
        <v>8</v>
      </c>
      <c r="B13" s="104" t="s">
        <v>104</v>
      </c>
      <c r="C13" s="129">
        <v>132</v>
      </c>
      <c r="D13" s="129">
        <v>17</v>
      </c>
      <c r="F13" s="125"/>
    </row>
    <row r="14" spans="1:6" s="107" customFormat="1" ht="20.100000000000001" customHeight="1" x14ac:dyDescent="0.25">
      <c r="A14" s="103">
        <v>9</v>
      </c>
      <c r="B14" s="104" t="s">
        <v>221</v>
      </c>
      <c r="C14" s="129">
        <v>115</v>
      </c>
      <c r="D14" s="129">
        <v>8</v>
      </c>
      <c r="F14" s="125"/>
    </row>
    <row r="15" spans="1:6" s="107" customFormat="1" ht="30" customHeight="1" x14ac:dyDescent="0.25">
      <c r="A15" s="103">
        <v>10</v>
      </c>
      <c r="B15" s="104" t="s">
        <v>272</v>
      </c>
      <c r="C15" s="129">
        <v>88</v>
      </c>
      <c r="D15" s="129">
        <v>16</v>
      </c>
      <c r="F15" s="125"/>
    </row>
    <row r="16" spans="1:6" s="107" customFormat="1" ht="20.100000000000001" customHeight="1" x14ac:dyDescent="0.25">
      <c r="A16" s="103">
        <v>11</v>
      </c>
      <c r="B16" s="108" t="s">
        <v>114</v>
      </c>
      <c r="C16" s="124">
        <v>84</v>
      </c>
      <c r="D16" s="124">
        <v>25</v>
      </c>
      <c r="F16" s="125"/>
    </row>
    <row r="17" spans="1:6" s="107" customFormat="1" ht="20.100000000000001" customHeight="1" x14ac:dyDescent="0.25">
      <c r="A17" s="103">
        <v>12</v>
      </c>
      <c r="B17" s="104" t="s">
        <v>135</v>
      </c>
      <c r="C17" s="129">
        <v>82</v>
      </c>
      <c r="D17" s="129">
        <v>12</v>
      </c>
      <c r="F17" s="125"/>
    </row>
    <row r="18" spans="1:6" s="107" customFormat="1" ht="20.100000000000001" customHeight="1" x14ac:dyDescent="0.25">
      <c r="A18" s="103">
        <v>13</v>
      </c>
      <c r="B18" s="104" t="s">
        <v>280</v>
      </c>
      <c r="C18" s="129">
        <v>73</v>
      </c>
      <c r="D18" s="129">
        <v>10</v>
      </c>
      <c r="F18" s="125"/>
    </row>
    <row r="19" spans="1:6" s="107" customFormat="1" ht="20.100000000000001" customHeight="1" x14ac:dyDescent="0.25">
      <c r="A19" s="103">
        <v>14</v>
      </c>
      <c r="B19" s="104" t="s">
        <v>298</v>
      </c>
      <c r="C19" s="129">
        <v>67</v>
      </c>
      <c r="D19" s="129">
        <v>20</v>
      </c>
      <c r="F19" s="125"/>
    </row>
    <row r="20" spans="1:6" s="107" customFormat="1" ht="20.100000000000001" customHeight="1" x14ac:dyDescent="0.25">
      <c r="A20" s="103">
        <v>15</v>
      </c>
      <c r="B20" s="104" t="s">
        <v>101</v>
      </c>
      <c r="C20" s="129">
        <v>67</v>
      </c>
      <c r="D20" s="129">
        <v>15</v>
      </c>
      <c r="F20" s="125"/>
    </row>
    <row r="21" spans="1:6" s="107" customFormat="1" ht="20.100000000000001" customHeight="1" x14ac:dyDescent="0.25">
      <c r="A21" s="103">
        <v>16</v>
      </c>
      <c r="B21" s="104" t="s">
        <v>113</v>
      </c>
      <c r="C21" s="129">
        <v>62</v>
      </c>
      <c r="D21" s="129">
        <v>8</v>
      </c>
      <c r="F21" s="125"/>
    </row>
    <row r="22" spans="1:6" s="107" customFormat="1" ht="20.100000000000001" customHeight="1" x14ac:dyDescent="0.25">
      <c r="A22" s="103">
        <v>17</v>
      </c>
      <c r="B22" s="104" t="s">
        <v>222</v>
      </c>
      <c r="C22" s="129">
        <v>58</v>
      </c>
      <c r="D22" s="129">
        <v>9</v>
      </c>
      <c r="F22" s="125"/>
    </row>
    <row r="23" spans="1:6" s="107" customFormat="1" ht="20.100000000000001" customHeight="1" x14ac:dyDescent="0.25">
      <c r="A23" s="103">
        <v>18</v>
      </c>
      <c r="B23" s="104" t="s">
        <v>241</v>
      </c>
      <c r="C23" s="129">
        <v>56</v>
      </c>
      <c r="D23" s="129">
        <v>6</v>
      </c>
      <c r="F23" s="125"/>
    </row>
    <row r="24" spans="1:6" s="107" customFormat="1" ht="30" customHeight="1" x14ac:dyDescent="0.25">
      <c r="A24" s="103">
        <v>19</v>
      </c>
      <c r="B24" s="104" t="s">
        <v>204</v>
      </c>
      <c r="C24" s="129">
        <v>52</v>
      </c>
      <c r="D24" s="129">
        <v>10</v>
      </c>
      <c r="F24" s="125"/>
    </row>
    <row r="25" spans="1:6" s="107" customFormat="1" ht="30" customHeight="1" x14ac:dyDescent="0.25">
      <c r="A25" s="103">
        <v>20</v>
      </c>
      <c r="B25" s="104" t="s">
        <v>107</v>
      </c>
      <c r="C25" s="129">
        <v>49</v>
      </c>
      <c r="D25" s="129">
        <v>4</v>
      </c>
      <c r="F25" s="125"/>
    </row>
    <row r="26" spans="1:6" s="107" customFormat="1" ht="20.100000000000001" customHeight="1" x14ac:dyDescent="0.25">
      <c r="A26" s="103">
        <v>21</v>
      </c>
      <c r="B26" s="104" t="s">
        <v>105</v>
      </c>
      <c r="C26" s="129">
        <v>47</v>
      </c>
      <c r="D26" s="129">
        <v>6</v>
      </c>
      <c r="F26" s="125"/>
    </row>
    <row r="27" spans="1:6" s="107" customFormat="1" ht="20.100000000000001" customHeight="1" x14ac:dyDescent="0.25">
      <c r="A27" s="103">
        <v>22</v>
      </c>
      <c r="B27" s="104" t="s">
        <v>223</v>
      </c>
      <c r="C27" s="129">
        <v>46</v>
      </c>
      <c r="D27" s="129">
        <v>7</v>
      </c>
      <c r="F27" s="125"/>
    </row>
    <row r="28" spans="1:6" s="107" customFormat="1" ht="20.100000000000001" customHeight="1" x14ac:dyDescent="0.25">
      <c r="A28" s="103">
        <v>23</v>
      </c>
      <c r="B28" s="104" t="s">
        <v>324</v>
      </c>
      <c r="C28" s="129">
        <v>44</v>
      </c>
      <c r="D28" s="129">
        <v>12</v>
      </c>
      <c r="F28" s="125"/>
    </row>
    <row r="29" spans="1:6" s="107" customFormat="1" ht="20.100000000000001" customHeight="1" x14ac:dyDescent="0.25">
      <c r="A29" s="103">
        <v>24</v>
      </c>
      <c r="B29" s="104" t="s">
        <v>136</v>
      </c>
      <c r="C29" s="129">
        <v>36</v>
      </c>
      <c r="D29" s="129">
        <v>7</v>
      </c>
      <c r="F29" s="125"/>
    </row>
    <row r="30" spans="1:6" s="107" customFormat="1" ht="20.100000000000001" customHeight="1" x14ac:dyDescent="0.25">
      <c r="A30" s="103">
        <v>25</v>
      </c>
      <c r="B30" s="104" t="s">
        <v>245</v>
      </c>
      <c r="C30" s="129">
        <v>35</v>
      </c>
      <c r="D30" s="129">
        <v>7</v>
      </c>
      <c r="F30" s="125"/>
    </row>
    <row r="31" spans="1:6" s="107" customFormat="1" ht="20.100000000000001" customHeight="1" x14ac:dyDescent="0.25">
      <c r="A31" s="103">
        <v>26</v>
      </c>
      <c r="B31" s="104" t="s">
        <v>106</v>
      </c>
      <c r="C31" s="129">
        <v>35</v>
      </c>
      <c r="D31" s="129">
        <v>6</v>
      </c>
      <c r="F31" s="125"/>
    </row>
    <row r="32" spans="1:6" s="107" customFormat="1" ht="30" customHeight="1" x14ac:dyDescent="0.25">
      <c r="A32" s="103">
        <v>27</v>
      </c>
      <c r="B32" s="104" t="s">
        <v>281</v>
      </c>
      <c r="C32" s="129">
        <v>34</v>
      </c>
      <c r="D32" s="129">
        <v>9</v>
      </c>
      <c r="F32" s="125"/>
    </row>
    <row r="33" spans="1:6" s="107" customFormat="1" ht="20.100000000000001" customHeight="1" x14ac:dyDescent="0.25">
      <c r="A33" s="103">
        <v>28</v>
      </c>
      <c r="B33" s="104" t="s">
        <v>128</v>
      </c>
      <c r="C33" s="129">
        <v>31</v>
      </c>
      <c r="D33" s="129">
        <v>6</v>
      </c>
      <c r="F33" s="125"/>
    </row>
    <row r="34" spans="1:6" s="107" customFormat="1" ht="20.100000000000001" customHeight="1" x14ac:dyDescent="0.25">
      <c r="A34" s="103">
        <v>29</v>
      </c>
      <c r="B34" s="104" t="s">
        <v>274</v>
      </c>
      <c r="C34" s="129">
        <v>29</v>
      </c>
      <c r="D34" s="129">
        <v>2</v>
      </c>
      <c r="F34" s="125"/>
    </row>
    <row r="35" spans="1:6" s="107" customFormat="1" ht="20.100000000000001" customHeight="1" x14ac:dyDescent="0.25">
      <c r="A35" s="103">
        <v>30</v>
      </c>
      <c r="B35" s="104" t="s">
        <v>208</v>
      </c>
      <c r="C35" s="129">
        <v>29</v>
      </c>
      <c r="D35" s="129">
        <v>3</v>
      </c>
      <c r="F35" s="125"/>
    </row>
    <row r="36" spans="1:6" s="107" customFormat="1" ht="20.100000000000001" customHeight="1" x14ac:dyDescent="0.25">
      <c r="A36" s="103">
        <v>31</v>
      </c>
      <c r="B36" s="108" t="s">
        <v>292</v>
      </c>
      <c r="C36" s="129">
        <v>29</v>
      </c>
      <c r="D36" s="129">
        <v>2</v>
      </c>
      <c r="F36" s="125"/>
    </row>
    <row r="37" spans="1:6" s="107" customFormat="1" ht="20.100000000000001" customHeight="1" x14ac:dyDescent="0.25">
      <c r="A37" s="103">
        <v>32</v>
      </c>
      <c r="B37" s="104" t="s">
        <v>109</v>
      </c>
      <c r="C37" s="129">
        <v>26</v>
      </c>
      <c r="D37" s="129">
        <v>3</v>
      </c>
      <c r="F37" s="125"/>
    </row>
    <row r="38" spans="1:6" s="107" customFormat="1" ht="20.100000000000001" customHeight="1" x14ac:dyDescent="0.25">
      <c r="A38" s="103">
        <v>33</v>
      </c>
      <c r="B38" s="104" t="s">
        <v>131</v>
      </c>
      <c r="C38" s="129">
        <v>26</v>
      </c>
      <c r="D38" s="129">
        <v>5</v>
      </c>
      <c r="F38" s="125"/>
    </row>
    <row r="39" spans="1:6" s="107" customFormat="1" ht="20.100000000000001" customHeight="1" x14ac:dyDescent="0.25">
      <c r="A39" s="103">
        <v>34</v>
      </c>
      <c r="B39" s="104" t="s">
        <v>231</v>
      </c>
      <c r="C39" s="129">
        <v>25</v>
      </c>
      <c r="D39" s="129">
        <v>4</v>
      </c>
      <c r="F39" s="125"/>
    </row>
    <row r="40" spans="1:6" s="107" customFormat="1" ht="20.100000000000001" customHeight="1" x14ac:dyDescent="0.25">
      <c r="A40" s="103">
        <v>35</v>
      </c>
      <c r="B40" s="104" t="s">
        <v>279</v>
      </c>
      <c r="C40" s="129">
        <v>24</v>
      </c>
      <c r="D40" s="129">
        <v>3</v>
      </c>
      <c r="F40" s="125"/>
    </row>
    <row r="41" spans="1:6" s="107" customFormat="1" ht="20.100000000000001" customHeight="1" x14ac:dyDescent="0.25">
      <c r="A41" s="103">
        <v>36</v>
      </c>
      <c r="B41" s="104" t="s">
        <v>234</v>
      </c>
      <c r="C41" s="129">
        <v>24</v>
      </c>
      <c r="D41" s="129">
        <v>1</v>
      </c>
      <c r="F41" s="125"/>
    </row>
    <row r="42" spans="1:6" ht="30" customHeight="1" x14ac:dyDescent="0.25">
      <c r="A42" s="103">
        <v>37</v>
      </c>
      <c r="B42" s="109" t="s">
        <v>265</v>
      </c>
      <c r="C42" s="110">
        <v>24</v>
      </c>
      <c r="D42" s="110">
        <v>5</v>
      </c>
      <c r="F42" s="125"/>
    </row>
    <row r="43" spans="1:6" ht="20.100000000000001" customHeight="1" x14ac:dyDescent="0.25">
      <c r="A43" s="103">
        <v>38</v>
      </c>
      <c r="B43" s="111" t="s">
        <v>98</v>
      </c>
      <c r="C43" s="110">
        <v>24</v>
      </c>
      <c r="D43" s="110">
        <v>2</v>
      </c>
      <c r="F43" s="125"/>
    </row>
    <row r="44" spans="1:6" ht="20.100000000000001" customHeight="1" x14ac:dyDescent="0.25">
      <c r="A44" s="103">
        <v>39</v>
      </c>
      <c r="B44" s="104" t="s">
        <v>127</v>
      </c>
      <c r="C44" s="110">
        <v>24</v>
      </c>
      <c r="D44" s="110">
        <v>3</v>
      </c>
      <c r="F44" s="125"/>
    </row>
    <row r="45" spans="1:6" ht="20.100000000000001" customHeight="1" x14ac:dyDescent="0.25">
      <c r="A45" s="103">
        <v>40</v>
      </c>
      <c r="B45" s="104" t="s">
        <v>294</v>
      </c>
      <c r="C45" s="110">
        <v>23</v>
      </c>
      <c r="D45" s="110">
        <v>1</v>
      </c>
      <c r="F45" s="125"/>
    </row>
    <row r="46" spans="1:6" ht="20.100000000000001" customHeight="1" x14ac:dyDescent="0.25">
      <c r="A46" s="103">
        <v>41</v>
      </c>
      <c r="B46" s="104" t="s">
        <v>209</v>
      </c>
      <c r="C46" s="110">
        <v>22</v>
      </c>
      <c r="D46" s="110">
        <v>4</v>
      </c>
      <c r="F46" s="125"/>
    </row>
    <row r="47" spans="1:6" ht="20.100000000000001" customHeight="1" x14ac:dyDescent="0.25">
      <c r="A47" s="103">
        <v>42</v>
      </c>
      <c r="B47" s="104" t="s">
        <v>356</v>
      </c>
      <c r="C47" s="110">
        <v>22</v>
      </c>
      <c r="D47" s="110">
        <v>9</v>
      </c>
      <c r="F47" s="125"/>
    </row>
    <row r="48" spans="1:6" ht="20.100000000000001" customHeight="1" x14ac:dyDescent="0.25">
      <c r="A48" s="103">
        <v>43</v>
      </c>
      <c r="B48" s="112" t="s">
        <v>293</v>
      </c>
      <c r="C48" s="110">
        <v>22</v>
      </c>
      <c r="D48" s="110">
        <v>3</v>
      </c>
      <c r="F48" s="125"/>
    </row>
    <row r="49" spans="1:6" ht="20.100000000000001" customHeight="1" x14ac:dyDescent="0.25">
      <c r="A49" s="103">
        <v>44</v>
      </c>
      <c r="B49" s="112" t="s">
        <v>118</v>
      </c>
      <c r="C49" s="110">
        <v>21</v>
      </c>
      <c r="D49" s="110">
        <v>1</v>
      </c>
      <c r="F49" s="125"/>
    </row>
    <row r="50" spans="1:6" ht="20.100000000000001" customHeight="1" x14ac:dyDescent="0.25">
      <c r="A50" s="103">
        <v>45</v>
      </c>
      <c r="B50" s="112" t="s">
        <v>122</v>
      </c>
      <c r="C50" s="110">
        <v>20</v>
      </c>
      <c r="D50" s="110">
        <v>2</v>
      </c>
      <c r="F50" s="125"/>
    </row>
    <row r="51" spans="1:6" ht="30" customHeight="1" x14ac:dyDescent="0.25">
      <c r="A51" s="103">
        <v>46</v>
      </c>
      <c r="B51" s="112" t="s">
        <v>275</v>
      </c>
      <c r="C51" s="110">
        <v>20</v>
      </c>
      <c r="D51" s="110">
        <v>5</v>
      </c>
      <c r="F51" s="125"/>
    </row>
    <row r="52" spans="1:6" ht="20.100000000000001" customHeight="1" x14ac:dyDescent="0.25">
      <c r="A52" s="103">
        <v>47</v>
      </c>
      <c r="B52" s="112" t="s">
        <v>339</v>
      </c>
      <c r="C52" s="110">
        <v>20</v>
      </c>
      <c r="D52" s="110">
        <v>3</v>
      </c>
      <c r="F52" s="125"/>
    </row>
    <row r="53" spans="1:6" ht="20.100000000000001" customHeight="1" x14ac:dyDescent="0.25">
      <c r="A53" s="103">
        <v>48</v>
      </c>
      <c r="B53" s="112" t="s">
        <v>95</v>
      </c>
      <c r="C53" s="110">
        <v>19</v>
      </c>
      <c r="D53" s="110">
        <v>3</v>
      </c>
      <c r="F53" s="125"/>
    </row>
    <row r="54" spans="1:6" ht="30" customHeight="1" x14ac:dyDescent="0.25">
      <c r="A54" s="103">
        <v>49</v>
      </c>
      <c r="B54" s="112" t="s">
        <v>277</v>
      </c>
      <c r="C54" s="110">
        <v>18</v>
      </c>
      <c r="D54" s="110">
        <v>3</v>
      </c>
      <c r="F54" s="125"/>
    </row>
    <row r="55" spans="1:6" ht="30" customHeight="1" x14ac:dyDescent="0.25">
      <c r="A55" s="103">
        <v>50</v>
      </c>
      <c r="B55" s="109" t="s">
        <v>372</v>
      </c>
      <c r="C55" s="222">
        <v>18</v>
      </c>
      <c r="D55" s="222">
        <v>0</v>
      </c>
      <c r="F55" s="125"/>
    </row>
  </sheetData>
  <mergeCells count="3">
    <mergeCell ref="B1:D1"/>
    <mergeCell ref="B3:D3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  <rowBreaks count="1" manualBreakCount="1">
    <brk id="35" max="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theme="0"/>
  </sheetPr>
  <dimension ref="A1:I57"/>
  <sheetViews>
    <sheetView zoomScaleNormal="100" zoomScaleSheetLayoutView="90" workbookViewId="0">
      <selection activeCell="E61" sqref="E61"/>
    </sheetView>
  </sheetViews>
  <sheetFormatPr defaultColWidth="8.85546875" defaultRowHeight="12.75" x14ac:dyDescent="0.2"/>
  <cols>
    <col min="1" max="1" width="43.28515625" style="117" customWidth="1"/>
    <col min="2" max="2" width="18.140625" style="127" customWidth="1"/>
    <col min="3" max="3" width="17.140625" style="127" customWidth="1"/>
    <col min="4" max="4" width="8.85546875" style="117"/>
    <col min="5" max="5" width="64" style="117" customWidth="1"/>
    <col min="6" max="16384" width="8.85546875" style="117"/>
  </cols>
  <sheetData>
    <row r="1" spans="1:9" s="115" customFormat="1" ht="44.25" customHeight="1" x14ac:dyDescent="0.3">
      <c r="A1" s="372" t="s">
        <v>210</v>
      </c>
      <c r="B1" s="372"/>
      <c r="C1" s="372"/>
    </row>
    <row r="2" spans="1:9" s="115" customFormat="1" ht="21.75" customHeight="1" x14ac:dyDescent="0.3">
      <c r="A2" s="397" t="s">
        <v>146</v>
      </c>
      <c r="B2" s="397"/>
      <c r="C2" s="397"/>
      <c r="D2" s="227"/>
    </row>
    <row r="3" spans="1:9" s="115" customFormat="1" ht="20.25" x14ac:dyDescent="0.3">
      <c r="A3" s="383" t="s">
        <v>119</v>
      </c>
      <c r="B3" s="383"/>
      <c r="C3" s="383"/>
    </row>
    <row r="4" spans="1:9" ht="18" customHeight="1" x14ac:dyDescent="0.2">
      <c r="C4" s="198" t="s">
        <v>134</v>
      </c>
    </row>
    <row r="5" spans="1:9" s="102" customFormat="1" ht="35.450000000000003" customHeight="1" x14ac:dyDescent="0.25">
      <c r="A5" s="179" t="s">
        <v>86</v>
      </c>
      <c r="B5" s="355" t="s">
        <v>368</v>
      </c>
      <c r="C5" s="356" t="s">
        <v>367</v>
      </c>
    </row>
    <row r="6" spans="1:9" ht="38.450000000000003" customHeight="1" x14ac:dyDescent="0.2">
      <c r="A6" s="398" t="s">
        <v>120</v>
      </c>
      <c r="B6" s="398"/>
      <c r="C6" s="398"/>
      <c r="I6" s="120"/>
    </row>
    <row r="7" spans="1:9" ht="20.100000000000001" customHeight="1" x14ac:dyDescent="0.2">
      <c r="A7" s="254" t="s">
        <v>298</v>
      </c>
      <c r="B7" s="159">
        <v>67</v>
      </c>
      <c r="C7" s="159">
        <v>20</v>
      </c>
      <c r="D7" s="162"/>
      <c r="I7" s="120"/>
    </row>
    <row r="8" spans="1:9" ht="20.100000000000001" customHeight="1" x14ac:dyDescent="0.2">
      <c r="A8" s="255" t="s">
        <v>324</v>
      </c>
      <c r="B8" s="129">
        <v>44</v>
      </c>
      <c r="C8" s="129">
        <v>12</v>
      </c>
    </row>
    <row r="9" spans="1:9" ht="20.100000000000001" customHeight="1" x14ac:dyDescent="0.2">
      <c r="A9" s="255" t="s">
        <v>109</v>
      </c>
      <c r="B9" s="129">
        <v>26</v>
      </c>
      <c r="C9" s="129">
        <v>3</v>
      </c>
    </row>
    <row r="10" spans="1:9" ht="20.100000000000001" customHeight="1" x14ac:dyDescent="0.2">
      <c r="A10" s="254" t="s">
        <v>122</v>
      </c>
      <c r="B10" s="129">
        <v>20</v>
      </c>
      <c r="C10" s="129">
        <v>2</v>
      </c>
    </row>
    <row r="11" spans="1:9" ht="38.450000000000003" customHeight="1" x14ac:dyDescent="0.2">
      <c r="A11" s="398" t="s">
        <v>42</v>
      </c>
      <c r="B11" s="398"/>
      <c r="C11" s="398"/>
    </row>
    <row r="12" spans="1:9" ht="20.100000000000001" customHeight="1" x14ac:dyDescent="0.2">
      <c r="A12" s="122" t="s">
        <v>118</v>
      </c>
      <c r="B12" s="129">
        <v>21</v>
      </c>
      <c r="C12" s="129">
        <v>1</v>
      </c>
      <c r="D12" s="162"/>
    </row>
    <row r="13" spans="1:9" ht="33.75" customHeight="1" x14ac:dyDescent="0.2">
      <c r="A13" s="122" t="s">
        <v>275</v>
      </c>
      <c r="B13" s="129">
        <v>20</v>
      </c>
      <c r="C13" s="129">
        <v>5</v>
      </c>
    </row>
    <row r="14" spans="1:9" ht="23.25" customHeight="1" x14ac:dyDescent="0.2">
      <c r="A14" s="122" t="s">
        <v>277</v>
      </c>
      <c r="B14" s="129">
        <v>18</v>
      </c>
      <c r="C14" s="129">
        <v>3</v>
      </c>
    </row>
    <row r="15" spans="1:9" ht="20.100000000000001" customHeight="1" x14ac:dyDescent="0.2">
      <c r="A15" s="122" t="s">
        <v>352</v>
      </c>
      <c r="B15" s="129">
        <v>13</v>
      </c>
      <c r="C15" s="129">
        <v>2</v>
      </c>
      <c r="D15" s="162"/>
    </row>
    <row r="16" spans="1:9" ht="38.450000000000003" customHeight="1" x14ac:dyDescent="0.2">
      <c r="A16" s="398" t="s">
        <v>43</v>
      </c>
      <c r="B16" s="398"/>
      <c r="C16" s="398"/>
    </row>
    <row r="17" spans="1:5" ht="20.100000000000001" customHeight="1" x14ac:dyDescent="0.2">
      <c r="A17" s="123" t="s">
        <v>105</v>
      </c>
      <c r="B17" s="129">
        <v>47</v>
      </c>
      <c r="C17" s="129">
        <v>6</v>
      </c>
      <c r="D17" s="162"/>
    </row>
    <row r="18" spans="1:5" ht="20.100000000000001" customHeight="1" x14ac:dyDescent="0.2">
      <c r="A18" s="123" t="s">
        <v>209</v>
      </c>
      <c r="B18" s="129">
        <v>22</v>
      </c>
      <c r="C18" s="129">
        <v>4</v>
      </c>
    </row>
    <row r="19" spans="1:5" ht="20.100000000000001" customHeight="1" x14ac:dyDescent="0.2">
      <c r="A19" s="123" t="s">
        <v>242</v>
      </c>
      <c r="B19" s="129">
        <v>17</v>
      </c>
      <c r="C19" s="129">
        <v>1</v>
      </c>
      <c r="D19" s="162"/>
    </row>
    <row r="20" spans="1:5" ht="38.450000000000003" customHeight="1" x14ac:dyDescent="0.2">
      <c r="A20" s="398" t="s">
        <v>44</v>
      </c>
      <c r="B20" s="398"/>
      <c r="C20" s="398"/>
    </row>
    <row r="21" spans="1:5" ht="20.100000000000001" customHeight="1" x14ac:dyDescent="0.2">
      <c r="A21" s="122" t="s">
        <v>279</v>
      </c>
      <c r="B21" s="159">
        <v>24</v>
      </c>
      <c r="C21" s="159">
        <v>3</v>
      </c>
      <c r="D21" s="162"/>
    </row>
    <row r="22" spans="1:5" ht="20.100000000000001" customHeight="1" x14ac:dyDescent="0.2">
      <c r="A22" s="122" t="s">
        <v>278</v>
      </c>
      <c r="B22" s="159">
        <v>14</v>
      </c>
      <c r="C22" s="159">
        <v>7</v>
      </c>
      <c r="D22" s="162"/>
    </row>
    <row r="23" spans="1:5" ht="20.100000000000001" customHeight="1" x14ac:dyDescent="0.2">
      <c r="A23" s="122" t="s">
        <v>360</v>
      </c>
      <c r="B23" s="129">
        <v>14</v>
      </c>
      <c r="C23" s="129">
        <v>8</v>
      </c>
    </row>
    <row r="24" spans="1:5" ht="38.450000000000003" customHeight="1" x14ac:dyDescent="0.2">
      <c r="A24" s="398" t="s">
        <v>45</v>
      </c>
      <c r="B24" s="398"/>
      <c r="C24" s="398"/>
    </row>
    <row r="25" spans="1:5" ht="20.100000000000001" customHeight="1" x14ac:dyDescent="0.2">
      <c r="A25" s="122" t="s">
        <v>99</v>
      </c>
      <c r="B25" s="129">
        <v>364</v>
      </c>
      <c r="C25" s="129">
        <v>58</v>
      </c>
      <c r="D25" s="162"/>
      <c r="E25" s="162"/>
    </row>
    <row r="26" spans="1:5" ht="20.100000000000001" customHeight="1" x14ac:dyDescent="0.2">
      <c r="A26" s="122" t="s">
        <v>149</v>
      </c>
      <c r="B26" s="129">
        <v>312</v>
      </c>
      <c r="C26" s="129">
        <v>94</v>
      </c>
    </row>
    <row r="27" spans="1:5" ht="20.100000000000001" customHeight="1" x14ac:dyDescent="0.2">
      <c r="A27" s="122" t="s">
        <v>274</v>
      </c>
      <c r="B27" s="129">
        <v>29</v>
      </c>
      <c r="C27" s="129">
        <v>2</v>
      </c>
      <c r="D27" s="162"/>
    </row>
    <row r="28" spans="1:5" ht="28.5" customHeight="1" x14ac:dyDescent="0.2">
      <c r="A28" s="122" t="s">
        <v>234</v>
      </c>
      <c r="B28" s="129">
        <v>24</v>
      </c>
      <c r="C28" s="129">
        <v>1</v>
      </c>
      <c r="D28" s="162"/>
    </row>
    <row r="29" spans="1:5" ht="27" customHeight="1" x14ac:dyDescent="0.2">
      <c r="A29" s="122" t="s">
        <v>265</v>
      </c>
      <c r="B29" s="129">
        <v>24</v>
      </c>
      <c r="C29" s="129">
        <v>5</v>
      </c>
      <c r="D29" s="162"/>
    </row>
    <row r="30" spans="1:5" ht="30" customHeight="1" x14ac:dyDescent="0.2">
      <c r="A30" s="122" t="s">
        <v>98</v>
      </c>
      <c r="B30" s="129">
        <v>24</v>
      </c>
      <c r="C30" s="129">
        <v>2</v>
      </c>
      <c r="D30" s="162"/>
    </row>
    <row r="31" spans="1:5" ht="38.450000000000003" customHeight="1" x14ac:dyDescent="0.2">
      <c r="A31" s="398" t="s">
        <v>126</v>
      </c>
      <c r="B31" s="398"/>
      <c r="C31" s="398"/>
    </row>
    <row r="32" spans="1:5" ht="40.5" customHeight="1" x14ac:dyDescent="0.2">
      <c r="A32" s="122" t="s">
        <v>272</v>
      </c>
      <c r="B32" s="129">
        <v>88</v>
      </c>
      <c r="C32" s="129">
        <v>16</v>
      </c>
      <c r="D32" s="162"/>
    </row>
    <row r="33" spans="1:4" ht="20.100000000000001" customHeight="1" x14ac:dyDescent="0.2">
      <c r="A33" s="122" t="s">
        <v>128</v>
      </c>
      <c r="B33" s="129">
        <v>31</v>
      </c>
      <c r="C33" s="129">
        <v>6</v>
      </c>
    </row>
    <row r="34" spans="1:4" ht="20.100000000000001" customHeight="1" x14ac:dyDescent="0.2">
      <c r="A34" s="122" t="s">
        <v>127</v>
      </c>
      <c r="B34" s="129">
        <v>24</v>
      </c>
      <c r="C34" s="129">
        <v>3</v>
      </c>
      <c r="D34" s="162"/>
    </row>
    <row r="35" spans="1:4" ht="20.100000000000001" customHeight="1" x14ac:dyDescent="0.2">
      <c r="A35" s="122" t="s">
        <v>262</v>
      </c>
      <c r="B35" s="129">
        <v>16</v>
      </c>
      <c r="C35" s="129">
        <v>4</v>
      </c>
    </row>
    <row r="36" spans="1:4" ht="38.450000000000003" customHeight="1" x14ac:dyDescent="0.2">
      <c r="A36" s="398" t="s">
        <v>47</v>
      </c>
      <c r="B36" s="398"/>
      <c r="C36" s="398"/>
    </row>
    <row r="37" spans="1:4" ht="20.100000000000001" customHeight="1" x14ac:dyDescent="0.2">
      <c r="A37" s="122" t="s">
        <v>103</v>
      </c>
      <c r="B37" s="129">
        <v>151</v>
      </c>
      <c r="C37" s="129">
        <v>18</v>
      </c>
      <c r="D37" s="162"/>
    </row>
    <row r="38" spans="1:4" ht="20.100000000000001" customHeight="1" x14ac:dyDescent="0.2">
      <c r="A38" s="122" t="s">
        <v>280</v>
      </c>
      <c r="B38" s="129">
        <v>73</v>
      </c>
      <c r="C38" s="129">
        <v>10</v>
      </c>
    </row>
    <row r="39" spans="1:4" ht="31.5" x14ac:dyDescent="0.2">
      <c r="A39" s="121" t="s">
        <v>204</v>
      </c>
      <c r="B39" s="129">
        <v>52</v>
      </c>
      <c r="C39" s="129">
        <v>10</v>
      </c>
      <c r="D39" s="162"/>
    </row>
    <row r="40" spans="1:4" ht="31.5" x14ac:dyDescent="0.2">
      <c r="A40" s="122" t="s">
        <v>107</v>
      </c>
      <c r="B40" s="129">
        <v>49</v>
      </c>
      <c r="C40" s="129">
        <v>4</v>
      </c>
    </row>
    <row r="41" spans="1:4" ht="20.100000000000001" customHeight="1" x14ac:dyDescent="0.2">
      <c r="A41" s="122" t="s">
        <v>245</v>
      </c>
      <c r="B41" s="129">
        <v>35</v>
      </c>
      <c r="C41" s="129">
        <v>7</v>
      </c>
      <c r="D41" s="162"/>
    </row>
    <row r="42" spans="1:4" ht="33.75" customHeight="1" x14ac:dyDescent="0.2">
      <c r="A42" s="122" t="s">
        <v>281</v>
      </c>
      <c r="B42" s="129">
        <v>34</v>
      </c>
      <c r="C42" s="129">
        <v>9</v>
      </c>
      <c r="D42" s="162"/>
    </row>
    <row r="43" spans="1:4" ht="63.75" customHeight="1" x14ac:dyDescent="0.2">
      <c r="A43" s="398" t="s">
        <v>48</v>
      </c>
      <c r="B43" s="398"/>
      <c r="C43" s="398"/>
    </row>
    <row r="44" spans="1:4" ht="20.100000000000001" customHeight="1" x14ac:dyDescent="0.2">
      <c r="A44" s="122" t="s">
        <v>92</v>
      </c>
      <c r="B44" s="129">
        <v>575</v>
      </c>
      <c r="C44" s="129">
        <v>104</v>
      </c>
      <c r="D44" s="162"/>
    </row>
    <row r="45" spans="1:4" ht="47.25" x14ac:dyDescent="0.2">
      <c r="A45" s="122" t="s">
        <v>271</v>
      </c>
      <c r="B45" s="129">
        <v>210</v>
      </c>
      <c r="C45" s="129">
        <v>32</v>
      </c>
    </row>
    <row r="46" spans="1:4" ht="20.100000000000001" customHeight="1" x14ac:dyDescent="0.2">
      <c r="A46" s="122" t="s">
        <v>221</v>
      </c>
      <c r="B46" s="129">
        <v>115</v>
      </c>
      <c r="C46" s="129">
        <v>8</v>
      </c>
      <c r="D46" s="162"/>
    </row>
    <row r="47" spans="1:4" ht="20.100000000000001" customHeight="1" x14ac:dyDescent="0.2">
      <c r="A47" s="122" t="s">
        <v>135</v>
      </c>
      <c r="B47" s="129">
        <v>82</v>
      </c>
      <c r="C47" s="129">
        <v>12</v>
      </c>
      <c r="D47" s="162"/>
    </row>
    <row r="48" spans="1:4" ht="20.100000000000001" customHeight="1" x14ac:dyDescent="0.2">
      <c r="A48" s="122" t="s">
        <v>101</v>
      </c>
      <c r="B48" s="129">
        <v>67</v>
      </c>
      <c r="C48" s="129">
        <v>15</v>
      </c>
      <c r="D48" s="162"/>
    </row>
    <row r="49" spans="1:4" ht="20.100000000000001" customHeight="1" x14ac:dyDescent="0.2">
      <c r="A49" s="122" t="s">
        <v>113</v>
      </c>
      <c r="B49" s="129">
        <v>62</v>
      </c>
      <c r="C49" s="129">
        <v>8</v>
      </c>
      <c r="D49" s="162"/>
    </row>
    <row r="50" spans="1:4" ht="38.450000000000003" customHeight="1" x14ac:dyDescent="0.2">
      <c r="A50" s="398" t="s">
        <v>132</v>
      </c>
      <c r="B50" s="398"/>
      <c r="C50" s="398"/>
    </row>
    <row r="51" spans="1:4" ht="20.100000000000001" customHeight="1" x14ac:dyDescent="0.2">
      <c r="A51" s="122" t="s">
        <v>93</v>
      </c>
      <c r="B51" s="129">
        <v>430</v>
      </c>
      <c r="C51" s="129">
        <v>68</v>
      </c>
      <c r="D51" s="162"/>
    </row>
    <row r="52" spans="1:4" ht="20.100000000000001" customHeight="1" x14ac:dyDescent="0.2">
      <c r="A52" s="122" t="s">
        <v>102</v>
      </c>
      <c r="B52" s="129">
        <v>153</v>
      </c>
      <c r="C52" s="129">
        <v>23</v>
      </c>
    </row>
    <row r="53" spans="1:4" ht="20.100000000000001" customHeight="1" x14ac:dyDescent="0.2">
      <c r="A53" s="122" t="s">
        <v>104</v>
      </c>
      <c r="B53" s="129">
        <v>132</v>
      </c>
      <c r="C53" s="129">
        <v>17</v>
      </c>
      <c r="D53" s="162"/>
    </row>
    <row r="54" spans="1:4" ht="20.100000000000001" customHeight="1" x14ac:dyDescent="0.2">
      <c r="A54" s="122" t="s">
        <v>114</v>
      </c>
      <c r="B54" s="129">
        <v>84</v>
      </c>
      <c r="C54" s="129">
        <v>25</v>
      </c>
      <c r="D54" s="162"/>
    </row>
    <row r="55" spans="1:4" ht="20.100000000000001" customHeight="1" x14ac:dyDescent="0.2">
      <c r="A55" s="122" t="s">
        <v>222</v>
      </c>
      <c r="B55" s="129">
        <v>58</v>
      </c>
      <c r="C55" s="129">
        <v>9</v>
      </c>
      <c r="D55" s="162"/>
    </row>
    <row r="56" spans="1:4" ht="20.100000000000001" customHeight="1" x14ac:dyDescent="0.2">
      <c r="A56" s="122" t="s">
        <v>223</v>
      </c>
      <c r="B56" s="129">
        <v>46</v>
      </c>
      <c r="C56" s="129">
        <v>7</v>
      </c>
      <c r="D56" s="162"/>
    </row>
    <row r="57" spans="1:4" ht="15.75" x14ac:dyDescent="0.25">
      <c r="A57" s="101"/>
      <c r="B57" s="125"/>
      <c r="C57" s="125"/>
    </row>
  </sheetData>
  <mergeCells count="12">
    <mergeCell ref="A24:C24"/>
    <mergeCell ref="A31:C31"/>
    <mergeCell ref="A36:C36"/>
    <mergeCell ref="A43:C43"/>
    <mergeCell ref="A50:C50"/>
    <mergeCell ref="A16:C16"/>
    <mergeCell ref="A20:C20"/>
    <mergeCell ref="A2:C2"/>
    <mergeCell ref="A1:C1"/>
    <mergeCell ref="A3:C3"/>
    <mergeCell ref="A6:C6"/>
    <mergeCell ref="A11:C11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15" max="16383" man="1"/>
    <brk id="23" max="16383" man="1"/>
    <brk id="35" max="16383" man="1"/>
    <brk id="49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tabColor theme="0"/>
  </sheetPr>
  <dimension ref="A1:G31"/>
  <sheetViews>
    <sheetView zoomScaleNormal="100" zoomScaleSheetLayoutView="70" workbookViewId="0">
      <selection activeCell="D30" sqref="D30"/>
    </sheetView>
  </sheetViews>
  <sheetFormatPr defaultColWidth="9.140625" defaultRowHeight="12.75" x14ac:dyDescent="0.2"/>
  <cols>
    <col min="1" max="1" width="63.7109375" style="1" customWidth="1"/>
    <col min="2" max="2" width="15.85546875" style="1" customWidth="1"/>
    <col min="3" max="3" width="15.7109375" style="17" customWidth="1"/>
    <col min="4" max="4" width="9.42578125" style="1" customWidth="1"/>
    <col min="5" max="5" width="12.42578125" style="1" customWidth="1"/>
    <col min="6" max="6" width="7.5703125" style="1" customWidth="1"/>
    <col min="7" max="16384" width="9.140625" style="1"/>
  </cols>
  <sheetData>
    <row r="1" spans="1:7" s="194" customFormat="1" ht="29.25" customHeight="1" x14ac:dyDescent="0.45">
      <c r="A1" s="414" t="s">
        <v>142</v>
      </c>
      <c r="B1" s="414"/>
      <c r="C1" s="414"/>
      <c r="D1" s="414"/>
      <c r="E1" s="414"/>
      <c r="F1" s="193"/>
      <c r="G1" s="193"/>
    </row>
    <row r="2" spans="1:7" s="194" customFormat="1" ht="36" customHeight="1" x14ac:dyDescent="0.2">
      <c r="A2" s="415" t="s">
        <v>377</v>
      </c>
      <c r="B2" s="415"/>
      <c r="C2" s="415"/>
      <c r="D2" s="415"/>
      <c r="E2" s="415"/>
    </row>
    <row r="3" spans="1:7" ht="18" customHeight="1" x14ac:dyDescent="0.2">
      <c r="A3" s="406" t="s">
        <v>0</v>
      </c>
      <c r="B3" s="416" t="s">
        <v>378</v>
      </c>
      <c r="C3" s="416" t="s">
        <v>368</v>
      </c>
      <c r="D3" s="410" t="s">
        <v>1</v>
      </c>
      <c r="E3" s="411"/>
    </row>
    <row r="4" spans="1:7" ht="63.75" customHeight="1" x14ac:dyDescent="0.2">
      <c r="A4" s="407"/>
      <c r="B4" s="417"/>
      <c r="C4" s="417"/>
      <c r="D4" s="2" t="s">
        <v>2</v>
      </c>
      <c r="E4" s="3" t="s">
        <v>150</v>
      </c>
    </row>
    <row r="5" spans="1:7" ht="28.5" customHeight="1" x14ac:dyDescent="0.2">
      <c r="A5" s="250" t="s">
        <v>266</v>
      </c>
      <c r="B5" s="266">
        <v>56736</v>
      </c>
      <c r="C5" s="266">
        <v>32783</v>
      </c>
      <c r="D5" s="251">
        <f t="shared" ref="D5" si="0">ROUND(C5/B5*100,1)</f>
        <v>57.8</v>
      </c>
      <c r="E5" s="252">
        <f t="shared" ref="E5" si="1">C5-B5</f>
        <v>-23953</v>
      </c>
    </row>
    <row r="6" spans="1:7" ht="27" customHeight="1" x14ac:dyDescent="0.25">
      <c r="A6" s="6" t="s">
        <v>230</v>
      </c>
      <c r="B6" s="185">
        <v>48675</v>
      </c>
      <c r="C6" s="185">
        <v>24016</v>
      </c>
      <c r="D6" s="4">
        <f t="shared" ref="D6:D19" si="2">ROUND(C6/B6*100,1)</f>
        <v>49.3</v>
      </c>
      <c r="E6" s="186">
        <f t="shared" ref="E6:E19" si="3">C6-B6</f>
        <v>-24659</v>
      </c>
      <c r="F6" s="5"/>
    </row>
    <row r="7" spans="1:7" ht="44.25" customHeight="1" x14ac:dyDescent="0.25">
      <c r="A7" s="7" t="s">
        <v>152</v>
      </c>
      <c r="B7" s="14">
        <v>16761</v>
      </c>
      <c r="C7" s="188">
        <v>11890</v>
      </c>
      <c r="D7" s="4">
        <f t="shared" si="2"/>
        <v>70.900000000000006</v>
      </c>
      <c r="E7" s="186">
        <f t="shared" si="3"/>
        <v>-4871</v>
      </c>
      <c r="F7" s="5"/>
    </row>
    <row r="8" spans="1:7" ht="26.25" customHeight="1" x14ac:dyDescent="0.25">
      <c r="A8" s="231" t="s">
        <v>153</v>
      </c>
      <c r="B8" s="14">
        <v>14274</v>
      </c>
      <c r="C8" s="14">
        <v>7590</v>
      </c>
      <c r="D8" s="4">
        <f t="shared" si="2"/>
        <v>53.2</v>
      </c>
      <c r="E8" s="186">
        <f t="shared" si="3"/>
        <v>-6684</v>
      </c>
      <c r="F8" s="5"/>
    </row>
    <row r="9" spans="1:7" ht="38.25" hidden="1" customHeight="1" x14ac:dyDescent="0.25">
      <c r="A9" s="232" t="s">
        <v>154</v>
      </c>
      <c r="B9" s="233">
        <v>0</v>
      </c>
      <c r="C9" s="233">
        <v>0</v>
      </c>
      <c r="D9" s="4" t="e">
        <f t="shared" si="2"/>
        <v>#DIV/0!</v>
      </c>
      <c r="E9" s="186">
        <f t="shared" si="3"/>
        <v>0</v>
      </c>
      <c r="F9" s="5"/>
    </row>
    <row r="10" spans="1:7" ht="24.75" customHeight="1" x14ac:dyDescent="0.25">
      <c r="A10" s="9" t="s">
        <v>155</v>
      </c>
      <c r="B10" s="11">
        <v>3176</v>
      </c>
      <c r="C10" s="11">
        <v>1959</v>
      </c>
      <c r="D10" s="4">
        <f t="shared" si="2"/>
        <v>61.7</v>
      </c>
      <c r="E10" s="186">
        <f t="shared" si="3"/>
        <v>-1217</v>
      </c>
      <c r="F10" s="5"/>
    </row>
    <row r="11" spans="1:7" ht="23.25" customHeight="1" x14ac:dyDescent="0.25">
      <c r="A11" s="10" t="s">
        <v>156</v>
      </c>
      <c r="B11" s="14">
        <v>2274</v>
      </c>
      <c r="C11" s="14">
        <v>1524</v>
      </c>
      <c r="D11" s="4">
        <f t="shared" si="2"/>
        <v>67</v>
      </c>
      <c r="E11" s="186">
        <f t="shared" si="3"/>
        <v>-750</v>
      </c>
      <c r="F11" s="5"/>
    </row>
    <row r="12" spans="1:7" ht="23.25" customHeight="1" x14ac:dyDescent="0.25">
      <c r="A12" s="10" t="s">
        <v>307</v>
      </c>
      <c r="B12" s="14">
        <v>26</v>
      </c>
      <c r="C12" s="14">
        <v>1442</v>
      </c>
      <c r="D12" s="412">
        <v>1416</v>
      </c>
      <c r="E12" s="413"/>
      <c r="F12" s="5"/>
    </row>
    <row r="13" spans="1:7" ht="45.75" customHeight="1" x14ac:dyDescent="0.25">
      <c r="A13" s="7" t="s">
        <v>157</v>
      </c>
      <c r="B13" s="14">
        <v>3462</v>
      </c>
      <c r="C13" s="14">
        <v>2541</v>
      </c>
      <c r="D13" s="4">
        <f t="shared" si="2"/>
        <v>73.400000000000006</v>
      </c>
      <c r="E13" s="186">
        <f t="shared" si="3"/>
        <v>-921</v>
      </c>
      <c r="F13" s="5"/>
    </row>
    <row r="14" spans="1:7" ht="39" customHeight="1" x14ac:dyDescent="0.25">
      <c r="A14" s="350" t="s">
        <v>357</v>
      </c>
      <c r="B14" s="351" t="s">
        <v>84</v>
      </c>
      <c r="C14" s="11">
        <v>8894</v>
      </c>
      <c r="D14" s="352" t="s">
        <v>84</v>
      </c>
      <c r="E14" s="352" t="s">
        <v>84</v>
      </c>
      <c r="F14" s="5"/>
    </row>
    <row r="15" spans="1:7" ht="45" customHeight="1" x14ac:dyDescent="0.25">
      <c r="A15" s="9" t="s">
        <v>306</v>
      </c>
      <c r="B15" s="240">
        <v>52401</v>
      </c>
      <c r="C15" s="240">
        <v>31981</v>
      </c>
      <c r="D15" s="4">
        <f t="shared" ref="D15:D16" si="4">ROUND(C15/B15*100,1)</f>
        <v>61</v>
      </c>
      <c r="E15" s="186">
        <f t="shared" ref="E15:E16" si="5">C15-B15</f>
        <v>-20420</v>
      </c>
      <c r="F15" s="5"/>
    </row>
    <row r="16" spans="1:7" ht="28.5" customHeight="1" x14ac:dyDescent="0.25">
      <c r="A16" s="195" t="s">
        <v>249</v>
      </c>
      <c r="B16" s="240">
        <v>44488</v>
      </c>
      <c r="C16" s="240">
        <v>20728</v>
      </c>
      <c r="D16" s="4">
        <f t="shared" si="4"/>
        <v>46.6</v>
      </c>
      <c r="E16" s="186">
        <f t="shared" si="5"/>
        <v>-23760</v>
      </c>
      <c r="F16" s="5"/>
    </row>
    <row r="17" spans="1:7" ht="28.5" customHeight="1" x14ac:dyDescent="0.25">
      <c r="A17" s="9" t="s">
        <v>158</v>
      </c>
      <c r="B17" s="11">
        <v>45947</v>
      </c>
      <c r="C17" s="11">
        <v>18054</v>
      </c>
      <c r="D17" s="4">
        <f t="shared" si="2"/>
        <v>39.299999999999997</v>
      </c>
      <c r="E17" s="186">
        <f t="shared" si="3"/>
        <v>-27893</v>
      </c>
      <c r="F17" s="5"/>
    </row>
    <row r="18" spans="1:7" ht="39" customHeight="1" x14ac:dyDescent="0.25">
      <c r="A18" s="12" t="s">
        <v>159</v>
      </c>
      <c r="B18" s="11">
        <v>4646</v>
      </c>
      <c r="C18" s="11">
        <v>3746</v>
      </c>
      <c r="D18" s="4">
        <f t="shared" si="2"/>
        <v>80.599999999999994</v>
      </c>
      <c r="E18" s="186">
        <f t="shared" si="3"/>
        <v>-900</v>
      </c>
      <c r="F18" s="5"/>
    </row>
    <row r="19" spans="1:7" ht="27.75" customHeight="1" x14ac:dyDescent="0.25">
      <c r="A19" s="13" t="s">
        <v>8</v>
      </c>
      <c r="B19" s="185">
        <v>21226</v>
      </c>
      <c r="C19" s="185">
        <v>15662</v>
      </c>
      <c r="D19" s="4">
        <f t="shared" si="2"/>
        <v>73.8</v>
      </c>
      <c r="E19" s="186">
        <f t="shared" si="3"/>
        <v>-5564</v>
      </c>
      <c r="F19" s="5"/>
    </row>
    <row r="20" spans="1:7" ht="19.5" customHeight="1" x14ac:dyDescent="0.25">
      <c r="A20" s="400" t="s">
        <v>3</v>
      </c>
      <c r="B20" s="401"/>
      <c r="C20" s="401"/>
      <c r="D20" s="401"/>
      <c r="E20" s="402"/>
      <c r="F20" s="5"/>
    </row>
    <row r="21" spans="1:7" ht="12.75" customHeight="1" x14ac:dyDescent="0.25">
      <c r="A21" s="403"/>
      <c r="B21" s="404"/>
      <c r="C21" s="404"/>
      <c r="D21" s="404"/>
      <c r="E21" s="405"/>
      <c r="F21" s="5"/>
    </row>
    <row r="22" spans="1:7" ht="21.75" customHeight="1" x14ac:dyDescent="0.25">
      <c r="A22" s="406" t="s">
        <v>0</v>
      </c>
      <c r="B22" s="408" t="s">
        <v>379</v>
      </c>
      <c r="C22" s="408" t="s">
        <v>380</v>
      </c>
      <c r="D22" s="410" t="s">
        <v>1</v>
      </c>
      <c r="E22" s="411"/>
      <c r="F22" s="5"/>
    </row>
    <row r="23" spans="1:7" ht="38.25" customHeight="1" x14ac:dyDescent="0.25">
      <c r="A23" s="407"/>
      <c r="B23" s="409"/>
      <c r="C23" s="409"/>
      <c r="D23" s="2" t="s">
        <v>2</v>
      </c>
      <c r="E23" s="3" t="s">
        <v>151</v>
      </c>
      <c r="F23" s="5"/>
    </row>
    <row r="24" spans="1:7" ht="25.5" customHeight="1" x14ac:dyDescent="0.25">
      <c r="A24" s="249" t="s">
        <v>267</v>
      </c>
      <c r="B24" s="253">
        <v>9663</v>
      </c>
      <c r="C24" s="253">
        <v>5731</v>
      </c>
      <c r="D24" s="264">
        <f t="shared" ref="D24" si="6">ROUND(C24/B24*100,1)</f>
        <v>59.3</v>
      </c>
      <c r="E24" s="265">
        <f t="shared" ref="E24" si="7">C24-B24</f>
        <v>-3932</v>
      </c>
      <c r="F24" s="5"/>
    </row>
    <row r="25" spans="1:7" ht="23.25" customHeight="1" x14ac:dyDescent="0.25">
      <c r="A25" s="7" t="s">
        <v>229</v>
      </c>
      <c r="B25" s="14">
        <v>8391</v>
      </c>
      <c r="C25" s="14">
        <v>4716</v>
      </c>
      <c r="D25" s="8">
        <f t="shared" ref="D25:D30" si="8">ROUND(C25/B25*100,1)</f>
        <v>56.2</v>
      </c>
      <c r="E25" s="187">
        <f>C25-B25</f>
        <v>-3675</v>
      </c>
      <c r="F25" s="5"/>
    </row>
    <row r="26" spans="1:7" ht="23.25" customHeight="1" x14ac:dyDescent="0.25">
      <c r="A26" s="7" t="s">
        <v>158</v>
      </c>
      <c r="B26" s="14">
        <v>5145</v>
      </c>
      <c r="C26" s="14">
        <v>2550</v>
      </c>
      <c r="D26" s="8">
        <f t="shared" ref="D26" si="9">ROUND(C26/B26*100,1)</f>
        <v>49.6</v>
      </c>
      <c r="E26" s="187">
        <f>C26-B26</f>
        <v>-2595</v>
      </c>
      <c r="F26" s="5"/>
    </row>
    <row r="27" spans="1:7" s="194" customFormat="1" ht="24" customHeight="1" x14ac:dyDescent="0.25">
      <c r="A27" s="342" t="s">
        <v>347</v>
      </c>
      <c r="B27" s="343" t="s">
        <v>350</v>
      </c>
      <c r="C27" s="343">
        <f>C28+C29</f>
        <v>1975</v>
      </c>
      <c r="D27" s="261" t="s">
        <v>350</v>
      </c>
      <c r="E27" s="344" t="s">
        <v>350</v>
      </c>
      <c r="F27" s="345"/>
      <c r="G27" s="346"/>
    </row>
    <row r="28" spans="1:7" s="194" customFormat="1" ht="24" customHeight="1" x14ac:dyDescent="0.25">
      <c r="A28" s="347" t="s">
        <v>348</v>
      </c>
      <c r="B28" s="343">
        <v>836</v>
      </c>
      <c r="C28" s="343">
        <v>1713</v>
      </c>
      <c r="D28" s="261">
        <f t="shared" ref="D28" si="10">ROUND(C28/B28*100,1)</f>
        <v>204.9</v>
      </c>
      <c r="E28" s="344">
        <f>C28-B28</f>
        <v>877</v>
      </c>
      <c r="F28" s="345"/>
      <c r="G28" s="346"/>
    </row>
    <row r="29" spans="1:7" s="194" customFormat="1" ht="24" customHeight="1" x14ac:dyDescent="0.25">
      <c r="A29" s="347" t="s">
        <v>349</v>
      </c>
      <c r="B29" s="343" t="s">
        <v>350</v>
      </c>
      <c r="C29" s="343">
        <v>262</v>
      </c>
      <c r="D29" s="261" t="s">
        <v>350</v>
      </c>
      <c r="E29" s="344" t="s">
        <v>350</v>
      </c>
      <c r="F29" s="345"/>
      <c r="G29" s="346"/>
    </row>
    <row r="30" spans="1:7" ht="25.5" customHeight="1" x14ac:dyDescent="0.25">
      <c r="A30" s="15" t="s">
        <v>4</v>
      </c>
      <c r="B30" s="16">
        <v>9424.9699999999993</v>
      </c>
      <c r="C30" s="16">
        <v>10364.59</v>
      </c>
      <c r="D30" s="261">
        <f t="shared" si="8"/>
        <v>110</v>
      </c>
      <c r="E30" s="262" t="s">
        <v>381</v>
      </c>
      <c r="F30" s="5"/>
    </row>
    <row r="31" spans="1:7" ht="75" customHeight="1" x14ac:dyDescent="0.2">
      <c r="A31" s="399"/>
      <c r="B31" s="399"/>
      <c r="C31" s="399"/>
      <c r="D31" s="399"/>
      <c r="E31" s="399"/>
    </row>
  </sheetData>
  <mergeCells count="13">
    <mergeCell ref="D12:E12"/>
    <mergeCell ref="A1:E1"/>
    <mergeCell ref="A2:E2"/>
    <mergeCell ref="A3:A4"/>
    <mergeCell ref="B3:B4"/>
    <mergeCell ref="C3:C4"/>
    <mergeCell ref="D3:E3"/>
    <mergeCell ref="A31:E31"/>
    <mergeCell ref="A20:E21"/>
    <mergeCell ref="A22:A23"/>
    <mergeCell ref="B22:B23"/>
    <mergeCell ref="C22:C23"/>
    <mergeCell ref="D22:E22"/>
  </mergeCells>
  <printOptions horizontalCentered="1"/>
  <pageMargins left="0.27559055118110237" right="0" top="0.19685039370078741" bottom="0" header="0" footer="0"/>
  <pageSetup paperSize="9" scale="82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tabColor theme="0"/>
  </sheetPr>
  <dimension ref="A1:BP96"/>
  <sheetViews>
    <sheetView topLeftCell="A2" zoomScale="80" zoomScaleNormal="80" zoomScaleSheetLayoutView="100" workbookViewId="0">
      <selection activeCell="O24" sqref="O24"/>
    </sheetView>
  </sheetViews>
  <sheetFormatPr defaultRowHeight="12.75" x14ac:dyDescent="0.2"/>
  <cols>
    <col min="1" max="1" width="46.85546875" style="277" customWidth="1"/>
    <col min="2" max="3" width="7.5703125" style="277" customWidth="1"/>
    <col min="4" max="5" width="8.42578125" style="277" customWidth="1"/>
    <col min="6" max="6" width="8.5703125" style="277" customWidth="1"/>
    <col min="7" max="7" width="7.28515625" style="277" customWidth="1"/>
    <col min="8" max="8" width="6" style="277" customWidth="1"/>
    <col min="9" max="9" width="8" style="277" customWidth="1"/>
    <col min="10" max="10" width="6.7109375" style="277" customWidth="1"/>
    <col min="11" max="11" width="7.28515625" style="277" customWidth="1"/>
    <col min="12" max="12" width="6" style="277" customWidth="1"/>
    <col min="13" max="14" width="7.42578125" style="277" customWidth="1"/>
    <col min="15" max="15" width="7" style="277" customWidth="1"/>
    <col min="16" max="16" width="6.42578125" style="277" customWidth="1"/>
    <col min="17" max="17" width="8.140625" style="277" customWidth="1"/>
    <col min="18" max="18" width="6.5703125" style="277" customWidth="1"/>
    <col min="19" max="19" width="6.7109375" style="277" customWidth="1"/>
    <col min="20" max="20" width="6.5703125" style="277" customWidth="1"/>
    <col min="21" max="21" width="6.85546875" style="277" customWidth="1"/>
    <col min="22" max="22" width="6" style="277" customWidth="1"/>
    <col min="23" max="23" width="6.42578125" style="277" customWidth="1"/>
    <col min="24" max="25" width="6.28515625" style="277" customWidth="1"/>
    <col min="26" max="26" width="5.85546875" style="277" customWidth="1"/>
    <col min="27" max="27" width="5.5703125" style="277" customWidth="1"/>
    <col min="28" max="28" width="5.85546875" style="277" customWidth="1"/>
    <col min="29" max="29" width="6.28515625" style="277" customWidth="1"/>
    <col min="30" max="30" width="7.85546875" style="277" customWidth="1"/>
    <col min="31" max="31" width="6.7109375" style="277" customWidth="1"/>
    <col min="32" max="32" width="15" style="277" customWidth="1"/>
    <col min="33" max="33" width="7.28515625" style="277" customWidth="1"/>
    <col min="34" max="35" width="6.7109375" style="277" customWidth="1"/>
    <col min="36" max="36" width="7.42578125" style="277" customWidth="1"/>
    <col min="37" max="37" width="8" style="277" customWidth="1"/>
    <col min="38" max="38" width="7.42578125" style="277" customWidth="1"/>
    <col min="39" max="39" width="6.5703125" style="277" customWidth="1"/>
    <col min="40" max="41" width="7.28515625" style="277" customWidth="1"/>
    <col min="42" max="42" width="7.42578125" style="277" customWidth="1"/>
    <col min="43" max="43" width="8" style="277" customWidth="1"/>
    <col min="44" max="44" width="8.140625" style="277" customWidth="1"/>
    <col min="45" max="45" width="7.42578125" style="277" customWidth="1"/>
    <col min="46" max="47" width="6.7109375" style="277" customWidth="1"/>
    <col min="48" max="48" width="8.140625" style="277" customWidth="1"/>
    <col min="49" max="49" width="7.28515625" style="277" customWidth="1"/>
    <col min="50" max="50" width="6.85546875" style="277" customWidth="1"/>
    <col min="51" max="51" width="6" style="277" customWidth="1"/>
    <col min="52" max="52" width="9.42578125" style="277" customWidth="1"/>
    <col min="53" max="53" width="7.42578125" style="277" customWidth="1"/>
    <col min="54" max="54" width="6.7109375" style="277" customWidth="1"/>
    <col min="55" max="55" width="6" style="277" customWidth="1"/>
    <col min="56" max="56" width="8.42578125" style="277" customWidth="1"/>
    <col min="57" max="57" width="6.140625" style="277" hidden="1" customWidth="1"/>
    <col min="58" max="58" width="6.5703125" style="277" hidden="1" customWidth="1"/>
    <col min="59" max="59" width="5.85546875" style="277" hidden="1" customWidth="1"/>
    <col min="60" max="60" width="11" style="277" customWidth="1"/>
    <col min="61" max="62" width="8.85546875" style="277" customWidth="1"/>
    <col min="63" max="63" width="9.5703125" style="277" customWidth="1"/>
    <col min="64" max="64" width="7.28515625" style="277" customWidth="1"/>
    <col min="65" max="66" width="7.5703125" style="277" customWidth="1"/>
    <col min="67" max="67" width="8" style="277" customWidth="1"/>
    <col min="68" max="68" width="12.140625" style="277" customWidth="1"/>
    <col min="69" max="16384" width="9.140625" style="277"/>
  </cols>
  <sheetData>
    <row r="1" spans="1:68" hidden="1" x14ac:dyDescent="0.2"/>
    <row r="2" spans="1:68" ht="21.75" customHeight="1" x14ac:dyDescent="0.3">
      <c r="A2" s="323"/>
      <c r="B2" s="472" t="s">
        <v>233</v>
      </c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321"/>
      <c r="S2" s="321"/>
      <c r="U2" s="316"/>
      <c r="V2" s="321"/>
      <c r="W2" s="321"/>
      <c r="X2" s="321"/>
      <c r="Z2" s="322"/>
      <c r="AA2" s="322"/>
      <c r="AB2" s="321"/>
      <c r="AC2" s="321"/>
      <c r="AE2" s="316"/>
      <c r="AF2" s="316"/>
      <c r="AG2" s="316"/>
      <c r="AH2" s="316"/>
      <c r="AJ2" s="316"/>
      <c r="AK2" s="321"/>
      <c r="AM2" s="321"/>
      <c r="AN2" s="321"/>
      <c r="AO2" s="321"/>
      <c r="AP2" s="321"/>
      <c r="AQ2" s="321"/>
      <c r="AS2" s="316"/>
      <c r="AT2" s="316"/>
      <c r="AU2" s="316"/>
      <c r="AV2" s="321"/>
      <c r="AW2" s="320"/>
      <c r="AY2" s="320"/>
      <c r="AZ2" s="320"/>
      <c r="BG2" s="316"/>
    </row>
    <row r="3" spans="1:68" ht="37.5" customHeight="1" x14ac:dyDescent="0.3">
      <c r="A3" s="319"/>
      <c r="B3" s="473" t="s">
        <v>382</v>
      </c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317"/>
      <c r="S3" s="317"/>
      <c r="T3" s="315"/>
      <c r="U3" s="315"/>
      <c r="V3" s="315"/>
      <c r="W3" s="315"/>
      <c r="X3" s="315"/>
      <c r="Y3" s="315"/>
      <c r="Z3" s="318"/>
      <c r="AA3" s="318"/>
      <c r="AB3" s="315"/>
      <c r="AC3" s="315"/>
      <c r="AD3" s="315"/>
      <c r="AE3" s="315"/>
      <c r="AF3" s="315"/>
      <c r="AH3" s="341" t="s">
        <v>315</v>
      </c>
      <c r="AI3" s="315"/>
      <c r="AJ3" s="315"/>
      <c r="AK3" s="315"/>
      <c r="AL3" s="315"/>
      <c r="AM3" s="315"/>
      <c r="AN3" s="315"/>
      <c r="AO3" s="315"/>
      <c r="AP3" s="315"/>
      <c r="AQ3" s="315"/>
      <c r="AR3" s="315"/>
      <c r="AS3" s="315"/>
      <c r="AT3" s="315"/>
      <c r="AU3" s="315"/>
      <c r="AV3" s="315"/>
      <c r="AW3" s="278"/>
      <c r="AX3" s="278"/>
      <c r="AY3" s="278"/>
      <c r="AZ3" s="278"/>
      <c r="BA3" s="278"/>
      <c r="BB3" s="341" t="s">
        <v>315</v>
      </c>
      <c r="BL3" s="316"/>
      <c r="BP3" s="340" t="s">
        <v>315</v>
      </c>
    </row>
    <row r="4" spans="1:68" s="278" customFormat="1" ht="14.25" customHeight="1" x14ac:dyDescent="0.2">
      <c r="A4" s="455"/>
      <c r="B4" s="419" t="s">
        <v>314</v>
      </c>
      <c r="C4" s="420"/>
      <c r="D4" s="420"/>
      <c r="E4" s="421"/>
      <c r="F4" s="458" t="s">
        <v>319</v>
      </c>
      <c r="G4" s="458"/>
      <c r="H4" s="458"/>
      <c r="I4" s="458"/>
      <c r="J4" s="446" t="s">
        <v>316</v>
      </c>
      <c r="K4" s="437"/>
      <c r="L4" s="437"/>
      <c r="M4" s="447"/>
      <c r="N4" s="446" t="s">
        <v>317</v>
      </c>
      <c r="O4" s="437"/>
      <c r="P4" s="437"/>
      <c r="Q4" s="447"/>
      <c r="R4" s="446" t="s">
        <v>5</v>
      </c>
      <c r="S4" s="437"/>
      <c r="T4" s="437"/>
      <c r="U4" s="447"/>
      <c r="V4" s="446" t="s">
        <v>6</v>
      </c>
      <c r="W4" s="437"/>
      <c r="X4" s="437"/>
      <c r="Y4" s="447"/>
      <c r="Z4" s="446" t="s">
        <v>318</v>
      </c>
      <c r="AA4" s="437"/>
      <c r="AB4" s="446" t="s">
        <v>313</v>
      </c>
      <c r="AC4" s="437"/>
      <c r="AD4" s="437"/>
      <c r="AE4" s="447"/>
      <c r="AF4" s="452" t="s">
        <v>358</v>
      </c>
      <c r="AG4" s="446" t="s">
        <v>7</v>
      </c>
      <c r="AH4" s="437"/>
      <c r="AI4" s="437"/>
      <c r="AJ4" s="447"/>
      <c r="AK4" s="428" t="s">
        <v>312</v>
      </c>
      <c r="AL4" s="429"/>
      <c r="AM4" s="429"/>
      <c r="AN4" s="430"/>
      <c r="AO4" s="437" t="s">
        <v>8</v>
      </c>
      <c r="AP4" s="437"/>
      <c r="AQ4" s="437"/>
      <c r="AR4" s="437"/>
      <c r="AS4" s="419" t="s">
        <v>268</v>
      </c>
      <c r="AT4" s="420"/>
      <c r="AU4" s="420"/>
      <c r="AV4" s="421"/>
      <c r="AW4" s="419" t="s">
        <v>228</v>
      </c>
      <c r="AX4" s="420"/>
      <c r="AY4" s="420"/>
      <c r="AZ4" s="421"/>
      <c r="BA4" s="418" t="s">
        <v>251</v>
      </c>
      <c r="BB4" s="418"/>
      <c r="BC4" s="418"/>
      <c r="BD4" s="418"/>
      <c r="BE4" s="446" t="s">
        <v>311</v>
      </c>
      <c r="BF4" s="437"/>
      <c r="BG4" s="447"/>
      <c r="BH4" s="440" t="s">
        <v>345</v>
      </c>
      <c r="BI4" s="418" t="s">
        <v>341</v>
      </c>
      <c r="BJ4" s="418" t="s">
        <v>342</v>
      </c>
      <c r="BK4" s="418"/>
      <c r="BL4" s="446" t="s">
        <v>4</v>
      </c>
      <c r="BM4" s="437"/>
      <c r="BN4" s="437"/>
      <c r="BO4" s="447"/>
      <c r="BP4" s="418" t="s">
        <v>346</v>
      </c>
    </row>
    <row r="5" spans="1:68" s="278" customFormat="1" ht="36.75" customHeight="1" x14ac:dyDescent="0.2">
      <c r="A5" s="456"/>
      <c r="B5" s="422"/>
      <c r="C5" s="423"/>
      <c r="D5" s="423"/>
      <c r="E5" s="424"/>
      <c r="F5" s="458"/>
      <c r="G5" s="458"/>
      <c r="H5" s="458"/>
      <c r="I5" s="458"/>
      <c r="J5" s="448"/>
      <c r="K5" s="438"/>
      <c r="L5" s="438"/>
      <c r="M5" s="449"/>
      <c r="N5" s="448"/>
      <c r="O5" s="438"/>
      <c r="P5" s="438"/>
      <c r="Q5" s="449"/>
      <c r="R5" s="448"/>
      <c r="S5" s="438"/>
      <c r="T5" s="438"/>
      <c r="U5" s="449"/>
      <c r="V5" s="448"/>
      <c r="W5" s="438"/>
      <c r="X5" s="438"/>
      <c r="Y5" s="449"/>
      <c r="Z5" s="448"/>
      <c r="AA5" s="438"/>
      <c r="AB5" s="448"/>
      <c r="AC5" s="438"/>
      <c r="AD5" s="438"/>
      <c r="AE5" s="449"/>
      <c r="AF5" s="453"/>
      <c r="AG5" s="448"/>
      <c r="AH5" s="438"/>
      <c r="AI5" s="438"/>
      <c r="AJ5" s="449"/>
      <c r="AK5" s="431"/>
      <c r="AL5" s="432"/>
      <c r="AM5" s="432"/>
      <c r="AN5" s="433"/>
      <c r="AO5" s="438"/>
      <c r="AP5" s="438"/>
      <c r="AQ5" s="438"/>
      <c r="AR5" s="438"/>
      <c r="AS5" s="422"/>
      <c r="AT5" s="423"/>
      <c r="AU5" s="423"/>
      <c r="AV5" s="424"/>
      <c r="AW5" s="422"/>
      <c r="AX5" s="423"/>
      <c r="AY5" s="423"/>
      <c r="AZ5" s="424"/>
      <c r="BA5" s="418"/>
      <c r="BB5" s="418"/>
      <c r="BC5" s="418"/>
      <c r="BD5" s="418"/>
      <c r="BE5" s="448"/>
      <c r="BF5" s="438"/>
      <c r="BG5" s="449"/>
      <c r="BH5" s="441"/>
      <c r="BI5" s="418"/>
      <c r="BJ5" s="418" t="s">
        <v>343</v>
      </c>
      <c r="BK5" s="418" t="s">
        <v>344</v>
      </c>
      <c r="BL5" s="448"/>
      <c r="BM5" s="438"/>
      <c r="BN5" s="438"/>
      <c r="BO5" s="449"/>
      <c r="BP5" s="418"/>
    </row>
    <row r="6" spans="1:68" s="278" customFormat="1" ht="72" customHeight="1" x14ac:dyDescent="0.2">
      <c r="A6" s="456"/>
      <c r="B6" s="422"/>
      <c r="C6" s="423"/>
      <c r="D6" s="423"/>
      <c r="E6" s="424"/>
      <c r="F6" s="459"/>
      <c r="G6" s="459"/>
      <c r="H6" s="459"/>
      <c r="I6" s="459"/>
      <c r="J6" s="450"/>
      <c r="K6" s="439"/>
      <c r="L6" s="439"/>
      <c r="M6" s="451"/>
      <c r="N6" s="450"/>
      <c r="O6" s="439"/>
      <c r="P6" s="439"/>
      <c r="Q6" s="451"/>
      <c r="R6" s="450"/>
      <c r="S6" s="439"/>
      <c r="T6" s="439"/>
      <c r="U6" s="451"/>
      <c r="V6" s="450"/>
      <c r="W6" s="439"/>
      <c r="X6" s="439"/>
      <c r="Y6" s="451"/>
      <c r="Z6" s="450"/>
      <c r="AA6" s="439"/>
      <c r="AB6" s="450"/>
      <c r="AC6" s="439"/>
      <c r="AD6" s="439"/>
      <c r="AE6" s="451"/>
      <c r="AF6" s="454"/>
      <c r="AG6" s="450"/>
      <c r="AH6" s="439"/>
      <c r="AI6" s="439"/>
      <c r="AJ6" s="451"/>
      <c r="AK6" s="434"/>
      <c r="AL6" s="435"/>
      <c r="AM6" s="435"/>
      <c r="AN6" s="436"/>
      <c r="AO6" s="439"/>
      <c r="AP6" s="439"/>
      <c r="AQ6" s="439"/>
      <c r="AR6" s="439"/>
      <c r="AS6" s="425"/>
      <c r="AT6" s="426"/>
      <c r="AU6" s="426"/>
      <c r="AV6" s="427"/>
      <c r="AW6" s="425"/>
      <c r="AX6" s="426"/>
      <c r="AY6" s="426"/>
      <c r="AZ6" s="427"/>
      <c r="BA6" s="418"/>
      <c r="BB6" s="418"/>
      <c r="BC6" s="418"/>
      <c r="BD6" s="418"/>
      <c r="BE6" s="450"/>
      <c r="BF6" s="439"/>
      <c r="BG6" s="451"/>
      <c r="BH6" s="442"/>
      <c r="BI6" s="418"/>
      <c r="BJ6" s="418"/>
      <c r="BK6" s="418"/>
      <c r="BL6" s="450"/>
      <c r="BM6" s="439"/>
      <c r="BN6" s="439"/>
      <c r="BO6" s="451"/>
      <c r="BP6" s="418"/>
    </row>
    <row r="7" spans="1:68" s="278" customFormat="1" ht="43.5" customHeight="1" x14ac:dyDescent="0.2">
      <c r="A7" s="456"/>
      <c r="B7" s="444">
        <v>2022</v>
      </c>
      <c r="C7" s="444">
        <v>2023</v>
      </c>
      <c r="D7" s="443" t="s">
        <v>308</v>
      </c>
      <c r="E7" s="443"/>
      <c r="F7" s="444">
        <v>2022</v>
      </c>
      <c r="G7" s="444">
        <v>2023</v>
      </c>
      <c r="H7" s="443" t="s">
        <v>308</v>
      </c>
      <c r="I7" s="443"/>
      <c r="J7" s="444">
        <v>2022</v>
      </c>
      <c r="K7" s="444">
        <v>2023</v>
      </c>
      <c r="L7" s="460" t="s">
        <v>308</v>
      </c>
      <c r="M7" s="461"/>
      <c r="N7" s="444">
        <v>2022</v>
      </c>
      <c r="O7" s="444">
        <v>2023</v>
      </c>
      <c r="P7" s="443" t="s">
        <v>308</v>
      </c>
      <c r="Q7" s="443"/>
      <c r="R7" s="444">
        <v>2022</v>
      </c>
      <c r="S7" s="444">
        <v>2023</v>
      </c>
      <c r="T7" s="443" t="s">
        <v>308</v>
      </c>
      <c r="U7" s="443"/>
      <c r="V7" s="444">
        <v>2022</v>
      </c>
      <c r="W7" s="444">
        <v>2023</v>
      </c>
      <c r="X7" s="443" t="s">
        <v>308</v>
      </c>
      <c r="Y7" s="443"/>
      <c r="Z7" s="444">
        <v>2022</v>
      </c>
      <c r="AA7" s="444">
        <v>2023</v>
      </c>
      <c r="AB7" s="444">
        <v>2022</v>
      </c>
      <c r="AC7" s="444">
        <v>2023</v>
      </c>
      <c r="AD7" s="443" t="s">
        <v>308</v>
      </c>
      <c r="AE7" s="443"/>
      <c r="AF7" s="463">
        <v>2023</v>
      </c>
      <c r="AG7" s="444">
        <v>2022</v>
      </c>
      <c r="AH7" s="444">
        <v>2023</v>
      </c>
      <c r="AI7" s="443" t="s">
        <v>308</v>
      </c>
      <c r="AJ7" s="443"/>
      <c r="AK7" s="444">
        <v>2022</v>
      </c>
      <c r="AL7" s="444">
        <v>2023</v>
      </c>
      <c r="AM7" s="443" t="s">
        <v>308</v>
      </c>
      <c r="AN7" s="443"/>
      <c r="AO7" s="462" t="s">
        <v>310</v>
      </c>
      <c r="AP7" s="461"/>
      <c r="AQ7" s="443" t="s">
        <v>308</v>
      </c>
      <c r="AR7" s="443"/>
      <c r="AS7" s="444">
        <v>2022</v>
      </c>
      <c r="AT7" s="444">
        <v>2023</v>
      </c>
      <c r="AU7" s="443" t="s">
        <v>308</v>
      </c>
      <c r="AV7" s="443"/>
      <c r="AW7" s="444">
        <v>2022</v>
      </c>
      <c r="AX7" s="444">
        <v>2023</v>
      </c>
      <c r="AY7" s="443" t="s">
        <v>308</v>
      </c>
      <c r="AZ7" s="443"/>
      <c r="BA7" s="444">
        <v>2022</v>
      </c>
      <c r="BB7" s="444">
        <v>2023</v>
      </c>
      <c r="BC7" s="443" t="s">
        <v>308</v>
      </c>
      <c r="BD7" s="443"/>
      <c r="BE7" s="444">
        <v>2016</v>
      </c>
      <c r="BF7" s="444">
        <v>2017</v>
      </c>
      <c r="BG7" s="465" t="s">
        <v>309</v>
      </c>
      <c r="BH7" s="444">
        <v>2022</v>
      </c>
      <c r="BI7" s="466">
        <v>2023</v>
      </c>
      <c r="BJ7" s="467"/>
      <c r="BK7" s="468"/>
      <c r="BL7" s="444">
        <v>2022</v>
      </c>
      <c r="BM7" s="444">
        <v>2023</v>
      </c>
      <c r="BN7" s="464" t="s">
        <v>308</v>
      </c>
      <c r="BO7" s="464"/>
      <c r="BP7" s="482">
        <v>2023</v>
      </c>
    </row>
    <row r="8" spans="1:68" s="481" customFormat="1" ht="22.5" customHeight="1" x14ac:dyDescent="0.2">
      <c r="A8" s="457"/>
      <c r="B8" s="445"/>
      <c r="C8" s="445"/>
      <c r="D8" s="314" t="s">
        <v>2</v>
      </c>
      <c r="E8" s="314" t="s">
        <v>9</v>
      </c>
      <c r="F8" s="445"/>
      <c r="G8" s="445"/>
      <c r="H8" s="314" t="s">
        <v>2</v>
      </c>
      <c r="I8" s="314" t="s">
        <v>9</v>
      </c>
      <c r="J8" s="445"/>
      <c r="K8" s="445"/>
      <c r="L8" s="314" t="s">
        <v>2</v>
      </c>
      <c r="M8" s="314" t="s">
        <v>9</v>
      </c>
      <c r="N8" s="445"/>
      <c r="O8" s="445"/>
      <c r="P8" s="314" t="s">
        <v>2</v>
      </c>
      <c r="Q8" s="314" t="s">
        <v>9</v>
      </c>
      <c r="R8" s="445"/>
      <c r="S8" s="445"/>
      <c r="T8" s="314" t="s">
        <v>2</v>
      </c>
      <c r="U8" s="314" t="s">
        <v>9</v>
      </c>
      <c r="V8" s="445"/>
      <c r="W8" s="445"/>
      <c r="X8" s="314" t="s">
        <v>2</v>
      </c>
      <c r="Y8" s="314" t="s">
        <v>9</v>
      </c>
      <c r="Z8" s="445"/>
      <c r="AA8" s="445"/>
      <c r="AB8" s="445"/>
      <c r="AC8" s="445"/>
      <c r="AD8" s="314" t="s">
        <v>2</v>
      </c>
      <c r="AE8" s="314" t="s">
        <v>9</v>
      </c>
      <c r="AF8" s="464"/>
      <c r="AG8" s="445"/>
      <c r="AH8" s="445"/>
      <c r="AI8" s="314" t="s">
        <v>2</v>
      </c>
      <c r="AJ8" s="314" t="s">
        <v>9</v>
      </c>
      <c r="AK8" s="445"/>
      <c r="AL8" s="445"/>
      <c r="AM8" s="314" t="s">
        <v>2</v>
      </c>
      <c r="AN8" s="314" t="s">
        <v>9</v>
      </c>
      <c r="AO8" s="304">
        <v>2022</v>
      </c>
      <c r="AP8" s="304">
        <v>2023</v>
      </c>
      <c r="AQ8" s="314" t="s">
        <v>2</v>
      </c>
      <c r="AR8" s="314" t="s">
        <v>9</v>
      </c>
      <c r="AS8" s="445"/>
      <c r="AT8" s="445"/>
      <c r="AU8" s="314" t="s">
        <v>2</v>
      </c>
      <c r="AV8" s="314" t="s">
        <v>9</v>
      </c>
      <c r="AW8" s="445"/>
      <c r="AX8" s="445"/>
      <c r="AY8" s="314" t="s">
        <v>2</v>
      </c>
      <c r="AZ8" s="314" t="s">
        <v>9</v>
      </c>
      <c r="BA8" s="445"/>
      <c r="BB8" s="445"/>
      <c r="BC8" s="314" t="s">
        <v>2</v>
      </c>
      <c r="BD8" s="314" t="s">
        <v>9</v>
      </c>
      <c r="BE8" s="445"/>
      <c r="BF8" s="445"/>
      <c r="BG8" s="465"/>
      <c r="BH8" s="445"/>
      <c r="BI8" s="469"/>
      <c r="BJ8" s="470"/>
      <c r="BK8" s="471"/>
      <c r="BL8" s="445"/>
      <c r="BM8" s="445"/>
      <c r="BN8" s="314" t="s">
        <v>2</v>
      </c>
      <c r="BO8" s="314" t="s">
        <v>9</v>
      </c>
      <c r="BP8" s="482"/>
    </row>
    <row r="9" spans="1:68" s="278" customFormat="1" ht="21.75" customHeight="1" x14ac:dyDescent="0.2">
      <c r="A9" s="313" t="s">
        <v>10</v>
      </c>
      <c r="B9" s="313">
        <v>1</v>
      </c>
      <c r="C9" s="313">
        <v>2</v>
      </c>
      <c r="D9" s="313">
        <v>3</v>
      </c>
      <c r="E9" s="313">
        <v>4</v>
      </c>
      <c r="F9" s="313">
        <v>5</v>
      </c>
      <c r="G9" s="313">
        <v>6</v>
      </c>
      <c r="H9" s="313">
        <v>7</v>
      </c>
      <c r="I9" s="313">
        <v>8</v>
      </c>
      <c r="J9" s="313">
        <v>9</v>
      </c>
      <c r="K9" s="313">
        <v>10</v>
      </c>
      <c r="L9" s="313">
        <v>11</v>
      </c>
      <c r="M9" s="313">
        <v>12</v>
      </c>
      <c r="N9" s="313">
        <v>13</v>
      </c>
      <c r="O9" s="313">
        <v>14</v>
      </c>
      <c r="P9" s="313">
        <v>15</v>
      </c>
      <c r="Q9" s="313">
        <v>16</v>
      </c>
      <c r="R9" s="313">
        <v>17</v>
      </c>
      <c r="S9" s="313">
        <v>18</v>
      </c>
      <c r="T9" s="313">
        <v>19</v>
      </c>
      <c r="U9" s="313">
        <v>20</v>
      </c>
      <c r="V9" s="313">
        <v>21</v>
      </c>
      <c r="W9" s="313">
        <v>22</v>
      </c>
      <c r="X9" s="313">
        <v>23</v>
      </c>
      <c r="Y9" s="313">
        <v>24</v>
      </c>
      <c r="Z9" s="313">
        <v>25</v>
      </c>
      <c r="AA9" s="313">
        <v>26</v>
      </c>
      <c r="AB9" s="313">
        <v>27</v>
      </c>
      <c r="AC9" s="313">
        <v>28</v>
      </c>
      <c r="AD9" s="313">
        <v>29</v>
      </c>
      <c r="AE9" s="313">
        <v>30</v>
      </c>
      <c r="AF9" s="313">
        <v>31</v>
      </c>
      <c r="AG9" s="313">
        <v>32</v>
      </c>
      <c r="AH9" s="313">
        <v>33</v>
      </c>
      <c r="AI9" s="313">
        <v>34</v>
      </c>
      <c r="AJ9" s="313">
        <v>35</v>
      </c>
      <c r="AK9" s="313">
        <v>36</v>
      </c>
      <c r="AL9" s="313">
        <v>37</v>
      </c>
      <c r="AM9" s="313">
        <v>38</v>
      </c>
      <c r="AN9" s="313">
        <v>39</v>
      </c>
      <c r="AO9" s="313">
        <v>40</v>
      </c>
      <c r="AP9" s="313">
        <v>41</v>
      </c>
      <c r="AQ9" s="313">
        <v>42</v>
      </c>
      <c r="AR9" s="313">
        <v>43</v>
      </c>
      <c r="AS9" s="313">
        <v>44</v>
      </c>
      <c r="AT9" s="313">
        <v>45</v>
      </c>
      <c r="AU9" s="313">
        <v>46</v>
      </c>
      <c r="AV9" s="313">
        <v>47</v>
      </c>
      <c r="AW9" s="313">
        <v>48</v>
      </c>
      <c r="AX9" s="313">
        <v>49</v>
      </c>
      <c r="AY9" s="313">
        <v>50</v>
      </c>
      <c r="AZ9" s="313">
        <v>51</v>
      </c>
      <c r="BA9" s="313">
        <v>52</v>
      </c>
      <c r="BB9" s="313">
        <v>53</v>
      </c>
      <c r="BC9" s="313">
        <v>54</v>
      </c>
      <c r="BD9" s="313">
        <v>55</v>
      </c>
      <c r="BE9" s="313"/>
      <c r="BF9" s="313"/>
      <c r="BG9" s="313">
        <v>55</v>
      </c>
      <c r="BH9" s="313">
        <v>56</v>
      </c>
      <c r="BI9" s="313">
        <v>57</v>
      </c>
      <c r="BJ9" s="313">
        <v>58</v>
      </c>
      <c r="BK9" s="313">
        <v>59</v>
      </c>
      <c r="BL9" s="313">
        <v>60</v>
      </c>
      <c r="BM9" s="313">
        <v>61</v>
      </c>
      <c r="BN9" s="313">
        <v>62</v>
      </c>
      <c r="BO9" s="313">
        <v>63</v>
      </c>
      <c r="BP9" s="313">
        <v>64</v>
      </c>
    </row>
    <row r="10" spans="1:68" s="279" customFormat="1" ht="30" customHeight="1" x14ac:dyDescent="0.25">
      <c r="A10" s="311" t="s">
        <v>139</v>
      </c>
      <c r="B10" s="296">
        <f>SUM(B11:B14)</f>
        <v>56736</v>
      </c>
      <c r="C10" s="296">
        <f>SUM(C11:C14)</f>
        <v>32783</v>
      </c>
      <c r="D10" s="310">
        <f>C10/B10*100</f>
        <v>57.781655386350813</v>
      </c>
      <c r="E10" s="308">
        <f>C10-B10</f>
        <v>-23953</v>
      </c>
      <c r="F10" s="308">
        <f>SUM(F11:F14)</f>
        <v>48675</v>
      </c>
      <c r="G10" s="308">
        <f>SUM(G11:G14)</f>
        <v>24016</v>
      </c>
      <c r="H10" s="307">
        <f>G10/F10*100</f>
        <v>49.339496661530561</v>
      </c>
      <c r="I10" s="308">
        <f>G10-F10</f>
        <v>-24659</v>
      </c>
      <c r="J10" s="308">
        <f>SUM(J11:J14)</f>
        <v>16761</v>
      </c>
      <c r="K10" s="308">
        <f>SUM(K11:K14)</f>
        <v>11890</v>
      </c>
      <c r="L10" s="307">
        <f>K10/J10*100</f>
        <v>70.938488157031202</v>
      </c>
      <c r="M10" s="308">
        <f>K10-J10</f>
        <v>-4871</v>
      </c>
      <c r="N10" s="308">
        <f>SUM(N11:N14)</f>
        <v>14274</v>
      </c>
      <c r="O10" s="308">
        <f>SUM(O11:O14)</f>
        <v>7590</v>
      </c>
      <c r="P10" s="309">
        <f>O10/N10*100</f>
        <v>53.173602353930228</v>
      </c>
      <c r="Q10" s="308">
        <f>O10-N10</f>
        <v>-6684</v>
      </c>
      <c r="R10" s="298">
        <f>SUM(R11:R14)</f>
        <v>3176</v>
      </c>
      <c r="S10" s="298">
        <f>SUM(S11:S14)</f>
        <v>1959</v>
      </c>
      <c r="T10" s="300">
        <f>S10/R10*100</f>
        <v>61.681360201511339</v>
      </c>
      <c r="U10" s="298">
        <f>S10-R10</f>
        <v>-1217</v>
      </c>
      <c r="V10" s="298">
        <f>SUM(V11:V14)</f>
        <v>2274</v>
      </c>
      <c r="W10" s="298">
        <f>SUM(W11:W14)</f>
        <v>1524</v>
      </c>
      <c r="X10" s="300">
        <f>W10/V10*100</f>
        <v>67.018469656992082</v>
      </c>
      <c r="Y10" s="301">
        <f>W10-V10</f>
        <v>-750</v>
      </c>
      <c r="Z10" s="301">
        <f>SUM(Z11:Z14)</f>
        <v>26</v>
      </c>
      <c r="AA10" s="301">
        <f>SUM(AA11:AA14)</f>
        <v>1442</v>
      </c>
      <c r="AB10" s="298">
        <f>SUM(AB11:AB14)</f>
        <v>3462</v>
      </c>
      <c r="AC10" s="298">
        <f>SUM(AC11:AC14)</f>
        <v>2541</v>
      </c>
      <c r="AD10" s="299">
        <f>AC10/AB10*100</f>
        <v>73.396880415944537</v>
      </c>
      <c r="AE10" s="304">
        <f>AC10-AB10</f>
        <v>-921</v>
      </c>
      <c r="AF10" s="304">
        <f>SUM(AF11:AF14)</f>
        <v>8894</v>
      </c>
      <c r="AG10" s="306">
        <f>SUM(AG11:AG14)</f>
        <v>45947</v>
      </c>
      <c r="AH10" s="306">
        <f>SUM(AH11:AH14)</f>
        <v>18054</v>
      </c>
      <c r="AI10" s="305">
        <f>AH10/AG10*100</f>
        <v>39.29309857009163</v>
      </c>
      <c r="AJ10" s="304">
        <f>AH10-AG10</f>
        <v>-27893</v>
      </c>
      <c r="AK10" s="302">
        <f>SUM(AK11:AK14)</f>
        <v>4646</v>
      </c>
      <c r="AL10" s="302">
        <f>SUM(AL11:AL14)</f>
        <v>3746</v>
      </c>
      <c r="AM10" s="303">
        <f>ROUND(AL10/AK10*100,1)</f>
        <v>80.599999999999994</v>
      </c>
      <c r="AN10" s="302">
        <f>AL10-AK10</f>
        <v>-900</v>
      </c>
      <c r="AO10" s="312">
        <f>SUM(AO11:AO14)</f>
        <v>21226</v>
      </c>
      <c r="AP10" s="312">
        <f>SUM(AP11:AP14)</f>
        <v>15662</v>
      </c>
      <c r="AQ10" s="300">
        <f>ROUND(AP10/AO10*100,1)</f>
        <v>73.8</v>
      </c>
      <c r="AR10" s="298">
        <f>AP10-AO10</f>
        <v>-5564</v>
      </c>
      <c r="AS10" s="301">
        <f>SUM(AS11:AS14)</f>
        <v>9663</v>
      </c>
      <c r="AT10" s="301">
        <f>SUM(AT11:AT14)</f>
        <v>5731</v>
      </c>
      <c r="AU10" s="300">
        <f>AT10/AS10*100</f>
        <v>59.308703301252194</v>
      </c>
      <c r="AV10" s="301">
        <f>AT10-AS10</f>
        <v>-3932</v>
      </c>
      <c r="AW10" s="298">
        <f>SUM(AW11:AW14)</f>
        <v>8391</v>
      </c>
      <c r="AX10" s="298">
        <f>SUM(AX11:AX14)</f>
        <v>4716</v>
      </c>
      <c r="AY10" s="300">
        <f>AX10/AW10*100</f>
        <v>56.203074722917414</v>
      </c>
      <c r="AZ10" s="298">
        <f>AX10-AW10</f>
        <v>-3675</v>
      </c>
      <c r="BA10" s="298">
        <f>SUM(BA11:BA14)</f>
        <v>5145</v>
      </c>
      <c r="BB10" s="298">
        <f>SUM(BB11:BB14)</f>
        <v>2550</v>
      </c>
      <c r="BC10" s="300">
        <f>BB10/BA10*100</f>
        <v>49.562682215743443</v>
      </c>
      <c r="BD10" s="298">
        <f>BB10-BA10</f>
        <v>-2595</v>
      </c>
      <c r="BE10" s="298">
        <v>1779</v>
      </c>
      <c r="BF10" s="298">
        <v>1985.36</v>
      </c>
      <c r="BG10" s="298">
        <f>BF10-BE10</f>
        <v>206.3599999999999</v>
      </c>
      <c r="BH10" s="298">
        <f>SUM(BH11:BH14)</f>
        <v>836</v>
      </c>
      <c r="BI10" s="298">
        <f>SUM(BI11:BI14)</f>
        <v>1975</v>
      </c>
      <c r="BJ10" s="298">
        <f>SUM(BJ11:BJ14)</f>
        <v>1713</v>
      </c>
      <c r="BK10" s="298">
        <f>SUM(BK11:BK14)</f>
        <v>262</v>
      </c>
      <c r="BL10" s="298">
        <v>9424.9699999999993</v>
      </c>
      <c r="BM10" s="298">
        <v>10364.59</v>
      </c>
      <c r="BN10" s="299">
        <f>BM10/BL10*100</f>
        <v>109.96947470389826</v>
      </c>
      <c r="BO10" s="298">
        <f>BM10-BL10</f>
        <v>939.6200000000008</v>
      </c>
      <c r="BP10" s="297">
        <f>ROUND(AT10/BI10,0)</f>
        <v>3</v>
      </c>
    </row>
    <row r="11" spans="1:68" s="279" customFormat="1" ht="30" customHeight="1" x14ac:dyDescent="0.25">
      <c r="A11" s="324" t="s">
        <v>269</v>
      </c>
      <c r="B11" s="325">
        <v>23634</v>
      </c>
      <c r="C11" s="325">
        <v>12711</v>
      </c>
      <c r="D11" s="326">
        <f>C11/B11*100</f>
        <v>53.782685960903784</v>
      </c>
      <c r="E11" s="327">
        <f>C11-B11</f>
        <v>-10923</v>
      </c>
      <c r="F11" s="327">
        <v>20581</v>
      </c>
      <c r="G11" s="327">
        <v>9505</v>
      </c>
      <c r="H11" s="328">
        <f>G11/F11*100</f>
        <v>46.183373013944902</v>
      </c>
      <c r="I11" s="327">
        <f>G11-F11</f>
        <v>-11076</v>
      </c>
      <c r="J11" s="327">
        <v>7340</v>
      </c>
      <c r="K11" s="327">
        <v>4718</v>
      </c>
      <c r="L11" s="328">
        <f>K11/J11*100</f>
        <v>64.277929155313345</v>
      </c>
      <c r="M11" s="327">
        <f>K11-J11</f>
        <v>-2622</v>
      </c>
      <c r="N11" s="327">
        <v>6185</v>
      </c>
      <c r="O11" s="327">
        <v>3098</v>
      </c>
      <c r="P11" s="329">
        <f>O11/N11*100</f>
        <v>50.088924818108325</v>
      </c>
      <c r="Q11" s="327">
        <f>O11-N11</f>
        <v>-3087</v>
      </c>
      <c r="R11" s="332">
        <v>1405</v>
      </c>
      <c r="S11" s="332">
        <v>867</v>
      </c>
      <c r="T11" s="330">
        <f>S11/R11*100</f>
        <v>61.708185053380781</v>
      </c>
      <c r="U11" s="332">
        <f>S11-R11</f>
        <v>-538</v>
      </c>
      <c r="V11" s="332">
        <v>1069</v>
      </c>
      <c r="W11" s="332">
        <v>717</v>
      </c>
      <c r="X11" s="330">
        <f>W11/V11*100</f>
        <v>67.072029934518241</v>
      </c>
      <c r="Y11" s="331">
        <f>W11-V11</f>
        <v>-352</v>
      </c>
      <c r="Z11" s="331">
        <v>7</v>
      </c>
      <c r="AA11" s="331">
        <v>611</v>
      </c>
      <c r="AB11" s="332">
        <v>1680</v>
      </c>
      <c r="AC11" s="332">
        <v>1021</v>
      </c>
      <c r="AD11" s="333">
        <f>AC11/AB11*100</f>
        <v>60.773809523809518</v>
      </c>
      <c r="AE11" s="334">
        <f>AC11-AB11</f>
        <v>-659</v>
      </c>
      <c r="AF11" s="349">
        <v>2471</v>
      </c>
      <c r="AG11" s="336">
        <v>19630</v>
      </c>
      <c r="AH11" s="336">
        <v>7306</v>
      </c>
      <c r="AI11" s="335">
        <f>AH11/AG11*100</f>
        <v>37.218543046357617</v>
      </c>
      <c r="AJ11" s="334">
        <f>AH11-AG11</f>
        <v>-12324</v>
      </c>
      <c r="AK11" s="338">
        <v>1968</v>
      </c>
      <c r="AL11" s="338">
        <v>1472</v>
      </c>
      <c r="AM11" s="337">
        <f>ROUND(AL11/AK11*100,1)</f>
        <v>74.8</v>
      </c>
      <c r="AN11" s="338">
        <f>AL11-AK11</f>
        <v>-496</v>
      </c>
      <c r="AO11" s="339">
        <v>9113</v>
      </c>
      <c r="AP11" s="339">
        <v>6174</v>
      </c>
      <c r="AQ11" s="330">
        <f>ROUND(AP11/AO11*100,1)</f>
        <v>67.7</v>
      </c>
      <c r="AR11" s="332">
        <f>AP11-AO11</f>
        <v>-2939</v>
      </c>
      <c r="AS11" s="331">
        <v>3736</v>
      </c>
      <c r="AT11" s="331">
        <v>2237</v>
      </c>
      <c r="AU11" s="330">
        <f>AT11/AS11*100</f>
        <v>59.876873661670238</v>
      </c>
      <c r="AV11" s="331">
        <f>AT11-AS11</f>
        <v>-1499</v>
      </c>
      <c r="AW11" s="332">
        <v>3408</v>
      </c>
      <c r="AX11" s="332">
        <v>1814</v>
      </c>
      <c r="AY11" s="330">
        <f>AX11/AW11*100</f>
        <v>53.227699530516439</v>
      </c>
      <c r="AZ11" s="332">
        <f>AX11-AW11</f>
        <v>-1594</v>
      </c>
      <c r="BA11" s="332">
        <v>2082</v>
      </c>
      <c r="BB11" s="332">
        <v>983</v>
      </c>
      <c r="BC11" s="330">
        <f>BB11/BA11*100</f>
        <v>47.214217098943323</v>
      </c>
      <c r="BD11" s="332">
        <f>BB11-BA11</f>
        <v>-1099</v>
      </c>
      <c r="BE11" s="332"/>
      <c r="BF11" s="332"/>
      <c r="BG11" s="332"/>
      <c r="BH11" s="332">
        <v>373</v>
      </c>
      <c r="BI11" s="332">
        <v>871</v>
      </c>
      <c r="BJ11" s="332">
        <v>728</v>
      </c>
      <c r="BK11" s="332">
        <v>143</v>
      </c>
      <c r="BL11" s="332">
        <v>9492.9699999999993</v>
      </c>
      <c r="BM11" s="332">
        <v>10715.96</v>
      </c>
      <c r="BN11" s="333">
        <f>BM11/BL11*100</f>
        <v>112.88311245058185</v>
      </c>
      <c r="BO11" s="332">
        <f>BM11-BL11</f>
        <v>1222.9899999999998</v>
      </c>
      <c r="BP11" s="297">
        <f t="shared" ref="BP11:BP14" si="0">ROUND(AT11/BI11,0)</f>
        <v>3</v>
      </c>
    </row>
    <row r="12" spans="1:68" s="279" customFormat="1" ht="30" customHeight="1" x14ac:dyDescent="0.25">
      <c r="A12" s="324" t="s">
        <v>261</v>
      </c>
      <c r="B12" s="325">
        <v>13628</v>
      </c>
      <c r="C12" s="325">
        <v>8365</v>
      </c>
      <c r="D12" s="326">
        <f>C12/B12*100</f>
        <v>61.380980334605226</v>
      </c>
      <c r="E12" s="327">
        <f>C12-B12</f>
        <v>-5263</v>
      </c>
      <c r="F12" s="327">
        <v>11194</v>
      </c>
      <c r="G12" s="327">
        <v>5608</v>
      </c>
      <c r="H12" s="328">
        <f>G12/F12*100</f>
        <v>50.098266928711809</v>
      </c>
      <c r="I12" s="327">
        <f>G12-F12</f>
        <v>-5586</v>
      </c>
      <c r="J12" s="327">
        <v>3276</v>
      </c>
      <c r="K12" s="327">
        <v>2811</v>
      </c>
      <c r="L12" s="328">
        <f>K12/J12*100</f>
        <v>85.805860805860803</v>
      </c>
      <c r="M12" s="327">
        <f>K12-J12</f>
        <v>-465</v>
      </c>
      <c r="N12" s="327">
        <v>2773</v>
      </c>
      <c r="O12" s="327">
        <v>1547</v>
      </c>
      <c r="P12" s="329">
        <f>O12/N12*100</f>
        <v>55.787955283086909</v>
      </c>
      <c r="Q12" s="327">
        <f>O12-N12</f>
        <v>-1226</v>
      </c>
      <c r="R12" s="332">
        <v>401</v>
      </c>
      <c r="S12" s="332">
        <v>334</v>
      </c>
      <c r="T12" s="330">
        <f>S12/R12*100</f>
        <v>83.291770573566083</v>
      </c>
      <c r="U12" s="332">
        <f>S12-R12</f>
        <v>-67</v>
      </c>
      <c r="V12" s="332">
        <v>45</v>
      </c>
      <c r="W12" s="332">
        <v>251</v>
      </c>
      <c r="X12" s="330">
        <f>W12/V12*100</f>
        <v>557.77777777777771</v>
      </c>
      <c r="Y12" s="331">
        <f>W12-V12</f>
        <v>206</v>
      </c>
      <c r="Z12" s="331">
        <v>2</v>
      </c>
      <c r="AA12" s="331">
        <v>270</v>
      </c>
      <c r="AB12" s="332">
        <v>347</v>
      </c>
      <c r="AC12" s="332">
        <v>156</v>
      </c>
      <c r="AD12" s="333">
        <f>AC12/AB12*100</f>
        <v>44.956772334293952</v>
      </c>
      <c r="AE12" s="334">
        <f>AC12-AB12</f>
        <v>-191</v>
      </c>
      <c r="AF12" s="349">
        <v>1956</v>
      </c>
      <c r="AG12" s="336">
        <v>10617</v>
      </c>
      <c r="AH12" s="336">
        <v>4483</v>
      </c>
      <c r="AI12" s="335">
        <f>AH12/AG12*100</f>
        <v>42.224733917302437</v>
      </c>
      <c r="AJ12" s="334">
        <f>AH12-AG12</f>
        <v>-6134</v>
      </c>
      <c r="AK12" s="338">
        <v>1093</v>
      </c>
      <c r="AL12" s="338">
        <v>987</v>
      </c>
      <c r="AM12" s="337">
        <f>ROUND(AL12/AK12*100,1)</f>
        <v>90.3</v>
      </c>
      <c r="AN12" s="338">
        <f>AL12-AK12</f>
        <v>-106</v>
      </c>
      <c r="AO12" s="339">
        <v>5640</v>
      </c>
      <c r="AP12" s="339">
        <v>4824</v>
      </c>
      <c r="AQ12" s="330">
        <f>ROUND(AP12/AO12*100,1)</f>
        <v>85.5</v>
      </c>
      <c r="AR12" s="332">
        <f>AP12-AO12</f>
        <v>-816</v>
      </c>
      <c r="AS12" s="331">
        <v>2372</v>
      </c>
      <c r="AT12" s="331">
        <v>1358</v>
      </c>
      <c r="AU12" s="330">
        <f>AT12/AS12*100</f>
        <v>57.251264755480605</v>
      </c>
      <c r="AV12" s="331">
        <f>AT12-AS12</f>
        <v>-1014</v>
      </c>
      <c r="AW12" s="332">
        <v>1770</v>
      </c>
      <c r="AX12" s="332">
        <v>1041</v>
      </c>
      <c r="AY12" s="330">
        <f>AX12/AW12*100</f>
        <v>58.813559322033903</v>
      </c>
      <c r="AZ12" s="332">
        <f>AX12-AW12</f>
        <v>-729</v>
      </c>
      <c r="BA12" s="332">
        <v>1325</v>
      </c>
      <c r="BB12" s="332">
        <v>652</v>
      </c>
      <c r="BC12" s="330">
        <f>BB12/BA12*100</f>
        <v>49.20754716981132</v>
      </c>
      <c r="BD12" s="332">
        <f>BB12-BA12</f>
        <v>-673</v>
      </c>
      <c r="BE12" s="332"/>
      <c r="BF12" s="332"/>
      <c r="BG12" s="332"/>
      <c r="BH12" s="332">
        <v>323</v>
      </c>
      <c r="BI12" s="332">
        <v>813</v>
      </c>
      <c r="BJ12" s="332">
        <v>720</v>
      </c>
      <c r="BK12" s="332">
        <v>93</v>
      </c>
      <c r="BL12" s="332">
        <v>9895.58</v>
      </c>
      <c r="BM12" s="332">
        <v>10413.39</v>
      </c>
      <c r="BN12" s="333">
        <f>BM12/BL12*100</f>
        <v>105.23274027394048</v>
      </c>
      <c r="BO12" s="332">
        <f>BM12-BL12</f>
        <v>517.80999999999949</v>
      </c>
      <c r="BP12" s="297">
        <f t="shared" si="0"/>
        <v>2</v>
      </c>
    </row>
    <row r="13" spans="1:68" s="279" customFormat="1" ht="30" customHeight="1" x14ac:dyDescent="0.25">
      <c r="A13" s="324" t="s">
        <v>259</v>
      </c>
      <c r="B13" s="325">
        <v>9169</v>
      </c>
      <c r="C13" s="325">
        <v>5882</v>
      </c>
      <c r="D13" s="326">
        <f>C13/B13*100</f>
        <v>64.15094339622641</v>
      </c>
      <c r="E13" s="327">
        <f>C13-B13</f>
        <v>-3287</v>
      </c>
      <c r="F13" s="327">
        <v>7936</v>
      </c>
      <c r="G13" s="327">
        <v>4364</v>
      </c>
      <c r="H13" s="328">
        <f>G13/F13*100</f>
        <v>54.989919354838712</v>
      </c>
      <c r="I13" s="327">
        <f>G13-F13</f>
        <v>-3572</v>
      </c>
      <c r="J13" s="327">
        <v>3036</v>
      </c>
      <c r="K13" s="327">
        <v>2247</v>
      </c>
      <c r="L13" s="328">
        <f>K13/J13*100</f>
        <v>74.011857707509876</v>
      </c>
      <c r="M13" s="327">
        <f>K13-J13</f>
        <v>-789</v>
      </c>
      <c r="N13" s="327">
        <v>2548</v>
      </c>
      <c r="O13" s="327">
        <v>1621</v>
      </c>
      <c r="P13" s="329">
        <f>O13/N13*100</f>
        <v>63.618524332810047</v>
      </c>
      <c r="Q13" s="327">
        <f>O13-N13</f>
        <v>-927</v>
      </c>
      <c r="R13" s="332">
        <v>549</v>
      </c>
      <c r="S13" s="332">
        <v>326</v>
      </c>
      <c r="T13" s="330">
        <f>S13/R13*100</f>
        <v>59.380692167577408</v>
      </c>
      <c r="U13" s="332">
        <f>S13-R13</f>
        <v>-223</v>
      </c>
      <c r="V13" s="332">
        <v>428</v>
      </c>
      <c r="W13" s="332">
        <v>193</v>
      </c>
      <c r="X13" s="330">
        <f>W13/V13*100</f>
        <v>45.093457943925237</v>
      </c>
      <c r="Y13" s="331">
        <f>W13-V13</f>
        <v>-235</v>
      </c>
      <c r="Z13" s="331">
        <v>13</v>
      </c>
      <c r="AA13" s="331">
        <v>403</v>
      </c>
      <c r="AB13" s="332">
        <v>370</v>
      </c>
      <c r="AC13" s="332">
        <v>430</v>
      </c>
      <c r="AD13" s="333">
        <f>AC13/AB13*100</f>
        <v>116.21621621621621</v>
      </c>
      <c r="AE13" s="334">
        <f>AC13-AB13</f>
        <v>60</v>
      </c>
      <c r="AF13" s="349">
        <v>1446</v>
      </c>
      <c r="AG13" s="336">
        <v>7466</v>
      </c>
      <c r="AH13" s="336">
        <v>3078</v>
      </c>
      <c r="AI13" s="335">
        <f>AH13/AG13*100</f>
        <v>41.226895258505223</v>
      </c>
      <c r="AJ13" s="334">
        <f>AH13-AG13</f>
        <v>-4388</v>
      </c>
      <c r="AK13" s="338">
        <v>822</v>
      </c>
      <c r="AL13" s="338">
        <v>664</v>
      </c>
      <c r="AM13" s="337">
        <f>ROUND(AL13/AK13*100,1)</f>
        <v>80.8</v>
      </c>
      <c r="AN13" s="338">
        <f>AL13-AK13</f>
        <v>-158</v>
      </c>
      <c r="AO13" s="339">
        <v>3233</v>
      </c>
      <c r="AP13" s="339">
        <v>2449</v>
      </c>
      <c r="AQ13" s="330">
        <f>ROUND(AP13/AO13*100,1)</f>
        <v>75.8</v>
      </c>
      <c r="AR13" s="332">
        <f>AP13-AO13</f>
        <v>-784</v>
      </c>
      <c r="AS13" s="331">
        <v>1662</v>
      </c>
      <c r="AT13" s="331">
        <v>1022</v>
      </c>
      <c r="AU13" s="330">
        <f>AT13/AS13*100</f>
        <v>61.492178098676298</v>
      </c>
      <c r="AV13" s="331">
        <f>AT13-AS13</f>
        <v>-640</v>
      </c>
      <c r="AW13" s="332">
        <v>1465</v>
      </c>
      <c r="AX13" s="332">
        <v>862</v>
      </c>
      <c r="AY13" s="330">
        <f>AX13/AW13*100</f>
        <v>58.839590443686006</v>
      </c>
      <c r="AZ13" s="332">
        <f>AX13-AW13</f>
        <v>-603</v>
      </c>
      <c r="BA13" s="332">
        <v>883</v>
      </c>
      <c r="BB13" s="332">
        <v>421</v>
      </c>
      <c r="BC13" s="330">
        <f>BB13/BA13*100</f>
        <v>47.67836919592299</v>
      </c>
      <c r="BD13" s="332">
        <f>BB13-BA13</f>
        <v>-462</v>
      </c>
      <c r="BE13" s="332"/>
      <c r="BF13" s="332"/>
      <c r="BG13" s="332"/>
      <c r="BH13" s="332">
        <v>72</v>
      </c>
      <c r="BI13" s="332">
        <v>195</v>
      </c>
      <c r="BJ13" s="332">
        <v>179</v>
      </c>
      <c r="BK13" s="332">
        <v>16</v>
      </c>
      <c r="BL13" s="332">
        <v>9133.73</v>
      </c>
      <c r="BM13" s="332">
        <v>9480.51</v>
      </c>
      <c r="BN13" s="333">
        <f>BM13/BL13*100</f>
        <v>103.79669642084887</v>
      </c>
      <c r="BO13" s="332">
        <f>BM13-BL13</f>
        <v>346.78000000000065</v>
      </c>
      <c r="BP13" s="297">
        <f t="shared" si="0"/>
        <v>5</v>
      </c>
    </row>
    <row r="14" spans="1:68" s="279" customFormat="1" ht="30" customHeight="1" x14ac:dyDescent="0.25">
      <c r="A14" s="324" t="s">
        <v>260</v>
      </c>
      <c r="B14" s="325">
        <v>10305</v>
      </c>
      <c r="C14" s="325">
        <v>5825</v>
      </c>
      <c r="D14" s="326">
        <f>C14/B14*100</f>
        <v>56.525958272683162</v>
      </c>
      <c r="E14" s="327">
        <f>C14-B14</f>
        <v>-4480</v>
      </c>
      <c r="F14" s="327">
        <v>8964</v>
      </c>
      <c r="G14" s="327">
        <v>4539</v>
      </c>
      <c r="H14" s="328">
        <f>G14/F14*100</f>
        <v>50.635876840696113</v>
      </c>
      <c r="I14" s="327">
        <f>G14-F14</f>
        <v>-4425</v>
      </c>
      <c r="J14" s="327">
        <v>3109</v>
      </c>
      <c r="K14" s="327">
        <v>2114</v>
      </c>
      <c r="L14" s="328">
        <f>K14/J14*100</f>
        <v>67.996140238018654</v>
      </c>
      <c r="M14" s="327">
        <f>K14-J14</f>
        <v>-995</v>
      </c>
      <c r="N14" s="327">
        <v>2768</v>
      </c>
      <c r="O14" s="327">
        <v>1324</v>
      </c>
      <c r="P14" s="329">
        <f>O14/N14*100</f>
        <v>47.832369942196536</v>
      </c>
      <c r="Q14" s="327">
        <f>O14-N14</f>
        <v>-1444</v>
      </c>
      <c r="R14" s="332">
        <v>821</v>
      </c>
      <c r="S14" s="332">
        <v>432</v>
      </c>
      <c r="T14" s="330">
        <f>S14/R14*100</f>
        <v>52.61875761266748</v>
      </c>
      <c r="U14" s="332">
        <f>S14-R14</f>
        <v>-389</v>
      </c>
      <c r="V14" s="332">
        <v>732</v>
      </c>
      <c r="W14" s="332">
        <v>363</v>
      </c>
      <c r="X14" s="330">
        <f>W14/V14*100</f>
        <v>49.590163934426229</v>
      </c>
      <c r="Y14" s="331">
        <f>W14-V14</f>
        <v>-369</v>
      </c>
      <c r="Z14" s="331">
        <v>4</v>
      </c>
      <c r="AA14" s="331">
        <v>158</v>
      </c>
      <c r="AB14" s="332">
        <v>1065</v>
      </c>
      <c r="AC14" s="332">
        <v>934</v>
      </c>
      <c r="AD14" s="333">
        <f>AC14/AB14*100</f>
        <v>87.699530516431921</v>
      </c>
      <c r="AE14" s="334">
        <f>AC14-AB14</f>
        <v>-131</v>
      </c>
      <c r="AF14" s="349">
        <v>3021</v>
      </c>
      <c r="AG14" s="336">
        <v>8234</v>
      </c>
      <c r="AH14" s="336">
        <v>3187</v>
      </c>
      <c r="AI14" s="335">
        <f>AH14/AG14*100</f>
        <v>38.705367986397867</v>
      </c>
      <c r="AJ14" s="334">
        <f>AH14-AG14</f>
        <v>-5047</v>
      </c>
      <c r="AK14" s="338">
        <v>763</v>
      </c>
      <c r="AL14" s="338">
        <v>623</v>
      </c>
      <c r="AM14" s="337">
        <f>ROUND(AL14/AK14*100,1)</f>
        <v>81.7</v>
      </c>
      <c r="AN14" s="338">
        <f>AL14-AK14</f>
        <v>-140</v>
      </c>
      <c r="AO14" s="332">
        <v>3240</v>
      </c>
      <c r="AP14" s="332">
        <v>2215</v>
      </c>
      <c r="AQ14" s="330">
        <f>ROUND(AP14/AO14*100,1)</f>
        <v>68.400000000000006</v>
      </c>
      <c r="AR14" s="332">
        <f>AP14-AO14</f>
        <v>-1025</v>
      </c>
      <c r="AS14" s="331">
        <v>1893</v>
      </c>
      <c r="AT14" s="331">
        <v>1114</v>
      </c>
      <c r="AU14" s="330">
        <f>AT14/AS14*100</f>
        <v>58.848388800845221</v>
      </c>
      <c r="AV14" s="331">
        <f>AT14-AS14</f>
        <v>-779</v>
      </c>
      <c r="AW14" s="332">
        <v>1748</v>
      </c>
      <c r="AX14" s="332">
        <v>999</v>
      </c>
      <c r="AY14" s="330">
        <f>AX14/AW14*100</f>
        <v>57.151029748283754</v>
      </c>
      <c r="AZ14" s="332">
        <f>AX14-AW14</f>
        <v>-749</v>
      </c>
      <c r="BA14" s="332">
        <v>855</v>
      </c>
      <c r="BB14" s="332">
        <v>494</v>
      </c>
      <c r="BC14" s="330">
        <f>BB14/BA14*100</f>
        <v>57.777777777777771</v>
      </c>
      <c r="BD14" s="332">
        <f>BB14-BA14</f>
        <v>-361</v>
      </c>
      <c r="BE14" s="332"/>
      <c r="BF14" s="332"/>
      <c r="BG14" s="332"/>
      <c r="BH14" s="332">
        <v>68</v>
      </c>
      <c r="BI14" s="332">
        <v>96</v>
      </c>
      <c r="BJ14" s="332">
        <v>86</v>
      </c>
      <c r="BK14" s="332">
        <v>10</v>
      </c>
      <c r="BL14" s="332">
        <v>7794.32</v>
      </c>
      <c r="BM14" s="332">
        <v>8817.76</v>
      </c>
      <c r="BN14" s="333">
        <f>BM14/BL14*100</f>
        <v>113.13058740210822</v>
      </c>
      <c r="BO14" s="332">
        <f>BM14-BL14</f>
        <v>1023.4400000000005</v>
      </c>
      <c r="BP14" s="297">
        <f t="shared" si="0"/>
        <v>12</v>
      </c>
    </row>
    <row r="15" spans="1:68" s="279" customFormat="1" ht="20.25" customHeight="1" x14ac:dyDescent="0.25">
      <c r="A15" s="295"/>
      <c r="B15" s="280"/>
      <c r="C15" s="280"/>
      <c r="D15" s="294"/>
      <c r="E15" s="292"/>
      <c r="F15" s="292"/>
      <c r="G15" s="292"/>
      <c r="H15" s="291"/>
      <c r="I15" s="292"/>
      <c r="J15" s="292"/>
      <c r="K15" s="292"/>
      <c r="L15" s="291"/>
      <c r="M15" s="292"/>
      <c r="N15" s="292"/>
      <c r="O15" s="292"/>
      <c r="P15" s="293"/>
      <c r="Q15" s="292"/>
      <c r="R15" s="282"/>
      <c r="S15" s="282"/>
      <c r="T15" s="284"/>
      <c r="U15" s="282"/>
      <c r="V15" s="282"/>
      <c r="W15" s="282"/>
      <c r="X15" s="284"/>
      <c r="Y15" s="285"/>
      <c r="Z15" s="285"/>
      <c r="AA15" s="285"/>
      <c r="AB15" s="282"/>
      <c r="AC15" s="282"/>
      <c r="AD15" s="283"/>
      <c r="AE15" s="288"/>
      <c r="AF15" s="288"/>
      <c r="AG15" s="290"/>
      <c r="AH15" s="290"/>
      <c r="AI15" s="289"/>
      <c r="AJ15" s="288"/>
      <c r="AK15" s="286"/>
      <c r="AL15" s="286"/>
      <c r="AM15" s="287"/>
      <c r="AN15" s="286"/>
      <c r="AO15" s="282"/>
      <c r="AP15" s="282"/>
      <c r="AQ15" s="284"/>
      <c r="AR15" s="282"/>
      <c r="AS15" s="285"/>
      <c r="AT15" s="285"/>
      <c r="AU15" s="284"/>
      <c r="AV15" s="285"/>
      <c r="AW15" s="282"/>
      <c r="AX15" s="282"/>
      <c r="AY15" s="284"/>
      <c r="AZ15" s="282"/>
      <c r="BA15" s="282"/>
      <c r="BB15" s="282"/>
      <c r="BC15" s="284"/>
      <c r="BD15" s="282"/>
      <c r="BE15" s="282"/>
      <c r="BF15" s="282"/>
      <c r="BG15" s="282"/>
      <c r="BH15" s="282"/>
      <c r="BI15" s="282"/>
      <c r="BJ15" s="283"/>
      <c r="BK15" s="282"/>
      <c r="BL15" s="282"/>
      <c r="BM15" s="282"/>
      <c r="BN15" s="283"/>
      <c r="BO15" s="282"/>
      <c r="BP15" s="281"/>
    </row>
    <row r="16" spans="1:68" s="278" customFormat="1" ht="24" customHeight="1" x14ac:dyDescent="0.2"/>
    <row r="17" s="278" customFormat="1" ht="27" customHeight="1" x14ac:dyDescent="0.2"/>
    <row r="18" s="278" customFormat="1" ht="27" customHeight="1" x14ac:dyDescent="0.2"/>
    <row r="19" s="278" customFormat="1" ht="27" customHeight="1" x14ac:dyDescent="0.2"/>
    <row r="20" s="278" customFormat="1" ht="27" customHeight="1" x14ac:dyDescent="0.2"/>
    <row r="21" s="278" customFormat="1" ht="27" customHeight="1" x14ac:dyDescent="0.2"/>
    <row r="22" s="278" customFormat="1" ht="27" customHeight="1" x14ac:dyDescent="0.2"/>
    <row r="23" s="278" customFormat="1" ht="27" customHeight="1" x14ac:dyDescent="0.2"/>
    <row r="24" s="278" customFormat="1" ht="27" customHeight="1" x14ac:dyDescent="0.2"/>
    <row r="25" s="278" customFormat="1" ht="27" customHeight="1" x14ac:dyDescent="0.2"/>
    <row r="26" s="278" customFormat="1" ht="27" customHeight="1" x14ac:dyDescent="0.2"/>
    <row r="27" s="278" customFormat="1" ht="27" customHeight="1" x14ac:dyDescent="0.2"/>
    <row r="28" s="278" customFormat="1" ht="27" customHeight="1" x14ac:dyDescent="0.2"/>
    <row r="29" s="278" customFormat="1" ht="27" customHeight="1" x14ac:dyDescent="0.2"/>
    <row r="30" s="278" customFormat="1" ht="27" customHeight="1" x14ac:dyDescent="0.2"/>
    <row r="31" s="278" customFormat="1" ht="27" customHeight="1" x14ac:dyDescent="0.2"/>
    <row r="32" s="278" customFormat="1" ht="27" customHeight="1" x14ac:dyDescent="0.2"/>
    <row r="33" s="278" customFormat="1" ht="27" customHeight="1" x14ac:dyDescent="0.2"/>
    <row r="34" s="278" customFormat="1" ht="27" customHeight="1" x14ac:dyDescent="0.2"/>
    <row r="35" s="278" customFormat="1" x14ac:dyDescent="0.2"/>
    <row r="36" s="278" customFormat="1" x14ac:dyDescent="0.2"/>
    <row r="37" s="278" customFormat="1" x14ac:dyDescent="0.2"/>
    <row r="38" s="278" customFormat="1" x14ac:dyDescent="0.2"/>
    <row r="39" s="278" customFormat="1" x14ac:dyDescent="0.2"/>
    <row r="40" s="278" customFormat="1" x14ac:dyDescent="0.2"/>
    <row r="41" s="278" customFormat="1" x14ac:dyDescent="0.2"/>
    <row r="42" s="278" customFormat="1" x14ac:dyDescent="0.2"/>
    <row r="43" s="278" customFormat="1" x14ac:dyDescent="0.2"/>
    <row r="44" s="278" customFormat="1" x14ac:dyDescent="0.2"/>
    <row r="45" s="278" customFormat="1" x14ac:dyDescent="0.2"/>
    <row r="46" s="278" customFormat="1" x14ac:dyDescent="0.2"/>
    <row r="47" s="278" customFormat="1" x14ac:dyDescent="0.2"/>
    <row r="48" s="278" customFormat="1" x14ac:dyDescent="0.2"/>
    <row r="49" s="278" customFormat="1" x14ac:dyDescent="0.2"/>
    <row r="50" s="278" customFormat="1" x14ac:dyDescent="0.2"/>
    <row r="51" s="278" customFormat="1" x14ac:dyDescent="0.2"/>
    <row r="52" s="278" customFormat="1" x14ac:dyDescent="0.2"/>
    <row r="53" s="278" customFormat="1" x14ac:dyDescent="0.2"/>
    <row r="54" s="278" customFormat="1" x14ac:dyDescent="0.2"/>
    <row r="55" s="278" customFormat="1" x14ac:dyDescent="0.2"/>
    <row r="56" s="278" customFormat="1" x14ac:dyDescent="0.2"/>
    <row r="57" s="278" customFormat="1" x14ac:dyDescent="0.2"/>
    <row r="58" s="278" customFormat="1" x14ac:dyDescent="0.2"/>
    <row r="59" s="278" customFormat="1" x14ac:dyDescent="0.2"/>
    <row r="60" s="278" customFormat="1" x14ac:dyDescent="0.2"/>
    <row r="61" s="278" customFormat="1" x14ac:dyDescent="0.2"/>
    <row r="62" s="278" customFormat="1" x14ac:dyDescent="0.2"/>
    <row r="63" s="278" customFormat="1" x14ac:dyDescent="0.2"/>
    <row r="64" s="278" customFormat="1" x14ac:dyDescent="0.2"/>
    <row r="65" s="278" customFormat="1" x14ac:dyDescent="0.2"/>
    <row r="66" s="278" customFormat="1" x14ac:dyDescent="0.2"/>
    <row r="67" s="278" customFormat="1" x14ac:dyDescent="0.2"/>
    <row r="68" s="278" customFormat="1" x14ac:dyDescent="0.2"/>
    <row r="69" s="278" customFormat="1" x14ac:dyDescent="0.2"/>
    <row r="70" s="278" customFormat="1" x14ac:dyDescent="0.2"/>
    <row r="71" s="278" customFormat="1" x14ac:dyDescent="0.2"/>
    <row r="72" s="278" customFormat="1" x14ac:dyDescent="0.2"/>
    <row r="73" s="278" customFormat="1" x14ac:dyDescent="0.2"/>
    <row r="74" s="278" customFormat="1" x14ac:dyDescent="0.2"/>
    <row r="75" s="278" customFormat="1" x14ac:dyDescent="0.2"/>
    <row r="76" s="278" customFormat="1" x14ac:dyDescent="0.2"/>
    <row r="77" s="278" customFormat="1" x14ac:dyDescent="0.2"/>
    <row r="78" s="278" customFormat="1" x14ac:dyDescent="0.2"/>
    <row r="79" s="278" customFormat="1" x14ac:dyDescent="0.2"/>
    <row r="80" s="278" customFormat="1" x14ac:dyDescent="0.2"/>
    <row r="81" s="278" customFormat="1" x14ac:dyDescent="0.2"/>
    <row r="82" s="278" customFormat="1" x14ac:dyDescent="0.2"/>
    <row r="83" s="278" customFormat="1" x14ac:dyDescent="0.2"/>
    <row r="84" s="278" customFormat="1" x14ac:dyDescent="0.2"/>
    <row r="85" s="278" customFormat="1" x14ac:dyDescent="0.2"/>
    <row r="86" s="278" customFormat="1" x14ac:dyDescent="0.2"/>
    <row r="87" s="278" customFormat="1" x14ac:dyDescent="0.2"/>
    <row r="88" s="278" customFormat="1" x14ac:dyDescent="0.2"/>
    <row r="89" s="278" customFormat="1" x14ac:dyDescent="0.2"/>
    <row r="90" s="278" customFormat="1" x14ac:dyDescent="0.2"/>
    <row r="91" s="278" customFormat="1" x14ac:dyDescent="0.2"/>
    <row r="92" s="278" customFormat="1" x14ac:dyDescent="0.2"/>
    <row r="93" s="278" customFormat="1" x14ac:dyDescent="0.2"/>
    <row r="94" s="278" customFormat="1" x14ac:dyDescent="0.2"/>
    <row r="95" s="278" customFormat="1" x14ac:dyDescent="0.2"/>
    <row r="96" s="278" customFormat="1" x14ac:dyDescent="0.2"/>
  </sheetData>
  <mergeCells count="76">
    <mergeCell ref="BI7:BK8"/>
    <mergeCell ref="B2:Q2"/>
    <mergeCell ref="B3:Q3"/>
    <mergeCell ref="B4:E6"/>
    <mergeCell ref="B7:B8"/>
    <mergeCell ref="C7:C8"/>
    <mergeCell ref="D7:E7"/>
    <mergeCell ref="J7:J8"/>
    <mergeCell ref="K7:K8"/>
    <mergeCell ref="N4:Q6"/>
    <mergeCell ref="O7:O8"/>
    <mergeCell ref="N7:N8"/>
    <mergeCell ref="AG4:AJ6"/>
    <mergeCell ref="AD7:AE7"/>
    <mergeCell ref="AL7:AL8"/>
    <mergeCell ref="AK7:AK8"/>
    <mergeCell ref="BP4:BP6"/>
    <mergeCell ref="BL7:BL8"/>
    <mergeCell ref="BA4:BD6"/>
    <mergeCell ref="BG7:BG8"/>
    <mergeCell ref="BP7:BP8"/>
    <mergeCell ref="BA7:BA8"/>
    <mergeCell ref="BH7:BH8"/>
    <mergeCell ref="BN7:BO7"/>
    <mergeCell ref="BM7:BM8"/>
    <mergeCell ref="BF7:BF8"/>
    <mergeCell ref="BL4:BO6"/>
    <mergeCell ref="BE4:BG6"/>
    <mergeCell ref="BE7:BE8"/>
    <mergeCell ref="BB7:BB8"/>
    <mergeCell ref="BC7:BD7"/>
    <mergeCell ref="BJ5:BJ6"/>
    <mergeCell ref="AM7:AN7"/>
    <mergeCell ref="AA7:AA8"/>
    <mergeCell ref="AX7:AX8"/>
    <mergeCell ref="AY7:AZ7"/>
    <mergeCell ref="AO7:AP7"/>
    <mergeCell ref="AH7:AH8"/>
    <mergeCell ref="AQ7:AR7"/>
    <mergeCell ref="AW7:AW8"/>
    <mergeCell ref="AS7:AS8"/>
    <mergeCell ref="AT7:AT8"/>
    <mergeCell ref="AU7:AV7"/>
    <mergeCell ref="AI7:AJ7"/>
    <mergeCell ref="AF7:AF8"/>
    <mergeCell ref="A4:A8"/>
    <mergeCell ref="F4:I6"/>
    <mergeCell ref="J4:M6"/>
    <mergeCell ref="L7:M7"/>
    <mergeCell ref="F7:F8"/>
    <mergeCell ref="G7:G8"/>
    <mergeCell ref="H7:I7"/>
    <mergeCell ref="P7:Q7"/>
    <mergeCell ref="V7:V8"/>
    <mergeCell ref="AG7:AG8"/>
    <mergeCell ref="AB4:AE6"/>
    <mergeCell ref="Z4:AA6"/>
    <mergeCell ref="X7:Y7"/>
    <mergeCell ref="AB7:AB8"/>
    <mergeCell ref="AC7:AC8"/>
    <mergeCell ref="W7:W8"/>
    <mergeCell ref="Z7:Z8"/>
    <mergeCell ref="S7:S8"/>
    <mergeCell ref="R7:R8"/>
    <mergeCell ref="T7:U7"/>
    <mergeCell ref="R4:U6"/>
    <mergeCell ref="V4:Y6"/>
    <mergeCell ref="AF4:AF6"/>
    <mergeCell ref="BI4:BI6"/>
    <mergeCell ref="BJ4:BK4"/>
    <mergeCell ref="BK5:BK6"/>
    <mergeCell ref="AW4:AZ6"/>
    <mergeCell ref="AK4:AN6"/>
    <mergeCell ref="AO4:AR6"/>
    <mergeCell ref="AS4:AV6"/>
    <mergeCell ref="BH4:BH6"/>
  </mergeCells>
  <printOptions verticalCentered="1"/>
  <pageMargins left="0" right="0" top="0.15748031496062992" bottom="0" header="0.15748031496062992" footer="0"/>
  <pageSetup paperSize="9" scale="70" fitToHeight="2" orientation="landscape" r:id="rId1"/>
  <headerFooter alignWithMargins="0"/>
  <colBreaks count="2" manualBreakCount="2">
    <brk id="17" min="1" max="14" man="1"/>
    <brk id="59" min="1" max="14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theme="0"/>
  </sheetPr>
  <dimension ref="A1:E33"/>
  <sheetViews>
    <sheetView zoomScaleNormal="100" zoomScaleSheetLayoutView="90" workbookViewId="0">
      <selection activeCell="J23" sqref="J23"/>
    </sheetView>
  </sheetViews>
  <sheetFormatPr defaultColWidth="9.140625" defaultRowHeight="15.75" x14ac:dyDescent="0.25"/>
  <cols>
    <col min="1" max="1" width="3.140625" style="100" customWidth="1"/>
    <col min="2" max="2" width="64" style="113" customWidth="1"/>
    <col min="3" max="3" width="27.140625" style="113" customWidth="1"/>
    <col min="4" max="16384" width="9.140625" style="101"/>
  </cols>
  <sheetData>
    <row r="1" spans="1:5" ht="61.9" customHeight="1" x14ac:dyDescent="0.25">
      <c r="A1" s="372" t="s">
        <v>383</v>
      </c>
      <c r="B1" s="372"/>
      <c r="C1" s="372"/>
    </row>
    <row r="2" spans="1:5" ht="22.5" customHeight="1" x14ac:dyDescent="0.25">
      <c r="A2" s="372" t="s">
        <v>140</v>
      </c>
      <c r="B2" s="372"/>
      <c r="C2" s="372"/>
    </row>
    <row r="3" spans="1:5" ht="20.25" customHeight="1" x14ac:dyDescent="0.25">
      <c r="B3" s="372" t="s">
        <v>160</v>
      </c>
      <c r="C3" s="372"/>
    </row>
    <row r="4" spans="1:5" x14ac:dyDescent="0.25">
      <c r="C4" s="198" t="s">
        <v>134</v>
      </c>
    </row>
    <row r="5" spans="1:5" s="102" customFormat="1" ht="88.5" customHeight="1" x14ac:dyDescent="0.25">
      <c r="A5" s="178"/>
      <c r="B5" s="179" t="s">
        <v>86</v>
      </c>
      <c r="C5" s="180" t="s">
        <v>329</v>
      </c>
    </row>
    <row r="6" spans="1:5" ht="38.25" customHeight="1" x14ac:dyDescent="0.25">
      <c r="A6" s="103">
        <v>1</v>
      </c>
      <c r="B6" s="104" t="s">
        <v>165</v>
      </c>
      <c r="C6" s="129">
        <v>1131</v>
      </c>
      <c r="E6" s="125"/>
    </row>
    <row r="7" spans="1:5" ht="24.95" customHeight="1" x14ac:dyDescent="0.25">
      <c r="A7" s="103">
        <v>2</v>
      </c>
      <c r="B7" s="104" t="s">
        <v>166</v>
      </c>
      <c r="C7" s="129">
        <v>356</v>
      </c>
      <c r="E7" s="125"/>
    </row>
    <row r="8" spans="1:5" ht="36.75" customHeight="1" x14ac:dyDescent="0.25">
      <c r="A8" s="103">
        <v>3</v>
      </c>
      <c r="B8" s="104" t="s">
        <v>167</v>
      </c>
      <c r="C8" s="129">
        <v>352</v>
      </c>
      <c r="E8" s="125"/>
    </row>
    <row r="9" spans="1:5" s="107" customFormat="1" ht="24.95" customHeight="1" x14ac:dyDescent="0.25">
      <c r="A9" s="103">
        <v>4</v>
      </c>
      <c r="B9" s="104" t="s">
        <v>187</v>
      </c>
      <c r="C9" s="129">
        <v>294</v>
      </c>
      <c r="E9" s="125"/>
    </row>
    <row r="10" spans="1:5" s="107" customFormat="1" ht="24.95" customHeight="1" x14ac:dyDescent="0.25">
      <c r="A10" s="103">
        <v>5</v>
      </c>
      <c r="B10" s="104" t="s">
        <v>168</v>
      </c>
      <c r="C10" s="129">
        <v>262</v>
      </c>
      <c r="E10" s="125"/>
    </row>
    <row r="11" spans="1:5" s="107" customFormat="1" ht="24.95" customHeight="1" x14ac:dyDescent="0.25">
      <c r="A11" s="103">
        <v>6</v>
      </c>
      <c r="B11" s="104" t="s">
        <v>170</v>
      </c>
      <c r="C11" s="129">
        <v>203</v>
      </c>
      <c r="E11" s="125"/>
    </row>
    <row r="12" spans="1:5" s="107" customFormat="1" ht="24.95" customHeight="1" x14ac:dyDescent="0.25">
      <c r="A12" s="103">
        <v>7</v>
      </c>
      <c r="B12" s="104" t="s">
        <v>227</v>
      </c>
      <c r="C12" s="129">
        <v>159</v>
      </c>
      <c r="E12" s="125"/>
    </row>
    <row r="13" spans="1:5" s="107" customFormat="1" ht="24.95" customHeight="1" x14ac:dyDescent="0.25">
      <c r="A13" s="103">
        <v>8</v>
      </c>
      <c r="B13" s="104" t="s">
        <v>198</v>
      </c>
      <c r="C13" s="129">
        <v>144</v>
      </c>
      <c r="E13" s="125"/>
    </row>
    <row r="14" spans="1:5" s="107" customFormat="1" ht="24.95" customHeight="1" x14ac:dyDescent="0.25">
      <c r="A14" s="103">
        <v>9</v>
      </c>
      <c r="B14" s="104" t="s">
        <v>192</v>
      </c>
      <c r="C14" s="129">
        <v>141</v>
      </c>
      <c r="E14" s="125"/>
    </row>
    <row r="15" spans="1:5" s="107" customFormat="1" ht="24.95" customHeight="1" x14ac:dyDescent="0.25">
      <c r="A15" s="103">
        <v>10</v>
      </c>
      <c r="B15" s="104" t="s">
        <v>239</v>
      </c>
      <c r="C15" s="129">
        <v>138</v>
      </c>
      <c r="E15" s="125"/>
    </row>
    <row r="16" spans="1:5" s="107" customFormat="1" ht="24.95" customHeight="1" x14ac:dyDescent="0.25">
      <c r="A16" s="103">
        <v>11</v>
      </c>
      <c r="B16" s="104" t="s">
        <v>171</v>
      </c>
      <c r="C16" s="129">
        <v>119</v>
      </c>
      <c r="E16" s="125"/>
    </row>
    <row r="17" spans="1:5" s="107" customFormat="1" ht="24.95" customHeight="1" x14ac:dyDescent="0.25">
      <c r="A17" s="103">
        <v>12</v>
      </c>
      <c r="B17" s="104" t="s">
        <v>320</v>
      </c>
      <c r="C17" s="129">
        <v>113</v>
      </c>
      <c r="E17" s="125"/>
    </row>
    <row r="18" spans="1:5" s="107" customFormat="1" ht="37.5" customHeight="1" x14ac:dyDescent="0.25">
      <c r="A18" s="103">
        <v>13</v>
      </c>
      <c r="B18" s="104" t="s">
        <v>184</v>
      </c>
      <c r="C18" s="129">
        <v>105</v>
      </c>
      <c r="E18" s="125"/>
    </row>
    <row r="19" spans="1:5" s="107" customFormat="1" ht="24.95" customHeight="1" x14ac:dyDescent="0.25">
      <c r="A19" s="103">
        <v>14</v>
      </c>
      <c r="B19" s="104" t="s">
        <v>299</v>
      </c>
      <c r="C19" s="129">
        <v>103</v>
      </c>
      <c r="E19" s="125"/>
    </row>
    <row r="20" spans="1:5" s="107" customFormat="1" ht="24.95" customHeight="1" x14ac:dyDescent="0.25">
      <c r="A20" s="103">
        <v>15</v>
      </c>
      <c r="B20" s="104" t="s">
        <v>183</v>
      </c>
      <c r="C20" s="129">
        <v>101</v>
      </c>
      <c r="E20" s="125"/>
    </row>
    <row r="21" spans="1:5" s="107" customFormat="1" ht="36.75" customHeight="1" x14ac:dyDescent="0.25">
      <c r="A21" s="103">
        <v>16</v>
      </c>
      <c r="B21" s="104" t="s">
        <v>173</v>
      </c>
      <c r="C21" s="129">
        <v>94</v>
      </c>
      <c r="E21" s="125"/>
    </row>
    <row r="22" spans="1:5" s="107" customFormat="1" ht="24.95" customHeight="1" x14ac:dyDescent="0.25">
      <c r="A22" s="103">
        <v>17</v>
      </c>
      <c r="B22" s="104" t="s">
        <v>225</v>
      </c>
      <c r="C22" s="129">
        <v>92</v>
      </c>
      <c r="E22" s="125"/>
    </row>
    <row r="23" spans="1:5" s="107" customFormat="1" ht="24.95" customHeight="1" x14ac:dyDescent="0.25">
      <c r="A23" s="103">
        <v>18</v>
      </c>
      <c r="B23" s="104" t="s">
        <v>217</v>
      </c>
      <c r="C23" s="129">
        <v>82</v>
      </c>
      <c r="E23" s="125"/>
    </row>
    <row r="24" spans="1:5" s="107" customFormat="1" ht="24.95" customHeight="1" x14ac:dyDescent="0.25">
      <c r="A24" s="103">
        <v>19</v>
      </c>
      <c r="B24" s="104" t="s">
        <v>169</v>
      </c>
      <c r="C24" s="129">
        <v>80</v>
      </c>
      <c r="E24" s="125"/>
    </row>
    <row r="25" spans="1:5" s="107" customFormat="1" ht="24.95" customHeight="1" x14ac:dyDescent="0.25">
      <c r="A25" s="103">
        <v>20</v>
      </c>
      <c r="B25" s="104" t="s">
        <v>193</v>
      </c>
      <c r="C25" s="129">
        <v>78</v>
      </c>
      <c r="E25" s="125"/>
    </row>
    <row r="26" spans="1:5" x14ac:dyDescent="0.25">
      <c r="C26" s="223"/>
      <c r="E26" s="125"/>
    </row>
    <row r="27" spans="1:5" x14ac:dyDescent="0.25">
      <c r="C27" s="223"/>
      <c r="E27" s="125"/>
    </row>
    <row r="28" spans="1:5" x14ac:dyDescent="0.25">
      <c r="C28" s="223"/>
      <c r="E28" s="125"/>
    </row>
    <row r="29" spans="1:5" x14ac:dyDescent="0.25">
      <c r="C29" s="223"/>
    </row>
    <row r="30" spans="1:5" x14ac:dyDescent="0.25">
      <c r="C30" s="223"/>
    </row>
    <row r="31" spans="1:5" x14ac:dyDescent="0.25">
      <c r="C31" s="223"/>
    </row>
    <row r="32" spans="1:5" x14ac:dyDescent="0.25">
      <c r="C32" s="223"/>
    </row>
    <row r="33" spans="3:3" x14ac:dyDescent="0.25">
      <c r="C33" s="223"/>
    </row>
  </sheetData>
  <mergeCells count="3">
    <mergeCell ref="A1:C1"/>
    <mergeCell ref="B3:C3"/>
    <mergeCell ref="A2:C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tabColor theme="0"/>
  </sheetPr>
  <dimension ref="A1:F25"/>
  <sheetViews>
    <sheetView zoomScaleNormal="100" zoomScaleSheetLayoutView="90" workbookViewId="0">
      <selection activeCell="M21" sqref="M21"/>
    </sheetView>
  </sheetViews>
  <sheetFormatPr defaultColWidth="9.140625" defaultRowHeight="15.75" x14ac:dyDescent="0.25"/>
  <cols>
    <col min="1" max="1" width="3.140625" style="100" customWidth="1"/>
    <col min="2" max="2" width="52.42578125" style="113" customWidth="1"/>
    <col min="3" max="3" width="24.42578125" style="113" customWidth="1"/>
    <col min="4" max="4" width="22.140625" style="101" customWidth="1"/>
    <col min="5" max="16384" width="9.140625" style="101"/>
  </cols>
  <sheetData>
    <row r="1" spans="1:6" ht="62.45" customHeight="1" x14ac:dyDescent="0.25">
      <c r="A1" s="372" t="s">
        <v>384</v>
      </c>
      <c r="B1" s="372"/>
      <c r="C1" s="372"/>
      <c r="D1" s="372"/>
    </row>
    <row r="2" spans="1:6" ht="20.25" customHeight="1" x14ac:dyDescent="0.25">
      <c r="A2" s="372" t="s">
        <v>140</v>
      </c>
      <c r="B2" s="372"/>
      <c r="C2" s="372"/>
      <c r="D2" s="372"/>
    </row>
    <row r="3" spans="1:6" ht="20.25" customHeight="1" x14ac:dyDescent="0.25">
      <c r="B3" s="372" t="s">
        <v>160</v>
      </c>
      <c r="C3" s="372"/>
      <c r="D3" s="372"/>
    </row>
    <row r="4" spans="1:6" ht="9.75" customHeight="1" x14ac:dyDescent="0.25"/>
    <row r="5" spans="1:6" s="102" customFormat="1" ht="87.75" customHeight="1" x14ac:dyDescent="0.25">
      <c r="A5" s="178"/>
      <c r="B5" s="179" t="s">
        <v>86</v>
      </c>
      <c r="C5" s="180" t="s">
        <v>330</v>
      </c>
      <c r="D5" s="181" t="s">
        <v>331</v>
      </c>
    </row>
    <row r="6" spans="1:6" ht="31.5" x14ac:dyDescent="0.25">
      <c r="A6" s="103">
        <v>1</v>
      </c>
      <c r="B6" s="104" t="s">
        <v>165</v>
      </c>
      <c r="C6" s="129">
        <v>717</v>
      </c>
      <c r="D6" s="224">
        <v>63.395225464190986</v>
      </c>
      <c r="F6" s="125"/>
    </row>
    <row r="7" spans="1:6" ht="47.25" x14ac:dyDescent="0.25">
      <c r="A7" s="103">
        <v>2</v>
      </c>
      <c r="B7" s="104" t="s">
        <v>167</v>
      </c>
      <c r="C7" s="129">
        <v>329</v>
      </c>
      <c r="D7" s="224">
        <v>93.465909090909093</v>
      </c>
      <c r="F7" s="125"/>
    </row>
    <row r="8" spans="1:6" ht="24.95" customHeight="1" x14ac:dyDescent="0.25">
      <c r="A8" s="103">
        <v>3</v>
      </c>
      <c r="B8" s="104" t="s">
        <v>166</v>
      </c>
      <c r="C8" s="129">
        <v>263</v>
      </c>
      <c r="D8" s="224">
        <v>73.876404494382015</v>
      </c>
      <c r="F8" s="125"/>
    </row>
    <row r="9" spans="1:6" s="107" customFormat="1" ht="24.95" customHeight="1" x14ac:dyDescent="0.25">
      <c r="A9" s="103">
        <v>4</v>
      </c>
      <c r="B9" s="104" t="s">
        <v>187</v>
      </c>
      <c r="C9" s="129">
        <v>258</v>
      </c>
      <c r="D9" s="224">
        <v>87.755102040816325</v>
      </c>
      <c r="F9" s="125"/>
    </row>
    <row r="10" spans="1:6" s="107" customFormat="1" ht="24.95" customHeight="1" x14ac:dyDescent="0.25">
      <c r="A10" s="103">
        <v>5</v>
      </c>
      <c r="B10" s="104" t="s">
        <v>168</v>
      </c>
      <c r="C10" s="129">
        <v>212</v>
      </c>
      <c r="D10" s="224">
        <v>80.916030534351151</v>
      </c>
      <c r="F10" s="125"/>
    </row>
    <row r="11" spans="1:6" s="107" customFormat="1" ht="31.5" x14ac:dyDescent="0.25">
      <c r="A11" s="103">
        <v>6</v>
      </c>
      <c r="B11" s="104" t="s">
        <v>170</v>
      </c>
      <c r="C11" s="129">
        <v>193</v>
      </c>
      <c r="D11" s="224">
        <v>95.073891625615758</v>
      </c>
      <c r="F11" s="125"/>
    </row>
    <row r="12" spans="1:6" s="107" customFormat="1" ht="33.75" customHeight="1" x14ac:dyDescent="0.25">
      <c r="A12" s="103">
        <v>7</v>
      </c>
      <c r="B12" s="104" t="s">
        <v>171</v>
      </c>
      <c r="C12" s="129">
        <v>114</v>
      </c>
      <c r="D12" s="224">
        <v>95.798319327731093</v>
      </c>
      <c r="F12" s="125"/>
    </row>
    <row r="13" spans="1:6" s="107" customFormat="1" ht="24.95" customHeight="1" x14ac:dyDescent="0.25">
      <c r="A13" s="103">
        <v>8</v>
      </c>
      <c r="B13" s="104" t="s">
        <v>320</v>
      </c>
      <c r="C13" s="129">
        <v>109</v>
      </c>
      <c r="D13" s="224">
        <v>96.460176991150433</v>
      </c>
      <c r="F13" s="125"/>
    </row>
    <row r="14" spans="1:6" s="107" customFormat="1" ht="24.95" customHeight="1" x14ac:dyDescent="0.25">
      <c r="A14" s="103">
        <v>9</v>
      </c>
      <c r="B14" s="104" t="s">
        <v>227</v>
      </c>
      <c r="C14" s="129">
        <v>99</v>
      </c>
      <c r="D14" s="224">
        <v>62.264150943396224</v>
      </c>
      <c r="F14" s="125"/>
    </row>
    <row r="15" spans="1:6" s="107" customFormat="1" ht="31.5" x14ac:dyDescent="0.25">
      <c r="A15" s="103">
        <v>10</v>
      </c>
      <c r="B15" s="104" t="s">
        <v>184</v>
      </c>
      <c r="C15" s="129">
        <v>99</v>
      </c>
      <c r="D15" s="224">
        <v>94.285714285714278</v>
      </c>
      <c r="F15" s="125"/>
    </row>
    <row r="16" spans="1:6" s="107" customFormat="1" ht="35.25" customHeight="1" x14ac:dyDescent="0.25">
      <c r="A16" s="103">
        <v>11</v>
      </c>
      <c r="B16" s="104" t="s">
        <v>198</v>
      </c>
      <c r="C16" s="129">
        <v>98</v>
      </c>
      <c r="D16" s="224">
        <v>68.055555555555557</v>
      </c>
      <c r="F16" s="125"/>
    </row>
    <row r="17" spans="1:6" s="107" customFormat="1" ht="24.95" customHeight="1" x14ac:dyDescent="0.25">
      <c r="A17" s="103">
        <v>12</v>
      </c>
      <c r="B17" s="104" t="s">
        <v>299</v>
      </c>
      <c r="C17" s="129">
        <v>93</v>
      </c>
      <c r="D17" s="224">
        <v>90.291262135922338</v>
      </c>
      <c r="F17" s="125"/>
    </row>
    <row r="18" spans="1:6" s="107" customFormat="1" ht="35.25" customHeight="1" x14ac:dyDescent="0.25">
      <c r="A18" s="103">
        <v>13</v>
      </c>
      <c r="B18" s="104" t="s">
        <v>239</v>
      </c>
      <c r="C18" s="129">
        <v>84</v>
      </c>
      <c r="D18" s="224">
        <v>60.869565217391312</v>
      </c>
      <c r="F18" s="125"/>
    </row>
    <row r="19" spans="1:6" s="107" customFormat="1" ht="24.95" customHeight="1" x14ac:dyDescent="0.25">
      <c r="A19" s="103">
        <v>14</v>
      </c>
      <c r="B19" s="104" t="s">
        <v>183</v>
      </c>
      <c r="C19" s="129">
        <v>80</v>
      </c>
      <c r="D19" s="224">
        <v>79.207920792079207</v>
      </c>
      <c r="F19" s="125"/>
    </row>
    <row r="20" spans="1:6" s="107" customFormat="1" ht="24.95" customHeight="1" x14ac:dyDescent="0.25">
      <c r="A20" s="103">
        <v>15</v>
      </c>
      <c r="B20" s="104" t="s">
        <v>192</v>
      </c>
      <c r="C20" s="129">
        <v>73</v>
      </c>
      <c r="D20" s="224">
        <v>51.773049645390067</v>
      </c>
      <c r="F20" s="125"/>
    </row>
    <row r="21" spans="1:6" s="107" customFormat="1" ht="24.95" customHeight="1" x14ac:dyDescent="0.25">
      <c r="A21" s="103">
        <v>16</v>
      </c>
      <c r="B21" s="104" t="s">
        <v>217</v>
      </c>
      <c r="C21" s="129">
        <v>69</v>
      </c>
      <c r="D21" s="224">
        <v>84.146341463414629</v>
      </c>
      <c r="F21" s="125"/>
    </row>
    <row r="22" spans="1:6" s="107" customFormat="1" ht="24.95" customHeight="1" x14ac:dyDescent="0.25">
      <c r="A22" s="103">
        <v>17</v>
      </c>
      <c r="B22" s="104" t="s">
        <v>225</v>
      </c>
      <c r="C22" s="129">
        <v>65</v>
      </c>
      <c r="D22" s="224">
        <v>70.652173913043484</v>
      </c>
      <c r="F22" s="125"/>
    </row>
    <row r="23" spans="1:6" s="107" customFormat="1" ht="48" customHeight="1" x14ac:dyDescent="0.25">
      <c r="A23" s="103">
        <v>18</v>
      </c>
      <c r="B23" s="104" t="s">
        <v>173</v>
      </c>
      <c r="C23" s="129">
        <v>65</v>
      </c>
      <c r="D23" s="224">
        <v>69.148936170212778</v>
      </c>
      <c r="F23" s="125"/>
    </row>
    <row r="24" spans="1:6" s="107" customFormat="1" ht="24.95" customHeight="1" x14ac:dyDescent="0.25">
      <c r="A24" s="103">
        <v>19</v>
      </c>
      <c r="B24" s="104" t="s">
        <v>177</v>
      </c>
      <c r="C24" s="129">
        <v>64</v>
      </c>
      <c r="D24" s="224">
        <v>92.753623188405797</v>
      </c>
      <c r="F24" s="125"/>
    </row>
    <row r="25" spans="1:6" s="107" customFormat="1" ht="24.95" customHeight="1" x14ac:dyDescent="0.25">
      <c r="A25" s="103">
        <v>20</v>
      </c>
      <c r="B25" s="104" t="s">
        <v>361</v>
      </c>
      <c r="C25" s="129">
        <v>59</v>
      </c>
      <c r="D25" s="224">
        <v>90.769230769230774</v>
      </c>
      <c r="F25" s="125"/>
    </row>
  </sheetData>
  <mergeCells count="3">
    <mergeCell ref="A1:D1"/>
    <mergeCell ref="B3:D3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theme="0"/>
  </sheetPr>
  <dimension ref="A1:F25"/>
  <sheetViews>
    <sheetView topLeftCell="A4" zoomScaleNormal="100" zoomScaleSheetLayoutView="90" workbookViewId="0">
      <selection activeCell="C18" sqref="C18"/>
    </sheetView>
  </sheetViews>
  <sheetFormatPr defaultColWidth="9.140625" defaultRowHeight="15.75" x14ac:dyDescent="0.25"/>
  <cols>
    <col min="1" max="1" width="3.140625" style="100" customWidth="1"/>
    <col min="2" max="2" width="52.42578125" style="113" customWidth="1"/>
    <col min="3" max="3" width="25.85546875" style="113" customWidth="1"/>
    <col min="4" max="4" width="22.140625" style="101" customWidth="1"/>
    <col min="5" max="6" width="9.140625" style="101"/>
    <col min="7" max="7" width="38.140625" style="101" customWidth="1"/>
    <col min="8" max="16384" width="9.140625" style="101"/>
  </cols>
  <sheetData>
    <row r="1" spans="1:6" ht="64.150000000000006" customHeight="1" x14ac:dyDescent="0.25">
      <c r="A1" s="372" t="s">
        <v>385</v>
      </c>
      <c r="B1" s="372"/>
      <c r="C1" s="372"/>
      <c r="D1" s="372"/>
    </row>
    <row r="2" spans="1:6" ht="18" customHeight="1" x14ac:dyDescent="0.25">
      <c r="A2" s="372" t="s">
        <v>140</v>
      </c>
      <c r="B2" s="372"/>
      <c r="C2" s="372"/>
      <c r="D2" s="372"/>
    </row>
    <row r="3" spans="1:6" ht="20.25" customHeight="1" x14ac:dyDescent="0.25">
      <c r="B3" s="372" t="s">
        <v>160</v>
      </c>
      <c r="C3" s="372"/>
      <c r="D3" s="372"/>
    </row>
    <row r="5" spans="1:6" s="102" customFormat="1" ht="84" customHeight="1" x14ac:dyDescent="0.25">
      <c r="A5" s="178"/>
      <c r="B5" s="179" t="s">
        <v>86</v>
      </c>
      <c r="C5" s="180" t="s">
        <v>332</v>
      </c>
      <c r="D5" s="181" t="s">
        <v>331</v>
      </c>
    </row>
    <row r="6" spans="1:6" ht="31.5" x14ac:dyDescent="0.25">
      <c r="A6" s="103">
        <v>1</v>
      </c>
      <c r="B6" s="104" t="s">
        <v>165</v>
      </c>
      <c r="C6" s="228">
        <v>414</v>
      </c>
      <c r="D6" s="245">
        <v>36.604774535809021</v>
      </c>
      <c r="F6" s="125"/>
    </row>
    <row r="7" spans="1:6" ht="20.100000000000001" customHeight="1" x14ac:dyDescent="0.25">
      <c r="A7" s="103">
        <v>2</v>
      </c>
      <c r="B7" s="104" t="s">
        <v>166</v>
      </c>
      <c r="C7" s="228">
        <v>93</v>
      </c>
      <c r="D7" s="224">
        <v>26.123595505617981</v>
      </c>
      <c r="F7" s="125"/>
    </row>
    <row r="8" spans="1:6" ht="20.100000000000001" customHeight="1" x14ac:dyDescent="0.25">
      <c r="A8" s="103">
        <v>3</v>
      </c>
      <c r="B8" s="104" t="s">
        <v>192</v>
      </c>
      <c r="C8" s="228">
        <v>68</v>
      </c>
      <c r="D8" s="224">
        <v>48.226950354609926</v>
      </c>
      <c r="F8" s="125"/>
    </row>
    <row r="9" spans="1:6" s="107" customFormat="1" ht="20.100000000000001" customHeight="1" x14ac:dyDescent="0.25">
      <c r="A9" s="103">
        <v>4</v>
      </c>
      <c r="B9" s="104" t="s">
        <v>175</v>
      </c>
      <c r="C9" s="228">
        <v>61</v>
      </c>
      <c r="D9" s="224">
        <v>81.333333333333329</v>
      </c>
      <c r="F9" s="125"/>
    </row>
    <row r="10" spans="1:6" s="107" customFormat="1" ht="20.100000000000001" customHeight="1" x14ac:dyDescent="0.25">
      <c r="A10" s="103">
        <v>5</v>
      </c>
      <c r="B10" s="104" t="s">
        <v>227</v>
      </c>
      <c r="C10" s="228">
        <v>60</v>
      </c>
      <c r="D10" s="224">
        <v>37.735849056603776</v>
      </c>
      <c r="F10" s="125"/>
    </row>
    <row r="11" spans="1:6" s="107" customFormat="1" ht="20.100000000000001" customHeight="1" x14ac:dyDescent="0.25">
      <c r="A11" s="103">
        <v>6</v>
      </c>
      <c r="B11" s="104" t="s">
        <v>239</v>
      </c>
      <c r="C11" s="228">
        <v>54</v>
      </c>
      <c r="D11" s="224">
        <v>39.130434782608695</v>
      </c>
      <c r="F11" s="125"/>
    </row>
    <row r="12" spans="1:6" s="107" customFormat="1" ht="20.100000000000001" customHeight="1" x14ac:dyDescent="0.25">
      <c r="A12" s="103">
        <v>7</v>
      </c>
      <c r="B12" s="104" t="s">
        <v>247</v>
      </c>
      <c r="C12" s="228">
        <v>51</v>
      </c>
      <c r="D12" s="224">
        <v>70.833333333333343</v>
      </c>
      <c r="F12" s="125"/>
    </row>
    <row r="13" spans="1:6" s="107" customFormat="1" ht="20.100000000000001" customHeight="1" x14ac:dyDescent="0.25">
      <c r="A13" s="103">
        <v>8</v>
      </c>
      <c r="B13" s="104" t="s">
        <v>168</v>
      </c>
      <c r="C13" s="228">
        <v>50</v>
      </c>
      <c r="D13" s="224">
        <v>19.083969465648856</v>
      </c>
      <c r="F13" s="125"/>
    </row>
    <row r="14" spans="1:6" s="107" customFormat="1" ht="33.75" customHeight="1" x14ac:dyDescent="0.25">
      <c r="A14" s="103">
        <v>9</v>
      </c>
      <c r="B14" s="104" t="s">
        <v>198</v>
      </c>
      <c r="C14" s="228">
        <v>46</v>
      </c>
      <c r="D14" s="224">
        <v>31.944444444444443</v>
      </c>
      <c r="F14" s="125"/>
    </row>
    <row r="15" spans="1:6" s="107" customFormat="1" ht="20.100000000000001" customHeight="1" x14ac:dyDescent="0.25">
      <c r="A15" s="103">
        <v>10</v>
      </c>
      <c r="B15" s="104" t="s">
        <v>169</v>
      </c>
      <c r="C15" s="228">
        <v>45</v>
      </c>
      <c r="D15" s="224">
        <v>56.25</v>
      </c>
      <c r="F15" s="125"/>
    </row>
    <row r="16" spans="1:6" s="107" customFormat="1" ht="20.100000000000001" customHeight="1" x14ac:dyDescent="0.25">
      <c r="A16" s="103">
        <v>11</v>
      </c>
      <c r="B16" s="104" t="s">
        <v>187</v>
      </c>
      <c r="C16" s="228">
        <v>36</v>
      </c>
      <c r="D16" s="224">
        <v>12.244897959183673</v>
      </c>
      <c r="F16" s="125"/>
    </row>
    <row r="17" spans="1:6" s="107" customFormat="1" ht="20.100000000000001" customHeight="1" x14ac:dyDescent="0.25">
      <c r="A17" s="103">
        <v>12</v>
      </c>
      <c r="B17" s="104" t="s">
        <v>193</v>
      </c>
      <c r="C17" s="228">
        <v>30</v>
      </c>
      <c r="D17" s="224">
        <v>38.461538461538467</v>
      </c>
      <c r="F17" s="125"/>
    </row>
    <row r="18" spans="1:6" s="107" customFormat="1" ht="52.5" customHeight="1" x14ac:dyDescent="0.25">
      <c r="A18" s="103">
        <v>13</v>
      </c>
      <c r="B18" s="104" t="s">
        <v>173</v>
      </c>
      <c r="C18" s="228">
        <v>29</v>
      </c>
      <c r="D18" s="224">
        <v>30.851063829787233</v>
      </c>
      <c r="F18" s="125"/>
    </row>
    <row r="19" spans="1:6" s="107" customFormat="1" ht="20.100000000000001" customHeight="1" x14ac:dyDescent="0.25">
      <c r="A19" s="103">
        <v>14</v>
      </c>
      <c r="B19" s="104" t="s">
        <v>244</v>
      </c>
      <c r="C19" s="228">
        <v>28</v>
      </c>
      <c r="D19" s="224">
        <v>56.000000000000007</v>
      </c>
      <c r="F19" s="125"/>
    </row>
    <row r="20" spans="1:6" s="107" customFormat="1" ht="20.100000000000001" customHeight="1" x14ac:dyDescent="0.25">
      <c r="A20" s="103">
        <v>15</v>
      </c>
      <c r="B20" s="104" t="s">
        <v>225</v>
      </c>
      <c r="C20" s="228">
        <v>27</v>
      </c>
      <c r="D20" s="224">
        <v>29.347826086956523</v>
      </c>
      <c r="F20" s="125"/>
    </row>
    <row r="21" spans="1:6" ht="20.100000000000001" customHeight="1" x14ac:dyDescent="0.25">
      <c r="A21" s="103">
        <v>16</v>
      </c>
      <c r="B21" s="112" t="s">
        <v>179</v>
      </c>
      <c r="C21" s="230">
        <v>25</v>
      </c>
      <c r="D21" s="229">
        <v>37.313432835820898</v>
      </c>
    </row>
    <row r="22" spans="1:6" ht="20.100000000000001" customHeight="1" x14ac:dyDescent="0.25">
      <c r="A22" s="103">
        <v>17</v>
      </c>
      <c r="B22" s="112" t="s">
        <v>300</v>
      </c>
      <c r="C22" s="230">
        <v>25</v>
      </c>
      <c r="D22" s="229">
        <v>35.714285714285715</v>
      </c>
    </row>
    <row r="23" spans="1:6" ht="20.100000000000001" customHeight="1" x14ac:dyDescent="0.25">
      <c r="A23" s="103">
        <v>18</v>
      </c>
      <c r="B23" s="112" t="s">
        <v>167</v>
      </c>
      <c r="C23" s="230">
        <v>23</v>
      </c>
      <c r="D23" s="229">
        <v>6.5340909090909092</v>
      </c>
    </row>
    <row r="24" spans="1:6" ht="20.100000000000001" customHeight="1" x14ac:dyDescent="0.25">
      <c r="A24" s="103">
        <v>19</v>
      </c>
      <c r="B24" s="112" t="s">
        <v>183</v>
      </c>
      <c r="C24" s="230">
        <v>21</v>
      </c>
      <c r="D24" s="229">
        <v>20.792079207920793</v>
      </c>
    </row>
    <row r="25" spans="1:6" ht="20.100000000000001" customHeight="1" x14ac:dyDescent="0.25">
      <c r="A25" s="103">
        <v>20</v>
      </c>
      <c r="B25" s="112" t="s">
        <v>185</v>
      </c>
      <c r="C25" s="230">
        <v>21</v>
      </c>
      <c r="D25" s="229">
        <v>47.727272727272727</v>
      </c>
    </row>
  </sheetData>
  <mergeCells count="3">
    <mergeCell ref="A1:D1"/>
    <mergeCell ref="B3:D3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5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theme="0"/>
  </sheetPr>
  <dimension ref="A1:C29"/>
  <sheetViews>
    <sheetView zoomScaleNormal="100" zoomScaleSheetLayoutView="90" workbookViewId="0">
      <selection activeCell="L22" sqref="L22"/>
    </sheetView>
  </sheetViews>
  <sheetFormatPr defaultRowHeight="15.75" x14ac:dyDescent="0.25"/>
  <cols>
    <col min="1" max="1" width="4.28515625" style="168" customWidth="1"/>
    <col min="2" max="2" width="61.42578125" style="113" customWidth="1"/>
    <col min="3" max="3" width="24.7109375" style="102" customWidth="1"/>
    <col min="4" max="224" width="8.85546875" style="101"/>
    <col min="225" max="225" width="4.28515625" style="101" customWidth="1"/>
    <col min="226" max="226" width="31.140625" style="101" customWidth="1"/>
    <col min="227" max="229" width="10" style="101" customWidth="1"/>
    <col min="230" max="230" width="10.28515625" style="101" customWidth="1"/>
    <col min="231" max="232" width="10" style="101" customWidth="1"/>
    <col min="233" max="480" width="8.85546875" style="101"/>
    <col min="481" max="481" width="4.28515625" style="101" customWidth="1"/>
    <col min="482" max="482" width="31.140625" style="101" customWidth="1"/>
    <col min="483" max="485" width="10" style="101" customWidth="1"/>
    <col min="486" max="486" width="10.28515625" style="101" customWidth="1"/>
    <col min="487" max="488" width="10" style="101" customWidth="1"/>
    <col min="489" max="736" width="8.85546875" style="101"/>
    <col min="737" max="737" width="4.28515625" style="101" customWidth="1"/>
    <col min="738" max="738" width="31.140625" style="101" customWidth="1"/>
    <col min="739" max="741" width="10" style="101" customWidth="1"/>
    <col min="742" max="742" width="10.28515625" style="101" customWidth="1"/>
    <col min="743" max="744" width="10" style="101" customWidth="1"/>
    <col min="745" max="992" width="8.85546875" style="101"/>
    <col min="993" max="993" width="4.28515625" style="101" customWidth="1"/>
    <col min="994" max="994" width="31.140625" style="101" customWidth="1"/>
    <col min="995" max="997" width="10" style="101" customWidth="1"/>
    <col min="998" max="998" width="10.28515625" style="101" customWidth="1"/>
    <col min="999" max="1000" width="10" style="101" customWidth="1"/>
    <col min="1001" max="1248" width="8.85546875" style="101"/>
    <col min="1249" max="1249" width="4.28515625" style="101" customWidth="1"/>
    <col min="1250" max="1250" width="31.140625" style="101" customWidth="1"/>
    <col min="1251" max="1253" width="10" style="101" customWidth="1"/>
    <col min="1254" max="1254" width="10.28515625" style="101" customWidth="1"/>
    <col min="1255" max="1256" width="10" style="101" customWidth="1"/>
    <col min="1257" max="1504" width="8.85546875" style="101"/>
    <col min="1505" max="1505" width="4.28515625" style="101" customWidth="1"/>
    <col min="1506" max="1506" width="31.140625" style="101" customWidth="1"/>
    <col min="1507" max="1509" width="10" style="101" customWidth="1"/>
    <col min="1510" max="1510" width="10.28515625" style="101" customWidth="1"/>
    <col min="1511" max="1512" width="10" style="101" customWidth="1"/>
    <col min="1513" max="1760" width="8.85546875" style="101"/>
    <col min="1761" max="1761" width="4.28515625" style="101" customWidth="1"/>
    <col min="1762" max="1762" width="31.140625" style="101" customWidth="1"/>
    <col min="1763" max="1765" width="10" style="101" customWidth="1"/>
    <col min="1766" max="1766" width="10.28515625" style="101" customWidth="1"/>
    <col min="1767" max="1768" width="10" style="101" customWidth="1"/>
    <col min="1769" max="2016" width="8.85546875" style="101"/>
    <col min="2017" max="2017" width="4.28515625" style="101" customWidth="1"/>
    <col min="2018" max="2018" width="31.140625" style="101" customWidth="1"/>
    <col min="2019" max="2021" width="10" style="101" customWidth="1"/>
    <col min="2022" max="2022" width="10.28515625" style="101" customWidth="1"/>
    <col min="2023" max="2024" width="10" style="101" customWidth="1"/>
    <col min="2025" max="2272" width="8.85546875" style="101"/>
    <col min="2273" max="2273" width="4.28515625" style="101" customWidth="1"/>
    <col min="2274" max="2274" width="31.140625" style="101" customWidth="1"/>
    <col min="2275" max="2277" width="10" style="101" customWidth="1"/>
    <col min="2278" max="2278" width="10.28515625" style="101" customWidth="1"/>
    <col min="2279" max="2280" width="10" style="101" customWidth="1"/>
    <col min="2281" max="2528" width="8.85546875" style="101"/>
    <col min="2529" max="2529" width="4.28515625" style="101" customWidth="1"/>
    <col min="2530" max="2530" width="31.140625" style="101" customWidth="1"/>
    <col min="2531" max="2533" width="10" style="101" customWidth="1"/>
    <col min="2534" max="2534" width="10.28515625" style="101" customWidth="1"/>
    <col min="2535" max="2536" width="10" style="101" customWidth="1"/>
    <col min="2537" max="2784" width="8.85546875" style="101"/>
    <col min="2785" max="2785" width="4.28515625" style="101" customWidth="1"/>
    <col min="2786" max="2786" width="31.140625" style="101" customWidth="1"/>
    <col min="2787" max="2789" width="10" style="101" customWidth="1"/>
    <col min="2790" max="2790" width="10.28515625" style="101" customWidth="1"/>
    <col min="2791" max="2792" width="10" style="101" customWidth="1"/>
    <col min="2793" max="3040" width="8.85546875" style="101"/>
    <col min="3041" max="3041" width="4.28515625" style="101" customWidth="1"/>
    <col min="3042" max="3042" width="31.140625" style="101" customWidth="1"/>
    <col min="3043" max="3045" width="10" style="101" customWidth="1"/>
    <col min="3046" max="3046" width="10.28515625" style="101" customWidth="1"/>
    <col min="3047" max="3048" width="10" style="101" customWidth="1"/>
    <col min="3049" max="3296" width="8.85546875" style="101"/>
    <col min="3297" max="3297" width="4.28515625" style="101" customWidth="1"/>
    <col min="3298" max="3298" width="31.140625" style="101" customWidth="1"/>
    <col min="3299" max="3301" width="10" style="101" customWidth="1"/>
    <col min="3302" max="3302" width="10.28515625" style="101" customWidth="1"/>
    <col min="3303" max="3304" width="10" style="101" customWidth="1"/>
    <col min="3305" max="3552" width="8.85546875" style="101"/>
    <col min="3553" max="3553" width="4.28515625" style="101" customWidth="1"/>
    <col min="3554" max="3554" width="31.140625" style="101" customWidth="1"/>
    <col min="3555" max="3557" width="10" style="101" customWidth="1"/>
    <col min="3558" max="3558" width="10.28515625" style="101" customWidth="1"/>
    <col min="3559" max="3560" width="10" style="101" customWidth="1"/>
    <col min="3561" max="3808" width="8.85546875" style="101"/>
    <col min="3809" max="3809" width="4.28515625" style="101" customWidth="1"/>
    <col min="3810" max="3810" width="31.140625" style="101" customWidth="1"/>
    <col min="3811" max="3813" width="10" style="101" customWidth="1"/>
    <col min="3814" max="3814" width="10.28515625" style="101" customWidth="1"/>
    <col min="3815" max="3816" width="10" style="101" customWidth="1"/>
    <col min="3817" max="4064" width="8.85546875" style="101"/>
    <col min="4065" max="4065" width="4.28515625" style="101" customWidth="1"/>
    <col min="4066" max="4066" width="31.140625" style="101" customWidth="1"/>
    <col min="4067" max="4069" width="10" style="101" customWidth="1"/>
    <col min="4070" max="4070" width="10.28515625" style="101" customWidth="1"/>
    <col min="4071" max="4072" width="10" style="101" customWidth="1"/>
    <col min="4073" max="4320" width="8.85546875" style="101"/>
    <col min="4321" max="4321" width="4.28515625" style="101" customWidth="1"/>
    <col min="4322" max="4322" width="31.140625" style="101" customWidth="1"/>
    <col min="4323" max="4325" width="10" style="101" customWidth="1"/>
    <col min="4326" max="4326" width="10.28515625" style="101" customWidth="1"/>
    <col min="4327" max="4328" width="10" style="101" customWidth="1"/>
    <col min="4329" max="4576" width="8.85546875" style="101"/>
    <col min="4577" max="4577" width="4.28515625" style="101" customWidth="1"/>
    <col min="4578" max="4578" width="31.140625" style="101" customWidth="1"/>
    <col min="4579" max="4581" width="10" style="101" customWidth="1"/>
    <col min="4582" max="4582" width="10.28515625" style="101" customWidth="1"/>
    <col min="4583" max="4584" width="10" style="101" customWidth="1"/>
    <col min="4585" max="4832" width="8.85546875" style="101"/>
    <col min="4833" max="4833" width="4.28515625" style="101" customWidth="1"/>
    <col min="4834" max="4834" width="31.140625" style="101" customWidth="1"/>
    <col min="4835" max="4837" width="10" style="101" customWidth="1"/>
    <col min="4838" max="4838" width="10.28515625" style="101" customWidth="1"/>
    <col min="4839" max="4840" width="10" style="101" customWidth="1"/>
    <col min="4841" max="5088" width="8.85546875" style="101"/>
    <col min="5089" max="5089" width="4.28515625" style="101" customWidth="1"/>
    <col min="5090" max="5090" width="31.140625" style="101" customWidth="1"/>
    <col min="5091" max="5093" width="10" style="101" customWidth="1"/>
    <col min="5094" max="5094" width="10.28515625" style="101" customWidth="1"/>
    <col min="5095" max="5096" width="10" style="101" customWidth="1"/>
    <col min="5097" max="5344" width="8.85546875" style="101"/>
    <col min="5345" max="5345" width="4.28515625" style="101" customWidth="1"/>
    <col min="5346" max="5346" width="31.140625" style="101" customWidth="1"/>
    <col min="5347" max="5349" width="10" style="101" customWidth="1"/>
    <col min="5350" max="5350" width="10.28515625" style="101" customWidth="1"/>
    <col min="5351" max="5352" width="10" style="101" customWidth="1"/>
    <col min="5353" max="5600" width="8.85546875" style="101"/>
    <col min="5601" max="5601" width="4.28515625" style="101" customWidth="1"/>
    <col min="5602" max="5602" width="31.140625" style="101" customWidth="1"/>
    <col min="5603" max="5605" width="10" style="101" customWidth="1"/>
    <col min="5606" max="5606" width="10.28515625" style="101" customWidth="1"/>
    <col min="5607" max="5608" width="10" style="101" customWidth="1"/>
    <col min="5609" max="5856" width="8.85546875" style="101"/>
    <col min="5857" max="5857" width="4.28515625" style="101" customWidth="1"/>
    <col min="5858" max="5858" width="31.140625" style="101" customWidth="1"/>
    <col min="5859" max="5861" width="10" style="101" customWidth="1"/>
    <col min="5862" max="5862" width="10.28515625" style="101" customWidth="1"/>
    <col min="5863" max="5864" width="10" style="101" customWidth="1"/>
    <col min="5865" max="6112" width="8.85546875" style="101"/>
    <col min="6113" max="6113" width="4.28515625" style="101" customWidth="1"/>
    <col min="6114" max="6114" width="31.140625" style="101" customWidth="1"/>
    <col min="6115" max="6117" width="10" style="101" customWidth="1"/>
    <col min="6118" max="6118" width="10.28515625" style="101" customWidth="1"/>
    <col min="6119" max="6120" width="10" style="101" customWidth="1"/>
    <col min="6121" max="6368" width="8.85546875" style="101"/>
    <col min="6369" max="6369" width="4.28515625" style="101" customWidth="1"/>
    <col min="6370" max="6370" width="31.140625" style="101" customWidth="1"/>
    <col min="6371" max="6373" width="10" style="101" customWidth="1"/>
    <col min="6374" max="6374" width="10.28515625" style="101" customWidth="1"/>
    <col min="6375" max="6376" width="10" style="101" customWidth="1"/>
    <col min="6377" max="6624" width="8.85546875" style="101"/>
    <col min="6625" max="6625" width="4.28515625" style="101" customWidth="1"/>
    <col min="6626" max="6626" width="31.140625" style="101" customWidth="1"/>
    <col min="6627" max="6629" width="10" style="101" customWidth="1"/>
    <col min="6630" max="6630" width="10.28515625" style="101" customWidth="1"/>
    <col min="6631" max="6632" width="10" style="101" customWidth="1"/>
    <col min="6633" max="6880" width="8.85546875" style="101"/>
    <col min="6881" max="6881" width="4.28515625" style="101" customWidth="1"/>
    <col min="6882" max="6882" width="31.140625" style="101" customWidth="1"/>
    <col min="6883" max="6885" width="10" style="101" customWidth="1"/>
    <col min="6886" max="6886" width="10.28515625" style="101" customWidth="1"/>
    <col min="6887" max="6888" width="10" style="101" customWidth="1"/>
    <col min="6889" max="7136" width="8.85546875" style="101"/>
    <col min="7137" max="7137" width="4.28515625" style="101" customWidth="1"/>
    <col min="7138" max="7138" width="31.140625" style="101" customWidth="1"/>
    <col min="7139" max="7141" width="10" style="101" customWidth="1"/>
    <col min="7142" max="7142" width="10.28515625" style="101" customWidth="1"/>
    <col min="7143" max="7144" width="10" style="101" customWidth="1"/>
    <col min="7145" max="7392" width="8.85546875" style="101"/>
    <col min="7393" max="7393" width="4.28515625" style="101" customWidth="1"/>
    <col min="7394" max="7394" width="31.140625" style="101" customWidth="1"/>
    <col min="7395" max="7397" width="10" style="101" customWidth="1"/>
    <col min="7398" max="7398" width="10.28515625" style="101" customWidth="1"/>
    <col min="7399" max="7400" width="10" style="101" customWidth="1"/>
    <col min="7401" max="7648" width="8.85546875" style="101"/>
    <col min="7649" max="7649" width="4.28515625" style="101" customWidth="1"/>
    <col min="7650" max="7650" width="31.140625" style="101" customWidth="1"/>
    <col min="7651" max="7653" width="10" style="101" customWidth="1"/>
    <col min="7654" max="7654" width="10.28515625" style="101" customWidth="1"/>
    <col min="7655" max="7656" width="10" style="101" customWidth="1"/>
    <col min="7657" max="7904" width="8.85546875" style="101"/>
    <col min="7905" max="7905" width="4.28515625" style="101" customWidth="1"/>
    <col min="7906" max="7906" width="31.140625" style="101" customWidth="1"/>
    <col min="7907" max="7909" width="10" style="101" customWidth="1"/>
    <col min="7910" max="7910" width="10.28515625" style="101" customWidth="1"/>
    <col min="7911" max="7912" width="10" style="101" customWidth="1"/>
    <col min="7913" max="8160" width="8.85546875" style="101"/>
    <col min="8161" max="8161" width="4.28515625" style="101" customWidth="1"/>
    <col min="8162" max="8162" width="31.140625" style="101" customWidth="1"/>
    <col min="8163" max="8165" width="10" style="101" customWidth="1"/>
    <col min="8166" max="8166" width="10.28515625" style="101" customWidth="1"/>
    <col min="8167" max="8168" width="10" style="101" customWidth="1"/>
    <col min="8169" max="8416" width="8.85546875" style="101"/>
    <col min="8417" max="8417" width="4.28515625" style="101" customWidth="1"/>
    <col min="8418" max="8418" width="31.140625" style="101" customWidth="1"/>
    <col min="8419" max="8421" width="10" style="101" customWidth="1"/>
    <col min="8422" max="8422" width="10.28515625" style="101" customWidth="1"/>
    <col min="8423" max="8424" width="10" style="101" customWidth="1"/>
    <col min="8425" max="8672" width="8.85546875" style="101"/>
    <col min="8673" max="8673" width="4.28515625" style="101" customWidth="1"/>
    <col min="8674" max="8674" width="31.140625" style="101" customWidth="1"/>
    <col min="8675" max="8677" width="10" style="101" customWidth="1"/>
    <col min="8678" max="8678" width="10.28515625" style="101" customWidth="1"/>
    <col min="8679" max="8680" width="10" style="101" customWidth="1"/>
    <col min="8681" max="8928" width="8.85546875" style="101"/>
    <col min="8929" max="8929" width="4.28515625" style="101" customWidth="1"/>
    <col min="8930" max="8930" width="31.140625" style="101" customWidth="1"/>
    <col min="8931" max="8933" width="10" style="101" customWidth="1"/>
    <col min="8934" max="8934" width="10.28515625" style="101" customWidth="1"/>
    <col min="8935" max="8936" width="10" style="101" customWidth="1"/>
    <col min="8937" max="9184" width="8.85546875" style="101"/>
    <col min="9185" max="9185" width="4.28515625" style="101" customWidth="1"/>
    <col min="9186" max="9186" width="31.140625" style="101" customWidth="1"/>
    <col min="9187" max="9189" width="10" style="101" customWidth="1"/>
    <col min="9190" max="9190" width="10.28515625" style="101" customWidth="1"/>
    <col min="9191" max="9192" width="10" style="101" customWidth="1"/>
    <col min="9193" max="9440" width="8.85546875" style="101"/>
    <col min="9441" max="9441" width="4.28515625" style="101" customWidth="1"/>
    <col min="9442" max="9442" width="31.140625" style="101" customWidth="1"/>
    <col min="9443" max="9445" width="10" style="101" customWidth="1"/>
    <col min="9446" max="9446" width="10.28515625" style="101" customWidth="1"/>
    <col min="9447" max="9448" width="10" style="101" customWidth="1"/>
    <col min="9449" max="9696" width="8.85546875" style="101"/>
    <col min="9697" max="9697" width="4.28515625" style="101" customWidth="1"/>
    <col min="9698" max="9698" width="31.140625" style="101" customWidth="1"/>
    <col min="9699" max="9701" width="10" style="101" customWidth="1"/>
    <col min="9702" max="9702" width="10.28515625" style="101" customWidth="1"/>
    <col min="9703" max="9704" width="10" style="101" customWidth="1"/>
    <col min="9705" max="9952" width="8.85546875" style="101"/>
    <col min="9953" max="9953" width="4.28515625" style="101" customWidth="1"/>
    <col min="9954" max="9954" width="31.140625" style="101" customWidth="1"/>
    <col min="9955" max="9957" width="10" style="101" customWidth="1"/>
    <col min="9958" max="9958" width="10.28515625" style="101" customWidth="1"/>
    <col min="9959" max="9960" width="10" style="101" customWidth="1"/>
    <col min="9961" max="10208" width="8.85546875" style="101"/>
    <col min="10209" max="10209" width="4.28515625" style="101" customWidth="1"/>
    <col min="10210" max="10210" width="31.140625" style="101" customWidth="1"/>
    <col min="10211" max="10213" width="10" style="101" customWidth="1"/>
    <col min="10214" max="10214" width="10.28515625" style="101" customWidth="1"/>
    <col min="10215" max="10216" width="10" style="101" customWidth="1"/>
    <col min="10217" max="10464" width="8.85546875" style="101"/>
    <col min="10465" max="10465" width="4.28515625" style="101" customWidth="1"/>
    <col min="10466" max="10466" width="31.140625" style="101" customWidth="1"/>
    <col min="10467" max="10469" width="10" style="101" customWidth="1"/>
    <col min="10470" max="10470" width="10.28515625" style="101" customWidth="1"/>
    <col min="10471" max="10472" width="10" style="101" customWidth="1"/>
    <col min="10473" max="10720" width="8.85546875" style="101"/>
    <col min="10721" max="10721" width="4.28515625" style="101" customWidth="1"/>
    <col min="10722" max="10722" width="31.140625" style="101" customWidth="1"/>
    <col min="10723" max="10725" width="10" style="101" customWidth="1"/>
    <col min="10726" max="10726" width="10.28515625" style="101" customWidth="1"/>
    <col min="10727" max="10728" width="10" style="101" customWidth="1"/>
    <col min="10729" max="10976" width="8.85546875" style="101"/>
    <col min="10977" max="10977" width="4.28515625" style="101" customWidth="1"/>
    <col min="10978" max="10978" width="31.140625" style="101" customWidth="1"/>
    <col min="10979" max="10981" width="10" style="101" customWidth="1"/>
    <col min="10982" max="10982" width="10.28515625" style="101" customWidth="1"/>
    <col min="10983" max="10984" width="10" style="101" customWidth="1"/>
    <col min="10985" max="11232" width="8.85546875" style="101"/>
    <col min="11233" max="11233" width="4.28515625" style="101" customWidth="1"/>
    <col min="11234" max="11234" width="31.140625" style="101" customWidth="1"/>
    <col min="11235" max="11237" width="10" style="101" customWidth="1"/>
    <col min="11238" max="11238" width="10.28515625" style="101" customWidth="1"/>
    <col min="11239" max="11240" width="10" style="101" customWidth="1"/>
    <col min="11241" max="11488" width="8.85546875" style="101"/>
    <col min="11489" max="11489" width="4.28515625" style="101" customWidth="1"/>
    <col min="11490" max="11490" width="31.140625" style="101" customWidth="1"/>
    <col min="11491" max="11493" width="10" style="101" customWidth="1"/>
    <col min="11494" max="11494" width="10.28515625" style="101" customWidth="1"/>
    <col min="11495" max="11496" width="10" style="101" customWidth="1"/>
    <col min="11497" max="11744" width="8.85546875" style="101"/>
    <col min="11745" max="11745" width="4.28515625" style="101" customWidth="1"/>
    <col min="11746" max="11746" width="31.140625" style="101" customWidth="1"/>
    <col min="11747" max="11749" width="10" style="101" customWidth="1"/>
    <col min="11750" max="11750" width="10.28515625" style="101" customWidth="1"/>
    <col min="11751" max="11752" width="10" style="101" customWidth="1"/>
    <col min="11753" max="12000" width="8.85546875" style="101"/>
    <col min="12001" max="12001" width="4.28515625" style="101" customWidth="1"/>
    <col min="12002" max="12002" width="31.140625" style="101" customWidth="1"/>
    <col min="12003" max="12005" width="10" style="101" customWidth="1"/>
    <col min="12006" max="12006" width="10.28515625" style="101" customWidth="1"/>
    <col min="12007" max="12008" width="10" style="101" customWidth="1"/>
    <col min="12009" max="12256" width="8.85546875" style="101"/>
    <col min="12257" max="12257" width="4.28515625" style="101" customWidth="1"/>
    <col min="12258" max="12258" width="31.140625" style="101" customWidth="1"/>
    <col min="12259" max="12261" width="10" style="101" customWidth="1"/>
    <col min="12262" max="12262" width="10.28515625" style="101" customWidth="1"/>
    <col min="12263" max="12264" width="10" style="101" customWidth="1"/>
    <col min="12265" max="12512" width="8.85546875" style="101"/>
    <col min="12513" max="12513" width="4.28515625" style="101" customWidth="1"/>
    <col min="12514" max="12514" width="31.140625" style="101" customWidth="1"/>
    <col min="12515" max="12517" width="10" style="101" customWidth="1"/>
    <col min="12518" max="12518" width="10.28515625" style="101" customWidth="1"/>
    <col min="12519" max="12520" width="10" style="101" customWidth="1"/>
    <col min="12521" max="12768" width="8.85546875" style="101"/>
    <col min="12769" max="12769" width="4.28515625" style="101" customWidth="1"/>
    <col min="12770" max="12770" width="31.140625" style="101" customWidth="1"/>
    <col min="12771" max="12773" width="10" style="101" customWidth="1"/>
    <col min="12774" max="12774" width="10.28515625" style="101" customWidth="1"/>
    <col min="12775" max="12776" width="10" style="101" customWidth="1"/>
    <col min="12777" max="13024" width="8.85546875" style="101"/>
    <col min="13025" max="13025" width="4.28515625" style="101" customWidth="1"/>
    <col min="13026" max="13026" width="31.140625" style="101" customWidth="1"/>
    <col min="13027" max="13029" width="10" style="101" customWidth="1"/>
    <col min="13030" max="13030" width="10.28515625" style="101" customWidth="1"/>
    <col min="13031" max="13032" width="10" style="101" customWidth="1"/>
    <col min="13033" max="13280" width="8.85546875" style="101"/>
    <col min="13281" max="13281" width="4.28515625" style="101" customWidth="1"/>
    <col min="13282" max="13282" width="31.140625" style="101" customWidth="1"/>
    <col min="13283" max="13285" width="10" style="101" customWidth="1"/>
    <col min="13286" max="13286" width="10.28515625" style="101" customWidth="1"/>
    <col min="13287" max="13288" width="10" style="101" customWidth="1"/>
    <col min="13289" max="13536" width="8.85546875" style="101"/>
    <col min="13537" max="13537" width="4.28515625" style="101" customWidth="1"/>
    <col min="13538" max="13538" width="31.140625" style="101" customWidth="1"/>
    <col min="13539" max="13541" width="10" style="101" customWidth="1"/>
    <col min="13542" max="13542" width="10.28515625" style="101" customWidth="1"/>
    <col min="13543" max="13544" width="10" style="101" customWidth="1"/>
    <col min="13545" max="13792" width="8.85546875" style="101"/>
    <col min="13793" max="13793" width="4.28515625" style="101" customWidth="1"/>
    <col min="13794" max="13794" width="31.140625" style="101" customWidth="1"/>
    <col min="13795" max="13797" width="10" style="101" customWidth="1"/>
    <col min="13798" max="13798" width="10.28515625" style="101" customWidth="1"/>
    <col min="13799" max="13800" width="10" style="101" customWidth="1"/>
    <col min="13801" max="14048" width="8.85546875" style="101"/>
    <col min="14049" max="14049" width="4.28515625" style="101" customWidth="1"/>
    <col min="14050" max="14050" width="31.140625" style="101" customWidth="1"/>
    <col min="14051" max="14053" width="10" style="101" customWidth="1"/>
    <col min="14054" max="14054" width="10.28515625" style="101" customWidth="1"/>
    <col min="14055" max="14056" width="10" style="101" customWidth="1"/>
    <col min="14057" max="14304" width="8.85546875" style="101"/>
    <col min="14305" max="14305" width="4.28515625" style="101" customWidth="1"/>
    <col min="14306" max="14306" width="31.140625" style="101" customWidth="1"/>
    <col min="14307" max="14309" width="10" style="101" customWidth="1"/>
    <col min="14310" max="14310" width="10.28515625" style="101" customWidth="1"/>
    <col min="14311" max="14312" width="10" style="101" customWidth="1"/>
    <col min="14313" max="14560" width="8.85546875" style="101"/>
    <col min="14561" max="14561" width="4.28515625" style="101" customWidth="1"/>
    <col min="14562" max="14562" width="31.140625" style="101" customWidth="1"/>
    <col min="14563" max="14565" width="10" style="101" customWidth="1"/>
    <col min="14566" max="14566" width="10.28515625" style="101" customWidth="1"/>
    <col min="14567" max="14568" width="10" style="101" customWidth="1"/>
    <col min="14569" max="14816" width="8.85546875" style="101"/>
    <col min="14817" max="14817" width="4.28515625" style="101" customWidth="1"/>
    <col min="14818" max="14818" width="31.140625" style="101" customWidth="1"/>
    <col min="14819" max="14821" width="10" style="101" customWidth="1"/>
    <col min="14822" max="14822" width="10.28515625" style="101" customWidth="1"/>
    <col min="14823" max="14824" width="10" style="101" customWidth="1"/>
    <col min="14825" max="15072" width="8.85546875" style="101"/>
    <col min="15073" max="15073" width="4.28515625" style="101" customWidth="1"/>
    <col min="15074" max="15074" width="31.140625" style="101" customWidth="1"/>
    <col min="15075" max="15077" width="10" style="101" customWidth="1"/>
    <col min="15078" max="15078" width="10.28515625" style="101" customWidth="1"/>
    <col min="15079" max="15080" width="10" style="101" customWidth="1"/>
    <col min="15081" max="15328" width="8.85546875" style="101"/>
    <col min="15329" max="15329" width="4.28515625" style="101" customWidth="1"/>
    <col min="15330" max="15330" width="31.140625" style="101" customWidth="1"/>
    <col min="15331" max="15333" width="10" style="101" customWidth="1"/>
    <col min="15334" max="15334" width="10.28515625" style="101" customWidth="1"/>
    <col min="15335" max="15336" width="10" style="101" customWidth="1"/>
    <col min="15337" max="15584" width="8.85546875" style="101"/>
    <col min="15585" max="15585" width="4.28515625" style="101" customWidth="1"/>
    <col min="15586" max="15586" width="31.140625" style="101" customWidth="1"/>
    <col min="15587" max="15589" width="10" style="101" customWidth="1"/>
    <col min="15590" max="15590" width="10.28515625" style="101" customWidth="1"/>
    <col min="15591" max="15592" width="10" style="101" customWidth="1"/>
    <col min="15593" max="15840" width="8.85546875" style="101"/>
    <col min="15841" max="15841" width="4.28515625" style="101" customWidth="1"/>
    <col min="15842" max="15842" width="31.140625" style="101" customWidth="1"/>
    <col min="15843" max="15845" width="10" style="101" customWidth="1"/>
    <col min="15846" max="15846" width="10.28515625" style="101" customWidth="1"/>
    <col min="15847" max="15848" width="10" style="101" customWidth="1"/>
    <col min="15849" max="16096" width="8.85546875" style="101"/>
    <col min="16097" max="16097" width="4.28515625" style="101" customWidth="1"/>
    <col min="16098" max="16098" width="31.140625" style="101" customWidth="1"/>
    <col min="16099" max="16101" width="10" style="101" customWidth="1"/>
    <col min="16102" max="16102" width="10.28515625" style="101" customWidth="1"/>
    <col min="16103" max="16104" width="10" style="101" customWidth="1"/>
    <col min="16105" max="16371" width="8.85546875" style="101"/>
    <col min="16372" max="16384" width="9.140625" style="101" customWidth="1"/>
  </cols>
  <sheetData>
    <row r="1" spans="1:3" s="115" customFormat="1" ht="20.25" x14ac:dyDescent="0.3">
      <c r="A1" s="372" t="s">
        <v>333</v>
      </c>
      <c r="B1" s="372"/>
      <c r="C1" s="372"/>
    </row>
    <row r="2" spans="1:3" s="115" customFormat="1" ht="20.25" x14ac:dyDescent="0.3">
      <c r="A2" s="372" t="s">
        <v>373</v>
      </c>
      <c r="B2" s="372"/>
      <c r="C2" s="372"/>
    </row>
    <row r="3" spans="1:3" s="115" customFormat="1" ht="22.5" customHeight="1" x14ac:dyDescent="0.3">
      <c r="A3" s="372" t="s">
        <v>140</v>
      </c>
      <c r="B3" s="372"/>
      <c r="C3" s="372"/>
    </row>
    <row r="4" spans="1:3" s="163" customFormat="1" ht="20.25" x14ac:dyDescent="0.3">
      <c r="A4" s="474" t="s">
        <v>160</v>
      </c>
      <c r="B4" s="474"/>
      <c r="C4" s="474"/>
    </row>
    <row r="5" spans="1:3" s="117" customFormat="1" ht="8.4499999999999993" customHeight="1" x14ac:dyDescent="0.2">
      <c r="A5" s="164"/>
      <c r="B5" s="165"/>
      <c r="C5" s="116"/>
    </row>
    <row r="6" spans="1:3" ht="13.15" customHeight="1" x14ac:dyDescent="0.25">
      <c r="A6" s="371" t="s">
        <v>91</v>
      </c>
      <c r="B6" s="376" t="s">
        <v>86</v>
      </c>
      <c r="C6" s="377" t="s">
        <v>334</v>
      </c>
    </row>
    <row r="7" spans="1:3" ht="13.15" customHeight="1" x14ac:dyDescent="0.25">
      <c r="A7" s="371"/>
      <c r="B7" s="376"/>
      <c r="C7" s="377"/>
    </row>
    <row r="8" spans="1:3" ht="27" customHeight="1" x14ac:dyDescent="0.25">
      <c r="A8" s="371"/>
      <c r="B8" s="376"/>
      <c r="C8" s="377"/>
    </row>
    <row r="9" spans="1:3" x14ac:dyDescent="0.25">
      <c r="A9" s="158" t="s">
        <v>10</v>
      </c>
      <c r="B9" s="157" t="s">
        <v>137</v>
      </c>
      <c r="C9" s="158">
        <v>1</v>
      </c>
    </row>
    <row r="10" spans="1:3" s="107" customFormat="1" ht="20.100000000000001" customHeight="1" x14ac:dyDescent="0.25">
      <c r="A10" s="158">
        <v>1</v>
      </c>
      <c r="B10" s="166" t="s">
        <v>93</v>
      </c>
      <c r="C10" s="159">
        <v>439</v>
      </c>
    </row>
    <row r="11" spans="1:3" s="107" customFormat="1" ht="20.100000000000001" customHeight="1" x14ac:dyDescent="0.25">
      <c r="A11" s="158">
        <v>2</v>
      </c>
      <c r="B11" s="166" t="s">
        <v>94</v>
      </c>
      <c r="C11" s="159">
        <v>401</v>
      </c>
    </row>
    <row r="12" spans="1:3" s="107" customFormat="1" ht="21.75" customHeight="1" x14ac:dyDescent="0.25">
      <c r="A12" s="158">
        <v>3</v>
      </c>
      <c r="B12" s="166" t="s">
        <v>97</v>
      </c>
      <c r="C12" s="159">
        <v>229</v>
      </c>
    </row>
    <row r="13" spans="1:3" s="107" customFormat="1" ht="18.75" customHeight="1" x14ac:dyDescent="0.25">
      <c r="A13" s="158">
        <v>4</v>
      </c>
      <c r="B13" s="166" t="s">
        <v>96</v>
      </c>
      <c r="C13" s="159">
        <v>224</v>
      </c>
    </row>
    <row r="14" spans="1:3" s="107" customFormat="1" ht="18.75" customHeight="1" x14ac:dyDescent="0.25">
      <c r="A14" s="158">
        <v>5</v>
      </c>
      <c r="B14" s="166" t="s">
        <v>92</v>
      </c>
      <c r="C14" s="159">
        <v>209</v>
      </c>
    </row>
    <row r="15" spans="1:3" s="107" customFormat="1" ht="32.25" customHeight="1" x14ac:dyDescent="0.25">
      <c r="A15" s="158">
        <v>6</v>
      </c>
      <c r="B15" s="166" t="s">
        <v>272</v>
      </c>
      <c r="C15" s="159">
        <v>195</v>
      </c>
    </row>
    <row r="16" spans="1:3" s="107" customFormat="1" ht="20.100000000000001" customHeight="1" x14ac:dyDescent="0.25">
      <c r="A16" s="158">
        <v>7</v>
      </c>
      <c r="B16" s="166" t="s">
        <v>221</v>
      </c>
      <c r="C16" s="159">
        <v>194</v>
      </c>
    </row>
    <row r="17" spans="1:3" s="107" customFormat="1" ht="19.5" customHeight="1" x14ac:dyDescent="0.25">
      <c r="A17" s="158">
        <v>8</v>
      </c>
      <c r="B17" s="167" t="s">
        <v>95</v>
      </c>
      <c r="C17" s="159">
        <v>191</v>
      </c>
    </row>
    <row r="18" spans="1:3" s="107" customFormat="1" ht="16.5" customHeight="1" x14ac:dyDescent="0.25">
      <c r="A18" s="158">
        <v>9</v>
      </c>
      <c r="B18" s="166" t="s">
        <v>98</v>
      </c>
      <c r="C18" s="159">
        <v>170</v>
      </c>
    </row>
    <row r="19" spans="1:3" s="107" customFormat="1" ht="20.100000000000001" customHeight="1" x14ac:dyDescent="0.25">
      <c r="A19" s="158">
        <v>10</v>
      </c>
      <c r="B19" s="166" t="s">
        <v>114</v>
      </c>
      <c r="C19" s="159">
        <v>151</v>
      </c>
    </row>
    <row r="20" spans="1:3" s="107" customFormat="1" ht="20.100000000000001" customHeight="1" x14ac:dyDescent="0.25">
      <c r="A20" s="158">
        <v>11</v>
      </c>
      <c r="B20" s="166" t="s">
        <v>99</v>
      </c>
      <c r="C20" s="159">
        <v>141</v>
      </c>
    </row>
    <row r="21" spans="1:3" s="107" customFormat="1" ht="20.100000000000001" customHeight="1" x14ac:dyDescent="0.25">
      <c r="A21" s="158">
        <v>12</v>
      </c>
      <c r="B21" s="166" t="s">
        <v>106</v>
      </c>
      <c r="C21" s="159">
        <v>137</v>
      </c>
    </row>
    <row r="22" spans="1:3" s="107" customFormat="1" ht="24.75" customHeight="1" x14ac:dyDescent="0.25">
      <c r="A22" s="158">
        <v>13</v>
      </c>
      <c r="B22" s="166" t="s">
        <v>274</v>
      </c>
      <c r="C22" s="159">
        <v>130</v>
      </c>
    </row>
    <row r="23" spans="1:3" s="107" customFormat="1" ht="16.5" customHeight="1" x14ac:dyDescent="0.25">
      <c r="A23" s="158">
        <v>14</v>
      </c>
      <c r="B23" s="166" t="s">
        <v>100</v>
      </c>
      <c r="C23" s="159">
        <v>127</v>
      </c>
    </row>
    <row r="24" spans="1:3" s="107" customFormat="1" ht="33" customHeight="1" x14ac:dyDescent="0.25">
      <c r="A24" s="158">
        <v>15</v>
      </c>
      <c r="B24" s="166" t="s">
        <v>276</v>
      </c>
      <c r="C24" s="159">
        <v>117</v>
      </c>
    </row>
    <row r="25" spans="1:3" s="107" customFormat="1" ht="34.5" customHeight="1" x14ac:dyDescent="0.25">
      <c r="A25" s="158">
        <v>16</v>
      </c>
      <c r="B25" s="166" t="s">
        <v>271</v>
      </c>
      <c r="C25" s="159">
        <v>116</v>
      </c>
    </row>
    <row r="26" spans="1:3" s="107" customFormat="1" ht="20.100000000000001" customHeight="1" x14ac:dyDescent="0.25">
      <c r="A26" s="158">
        <v>17</v>
      </c>
      <c r="B26" s="166" t="s">
        <v>102</v>
      </c>
      <c r="C26" s="159">
        <v>104</v>
      </c>
    </row>
    <row r="27" spans="1:3" s="107" customFormat="1" ht="20.100000000000001" customHeight="1" x14ac:dyDescent="0.25">
      <c r="A27" s="158">
        <v>18</v>
      </c>
      <c r="B27" s="166" t="s">
        <v>125</v>
      </c>
      <c r="C27" s="159">
        <v>103</v>
      </c>
    </row>
    <row r="28" spans="1:3" s="107" customFormat="1" ht="20.100000000000001" customHeight="1" x14ac:dyDescent="0.25">
      <c r="A28" s="158">
        <v>19</v>
      </c>
      <c r="B28" s="166" t="s">
        <v>104</v>
      </c>
      <c r="C28" s="159">
        <v>101</v>
      </c>
    </row>
    <row r="29" spans="1:3" s="107" customFormat="1" ht="20.100000000000001" customHeight="1" x14ac:dyDescent="0.25">
      <c r="A29" s="158">
        <v>20</v>
      </c>
      <c r="B29" s="166" t="s">
        <v>105</v>
      </c>
      <c r="C29" s="159">
        <v>84</v>
      </c>
    </row>
  </sheetData>
  <mergeCells count="7">
    <mergeCell ref="A1:C1"/>
    <mergeCell ref="A2:C2"/>
    <mergeCell ref="A4:C4"/>
    <mergeCell ref="A6:A8"/>
    <mergeCell ref="B6:B8"/>
    <mergeCell ref="C6:C8"/>
    <mergeCell ref="A3:C3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0"/>
  </sheetPr>
  <dimension ref="A1:N20"/>
  <sheetViews>
    <sheetView topLeftCell="B1" zoomScaleNormal="100" workbookViewId="0">
      <selection activeCell="B18" sqref="B18"/>
    </sheetView>
  </sheetViews>
  <sheetFormatPr defaultRowHeight="18.75" x14ac:dyDescent="0.3"/>
  <cols>
    <col min="1" max="1" width="1.28515625" style="44" hidden="1" customWidth="1"/>
    <col min="2" max="2" width="83.7109375" style="44" customWidth="1"/>
    <col min="3" max="3" width="14.85546875" style="44" customWidth="1"/>
    <col min="4" max="4" width="13.7109375" style="44" customWidth="1"/>
    <col min="5" max="5" width="10.42578125" style="44" customWidth="1"/>
    <col min="6" max="6" width="11" style="44" customWidth="1"/>
    <col min="7" max="7" width="9.140625" style="44"/>
    <col min="8" max="10" width="9.140625" style="44" customWidth="1"/>
    <col min="11" max="256" width="9.140625" style="44"/>
    <col min="257" max="257" width="0" style="44" hidden="1" customWidth="1"/>
    <col min="258" max="258" width="83.7109375" style="44" customWidth="1"/>
    <col min="259" max="259" width="11.28515625" style="44" customWidth="1"/>
    <col min="260" max="260" width="11" style="44" customWidth="1"/>
    <col min="261" max="261" width="10.42578125" style="44" customWidth="1"/>
    <col min="262" max="262" width="11" style="44" customWidth="1"/>
    <col min="263" max="263" width="9.140625" style="44"/>
    <col min="264" max="266" width="9.140625" style="44" customWidth="1"/>
    <col min="267" max="512" width="9.140625" style="44"/>
    <col min="513" max="513" width="0" style="44" hidden="1" customWidth="1"/>
    <col min="514" max="514" width="83.7109375" style="44" customWidth="1"/>
    <col min="515" max="515" width="11.28515625" style="44" customWidth="1"/>
    <col min="516" max="516" width="11" style="44" customWidth="1"/>
    <col min="517" max="517" width="10.42578125" style="44" customWidth="1"/>
    <col min="518" max="518" width="11" style="44" customWidth="1"/>
    <col min="519" max="519" width="9.140625" style="44"/>
    <col min="520" max="522" width="9.140625" style="44" customWidth="1"/>
    <col min="523" max="768" width="9.140625" style="44"/>
    <col min="769" max="769" width="0" style="44" hidden="1" customWidth="1"/>
    <col min="770" max="770" width="83.7109375" style="44" customWidth="1"/>
    <col min="771" max="771" width="11.28515625" style="44" customWidth="1"/>
    <col min="772" max="772" width="11" style="44" customWidth="1"/>
    <col min="773" max="773" width="10.42578125" style="44" customWidth="1"/>
    <col min="774" max="774" width="11" style="44" customWidth="1"/>
    <col min="775" max="775" width="9.140625" style="44"/>
    <col min="776" max="778" width="9.140625" style="44" customWidth="1"/>
    <col min="779" max="1024" width="9.140625" style="44"/>
    <col min="1025" max="1025" width="0" style="44" hidden="1" customWidth="1"/>
    <col min="1026" max="1026" width="83.7109375" style="44" customWidth="1"/>
    <col min="1027" max="1027" width="11.28515625" style="44" customWidth="1"/>
    <col min="1028" max="1028" width="11" style="44" customWidth="1"/>
    <col min="1029" max="1029" width="10.42578125" style="44" customWidth="1"/>
    <col min="1030" max="1030" width="11" style="44" customWidth="1"/>
    <col min="1031" max="1031" width="9.140625" style="44"/>
    <col min="1032" max="1034" width="9.140625" style="44" customWidth="1"/>
    <col min="1035" max="1280" width="9.140625" style="44"/>
    <col min="1281" max="1281" width="0" style="44" hidden="1" customWidth="1"/>
    <col min="1282" max="1282" width="83.7109375" style="44" customWidth="1"/>
    <col min="1283" max="1283" width="11.28515625" style="44" customWidth="1"/>
    <col min="1284" max="1284" width="11" style="44" customWidth="1"/>
    <col min="1285" max="1285" width="10.42578125" style="44" customWidth="1"/>
    <col min="1286" max="1286" width="11" style="44" customWidth="1"/>
    <col min="1287" max="1287" width="9.140625" style="44"/>
    <col min="1288" max="1290" width="9.140625" style="44" customWidth="1"/>
    <col min="1291" max="1536" width="9.140625" style="44"/>
    <col min="1537" max="1537" width="0" style="44" hidden="1" customWidth="1"/>
    <col min="1538" max="1538" width="83.7109375" style="44" customWidth="1"/>
    <col min="1539" max="1539" width="11.28515625" style="44" customWidth="1"/>
    <col min="1540" max="1540" width="11" style="44" customWidth="1"/>
    <col min="1541" max="1541" width="10.42578125" style="44" customWidth="1"/>
    <col min="1542" max="1542" width="11" style="44" customWidth="1"/>
    <col min="1543" max="1543" width="9.140625" style="44"/>
    <col min="1544" max="1546" width="9.140625" style="44" customWidth="1"/>
    <col min="1547" max="1792" width="9.140625" style="44"/>
    <col min="1793" max="1793" width="0" style="44" hidden="1" customWidth="1"/>
    <col min="1794" max="1794" width="83.7109375" style="44" customWidth="1"/>
    <col min="1795" max="1795" width="11.28515625" style="44" customWidth="1"/>
    <col min="1796" max="1796" width="11" style="44" customWidth="1"/>
    <col min="1797" max="1797" width="10.42578125" style="44" customWidth="1"/>
    <col min="1798" max="1798" width="11" style="44" customWidth="1"/>
    <col min="1799" max="1799" width="9.140625" style="44"/>
    <col min="1800" max="1802" width="9.140625" style="44" customWidth="1"/>
    <col min="1803" max="2048" width="9.140625" style="44"/>
    <col min="2049" max="2049" width="0" style="44" hidden="1" customWidth="1"/>
    <col min="2050" max="2050" width="83.7109375" style="44" customWidth="1"/>
    <col min="2051" max="2051" width="11.28515625" style="44" customWidth="1"/>
    <col min="2052" max="2052" width="11" style="44" customWidth="1"/>
    <col min="2053" max="2053" width="10.42578125" style="44" customWidth="1"/>
    <col min="2054" max="2054" width="11" style="44" customWidth="1"/>
    <col min="2055" max="2055" width="9.140625" style="44"/>
    <col min="2056" max="2058" width="9.140625" style="44" customWidth="1"/>
    <col min="2059" max="2304" width="9.140625" style="44"/>
    <col min="2305" max="2305" width="0" style="44" hidden="1" customWidth="1"/>
    <col min="2306" max="2306" width="83.7109375" style="44" customWidth="1"/>
    <col min="2307" max="2307" width="11.28515625" style="44" customWidth="1"/>
    <col min="2308" max="2308" width="11" style="44" customWidth="1"/>
    <col min="2309" max="2309" width="10.42578125" style="44" customWidth="1"/>
    <col min="2310" max="2310" width="11" style="44" customWidth="1"/>
    <col min="2311" max="2311" width="9.140625" style="44"/>
    <col min="2312" max="2314" width="9.140625" style="44" customWidth="1"/>
    <col min="2315" max="2560" width="9.140625" style="44"/>
    <col min="2561" max="2561" width="0" style="44" hidden="1" customWidth="1"/>
    <col min="2562" max="2562" width="83.7109375" style="44" customWidth="1"/>
    <col min="2563" max="2563" width="11.28515625" style="44" customWidth="1"/>
    <col min="2564" max="2564" width="11" style="44" customWidth="1"/>
    <col min="2565" max="2565" width="10.42578125" style="44" customWidth="1"/>
    <col min="2566" max="2566" width="11" style="44" customWidth="1"/>
    <col min="2567" max="2567" width="9.140625" style="44"/>
    <col min="2568" max="2570" width="9.140625" style="44" customWidth="1"/>
    <col min="2571" max="2816" width="9.140625" style="44"/>
    <col min="2817" max="2817" width="0" style="44" hidden="1" customWidth="1"/>
    <col min="2818" max="2818" width="83.7109375" style="44" customWidth="1"/>
    <col min="2819" max="2819" width="11.28515625" style="44" customWidth="1"/>
    <col min="2820" max="2820" width="11" style="44" customWidth="1"/>
    <col min="2821" max="2821" width="10.42578125" style="44" customWidth="1"/>
    <col min="2822" max="2822" width="11" style="44" customWidth="1"/>
    <col min="2823" max="2823" width="9.140625" style="44"/>
    <col min="2824" max="2826" width="9.140625" style="44" customWidth="1"/>
    <col min="2827" max="3072" width="9.140625" style="44"/>
    <col min="3073" max="3073" width="0" style="44" hidden="1" customWidth="1"/>
    <col min="3074" max="3074" width="83.7109375" style="44" customWidth="1"/>
    <col min="3075" max="3075" width="11.28515625" style="44" customWidth="1"/>
    <col min="3076" max="3076" width="11" style="44" customWidth="1"/>
    <col min="3077" max="3077" width="10.42578125" style="44" customWidth="1"/>
    <col min="3078" max="3078" width="11" style="44" customWidth="1"/>
    <col min="3079" max="3079" width="9.140625" style="44"/>
    <col min="3080" max="3082" width="9.140625" style="44" customWidth="1"/>
    <col min="3083" max="3328" width="9.140625" style="44"/>
    <col min="3329" max="3329" width="0" style="44" hidden="1" customWidth="1"/>
    <col min="3330" max="3330" width="83.7109375" style="44" customWidth="1"/>
    <col min="3331" max="3331" width="11.28515625" style="44" customWidth="1"/>
    <col min="3332" max="3332" width="11" style="44" customWidth="1"/>
    <col min="3333" max="3333" width="10.42578125" style="44" customWidth="1"/>
    <col min="3334" max="3334" width="11" style="44" customWidth="1"/>
    <col min="3335" max="3335" width="9.140625" style="44"/>
    <col min="3336" max="3338" width="9.140625" style="44" customWidth="1"/>
    <col min="3339" max="3584" width="9.140625" style="44"/>
    <col min="3585" max="3585" width="0" style="44" hidden="1" customWidth="1"/>
    <col min="3586" max="3586" width="83.7109375" style="44" customWidth="1"/>
    <col min="3587" max="3587" width="11.28515625" style="44" customWidth="1"/>
    <col min="3588" max="3588" width="11" style="44" customWidth="1"/>
    <col min="3589" max="3589" width="10.42578125" style="44" customWidth="1"/>
    <col min="3590" max="3590" width="11" style="44" customWidth="1"/>
    <col min="3591" max="3591" width="9.140625" style="44"/>
    <col min="3592" max="3594" width="9.140625" style="44" customWidth="1"/>
    <col min="3595" max="3840" width="9.140625" style="44"/>
    <col min="3841" max="3841" width="0" style="44" hidden="1" customWidth="1"/>
    <col min="3842" max="3842" width="83.7109375" style="44" customWidth="1"/>
    <col min="3843" max="3843" width="11.28515625" style="44" customWidth="1"/>
    <col min="3844" max="3844" width="11" style="44" customWidth="1"/>
    <col min="3845" max="3845" width="10.42578125" style="44" customWidth="1"/>
    <col min="3846" max="3846" width="11" style="44" customWidth="1"/>
    <col min="3847" max="3847" width="9.140625" style="44"/>
    <col min="3848" max="3850" width="9.140625" style="44" customWidth="1"/>
    <col min="3851" max="4096" width="9.140625" style="44"/>
    <col min="4097" max="4097" width="0" style="44" hidden="1" customWidth="1"/>
    <col min="4098" max="4098" width="83.7109375" style="44" customWidth="1"/>
    <col min="4099" max="4099" width="11.28515625" style="44" customWidth="1"/>
    <col min="4100" max="4100" width="11" style="44" customWidth="1"/>
    <col min="4101" max="4101" width="10.42578125" style="44" customWidth="1"/>
    <col min="4102" max="4102" width="11" style="44" customWidth="1"/>
    <col min="4103" max="4103" width="9.140625" style="44"/>
    <col min="4104" max="4106" width="9.140625" style="44" customWidth="1"/>
    <col min="4107" max="4352" width="9.140625" style="44"/>
    <col min="4353" max="4353" width="0" style="44" hidden="1" customWidth="1"/>
    <col min="4354" max="4354" width="83.7109375" style="44" customWidth="1"/>
    <col min="4355" max="4355" width="11.28515625" style="44" customWidth="1"/>
    <col min="4356" max="4356" width="11" style="44" customWidth="1"/>
    <col min="4357" max="4357" width="10.42578125" style="44" customWidth="1"/>
    <col min="4358" max="4358" width="11" style="44" customWidth="1"/>
    <col min="4359" max="4359" width="9.140625" style="44"/>
    <col min="4360" max="4362" width="9.140625" style="44" customWidth="1"/>
    <col min="4363" max="4608" width="9.140625" style="44"/>
    <col min="4609" max="4609" width="0" style="44" hidden="1" customWidth="1"/>
    <col min="4610" max="4610" width="83.7109375" style="44" customWidth="1"/>
    <col min="4611" max="4611" width="11.28515625" style="44" customWidth="1"/>
    <col min="4612" max="4612" width="11" style="44" customWidth="1"/>
    <col min="4613" max="4613" width="10.42578125" style="44" customWidth="1"/>
    <col min="4614" max="4614" width="11" style="44" customWidth="1"/>
    <col min="4615" max="4615" width="9.140625" style="44"/>
    <col min="4616" max="4618" width="9.140625" style="44" customWidth="1"/>
    <col min="4619" max="4864" width="9.140625" style="44"/>
    <col min="4865" max="4865" width="0" style="44" hidden="1" customWidth="1"/>
    <col min="4866" max="4866" width="83.7109375" style="44" customWidth="1"/>
    <col min="4867" max="4867" width="11.28515625" style="44" customWidth="1"/>
    <col min="4868" max="4868" width="11" style="44" customWidth="1"/>
    <col min="4869" max="4869" width="10.42578125" style="44" customWidth="1"/>
    <col min="4870" max="4870" width="11" style="44" customWidth="1"/>
    <col min="4871" max="4871" width="9.140625" style="44"/>
    <col min="4872" max="4874" width="9.140625" style="44" customWidth="1"/>
    <col min="4875" max="5120" width="9.140625" style="44"/>
    <col min="5121" max="5121" width="0" style="44" hidden="1" customWidth="1"/>
    <col min="5122" max="5122" width="83.7109375" style="44" customWidth="1"/>
    <col min="5123" max="5123" width="11.28515625" style="44" customWidth="1"/>
    <col min="5124" max="5124" width="11" style="44" customWidth="1"/>
    <col min="5125" max="5125" width="10.42578125" style="44" customWidth="1"/>
    <col min="5126" max="5126" width="11" style="44" customWidth="1"/>
    <col min="5127" max="5127" width="9.140625" style="44"/>
    <col min="5128" max="5130" width="9.140625" style="44" customWidth="1"/>
    <col min="5131" max="5376" width="9.140625" style="44"/>
    <col min="5377" max="5377" width="0" style="44" hidden="1" customWidth="1"/>
    <col min="5378" max="5378" width="83.7109375" style="44" customWidth="1"/>
    <col min="5379" max="5379" width="11.28515625" style="44" customWidth="1"/>
    <col min="5380" max="5380" width="11" style="44" customWidth="1"/>
    <col min="5381" max="5381" width="10.42578125" style="44" customWidth="1"/>
    <col min="5382" max="5382" width="11" style="44" customWidth="1"/>
    <col min="5383" max="5383" width="9.140625" style="44"/>
    <col min="5384" max="5386" width="9.140625" style="44" customWidth="1"/>
    <col min="5387" max="5632" width="9.140625" style="44"/>
    <col min="5633" max="5633" width="0" style="44" hidden="1" customWidth="1"/>
    <col min="5634" max="5634" width="83.7109375" style="44" customWidth="1"/>
    <col min="5635" max="5635" width="11.28515625" style="44" customWidth="1"/>
    <col min="5636" max="5636" width="11" style="44" customWidth="1"/>
    <col min="5637" max="5637" width="10.42578125" style="44" customWidth="1"/>
    <col min="5638" max="5638" width="11" style="44" customWidth="1"/>
    <col min="5639" max="5639" width="9.140625" style="44"/>
    <col min="5640" max="5642" width="9.140625" style="44" customWidth="1"/>
    <col min="5643" max="5888" width="9.140625" style="44"/>
    <col min="5889" max="5889" width="0" style="44" hidden="1" customWidth="1"/>
    <col min="5890" max="5890" width="83.7109375" style="44" customWidth="1"/>
    <col min="5891" max="5891" width="11.28515625" style="44" customWidth="1"/>
    <col min="5892" max="5892" width="11" style="44" customWidth="1"/>
    <col min="5893" max="5893" width="10.42578125" style="44" customWidth="1"/>
    <col min="5894" max="5894" width="11" style="44" customWidth="1"/>
    <col min="5895" max="5895" width="9.140625" style="44"/>
    <col min="5896" max="5898" width="9.140625" style="44" customWidth="1"/>
    <col min="5899" max="6144" width="9.140625" style="44"/>
    <col min="6145" max="6145" width="0" style="44" hidden="1" customWidth="1"/>
    <col min="6146" max="6146" width="83.7109375" style="44" customWidth="1"/>
    <col min="6147" max="6147" width="11.28515625" style="44" customWidth="1"/>
    <col min="6148" max="6148" width="11" style="44" customWidth="1"/>
    <col min="6149" max="6149" width="10.42578125" style="44" customWidth="1"/>
    <col min="6150" max="6150" width="11" style="44" customWidth="1"/>
    <col min="6151" max="6151" width="9.140625" style="44"/>
    <col min="6152" max="6154" width="9.140625" style="44" customWidth="1"/>
    <col min="6155" max="6400" width="9.140625" style="44"/>
    <col min="6401" max="6401" width="0" style="44" hidden="1" customWidth="1"/>
    <col min="6402" max="6402" width="83.7109375" style="44" customWidth="1"/>
    <col min="6403" max="6403" width="11.28515625" style="44" customWidth="1"/>
    <col min="6404" max="6404" width="11" style="44" customWidth="1"/>
    <col min="6405" max="6405" width="10.42578125" style="44" customWidth="1"/>
    <col min="6406" max="6406" width="11" style="44" customWidth="1"/>
    <col min="6407" max="6407" width="9.140625" style="44"/>
    <col min="6408" max="6410" width="9.140625" style="44" customWidth="1"/>
    <col min="6411" max="6656" width="9.140625" style="44"/>
    <col min="6657" max="6657" width="0" style="44" hidden="1" customWidth="1"/>
    <col min="6658" max="6658" width="83.7109375" style="44" customWidth="1"/>
    <col min="6659" max="6659" width="11.28515625" style="44" customWidth="1"/>
    <col min="6660" max="6660" width="11" style="44" customWidth="1"/>
    <col min="6661" max="6661" width="10.42578125" style="44" customWidth="1"/>
    <col min="6662" max="6662" width="11" style="44" customWidth="1"/>
    <col min="6663" max="6663" width="9.140625" style="44"/>
    <col min="6664" max="6666" width="9.140625" style="44" customWidth="1"/>
    <col min="6667" max="6912" width="9.140625" style="44"/>
    <col min="6913" max="6913" width="0" style="44" hidden="1" customWidth="1"/>
    <col min="6914" max="6914" width="83.7109375" style="44" customWidth="1"/>
    <col min="6915" max="6915" width="11.28515625" style="44" customWidth="1"/>
    <col min="6916" max="6916" width="11" style="44" customWidth="1"/>
    <col min="6917" max="6917" width="10.42578125" style="44" customWidth="1"/>
    <col min="6918" max="6918" width="11" style="44" customWidth="1"/>
    <col min="6919" max="6919" width="9.140625" style="44"/>
    <col min="6920" max="6922" width="9.140625" style="44" customWidth="1"/>
    <col min="6923" max="7168" width="9.140625" style="44"/>
    <col min="7169" max="7169" width="0" style="44" hidden="1" customWidth="1"/>
    <col min="7170" max="7170" width="83.7109375" style="44" customWidth="1"/>
    <col min="7171" max="7171" width="11.28515625" style="44" customWidth="1"/>
    <col min="7172" max="7172" width="11" style="44" customWidth="1"/>
    <col min="7173" max="7173" width="10.42578125" style="44" customWidth="1"/>
    <col min="7174" max="7174" width="11" style="44" customWidth="1"/>
    <col min="7175" max="7175" width="9.140625" style="44"/>
    <col min="7176" max="7178" width="9.140625" style="44" customWidth="1"/>
    <col min="7179" max="7424" width="9.140625" style="44"/>
    <col min="7425" max="7425" width="0" style="44" hidden="1" customWidth="1"/>
    <col min="7426" max="7426" width="83.7109375" style="44" customWidth="1"/>
    <col min="7427" max="7427" width="11.28515625" style="44" customWidth="1"/>
    <col min="7428" max="7428" width="11" style="44" customWidth="1"/>
    <col min="7429" max="7429" width="10.42578125" style="44" customWidth="1"/>
    <col min="7430" max="7430" width="11" style="44" customWidth="1"/>
    <col min="7431" max="7431" width="9.140625" style="44"/>
    <col min="7432" max="7434" width="9.140625" style="44" customWidth="1"/>
    <col min="7435" max="7680" width="9.140625" style="44"/>
    <col min="7681" max="7681" width="0" style="44" hidden="1" customWidth="1"/>
    <col min="7682" max="7682" width="83.7109375" style="44" customWidth="1"/>
    <col min="7683" max="7683" width="11.28515625" style="44" customWidth="1"/>
    <col min="7684" max="7684" width="11" style="44" customWidth="1"/>
    <col min="7685" max="7685" width="10.42578125" style="44" customWidth="1"/>
    <col min="7686" max="7686" width="11" style="44" customWidth="1"/>
    <col min="7687" max="7687" width="9.140625" style="44"/>
    <col min="7688" max="7690" width="9.140625" style="44" customWidth="1"/>
    <col min="7691" max="7936" width="9.140625" style="44"/>
    <col min="7937" max="7937" width="0" style="44" hidden="1" customWidth="1"/>
    <col min="7938" max="7938" width="83.7109375" style="44" customWidth="1"/>
    <col min="7939" max="7939" width="11.28515625" style="44" customWidth="1"/>
    <col min="7940" max="7940" width="11" style="44" customWidth="1"/>
    <col min="7941" max="7941" width="10.42578125" style="44" customWidth="1"/>
    <col min="7942" max="7942" width="11" style="44" customWidth="1"/>
    <col min="7943" max="7943" width="9.140625" style="44"/>
    <col min="7944" max="7946" width="9.140625" style="44" customWidth="1"/>
    <col min="7947" max="8192" width="9.140625" style="44"/>
    <col min="8193" max="8193" width="0" style="44" hidden="1" customWidth="1"/>
    <col min="8194" max="8194" width="83.7109375" style="44" customWidth="1"/>
    <col min="8195" max="8195" width="11.28515625" style="44" customWidth="1"/>
    <col min="8196" max="8196" width="11" style="44" customWidth="1"/>
    <col min="8197" max="8197" width="10.42578125" style="44" customWidth="1"/>
    <col min="8198" max="8198" width="11" style="44" customWidth="1"/>
    <col min="8199" max="8199" width="9.140625" style="44"/>
    <col min="8200" max="8202" width="9.140625" style="44" customWidth="1"/>
    <col min="8203" max="8448" width="9.140625" style="44"/>
    <col min="8449" max="8449" width="0" style="44" hidden="1" customWidth="1"/>
    <col min="8450" max="8450" width="83.7109375" style="44" customWidth="1"/>
    <col min="8451" max="8451" width="11.28515625" style="44" customWidth="1"/>
    <col min="8452" max="8452" width="11" style="44" customWidth="1"/>
    <col min="8453" max="8453" width="10.42578125" style="44" customWidth="1"/>
    <col min="8454" max="8454" width="11" style="44" customWidth="1"/>
    <col min="8455" max="8455" width="9.140625" style="44"/>
    <col min="8456" max="8458" width="9.140625" style="44" customWidth="1"/>
    <col min="8459" max="8704" width="9.140625" style="44"/>
    <col min="8705" max="8705" width="0" style="44" hidden="1" customWidth="1"/>
    <col min="8706" max="8706" width="83.7109375" style="44" customWidth="1"/>
    <col min="8707" max="8707" width="11.28515625" style="44" customWidth="1"/>
    <col min="8708" max="8708" width="11" style="44" customWidth="1"/>
    <col min="8709" max="8709" width="10.42578125" style="44" customWidth="1"/>
    <col min="8710" max="8710" width="11" style="44" customWidth="1"/>
    <col min="8711" max="8711" width="9.140625" style="44"/>
    <col min="8712" max="8714" width="9.140625" style="44" customWidth="1"/>
    <col min="8715" max="8960" width="9.140625" style="44"/>
    <col min="8961" max="8961" width="0" style="44" hidden="1" customWidth="1"/>
    <col min="8962" max="8962" width="83.7109375" style="44" customWidth="1"/>
    <col min="8963" max="8963" width="11.28515625" style="44" customWidth="1"/>
    <col min="8964" max="8964" width="11" style="44" customWidth="1"/>
    <col min="8965" max="8965" width="10.42578125" style="44" customWidth="1"/>
    <col min="8966" max="8966" width="11" style="44" customWidth="1"/>
    <col min="8967" max="8967" width="9.140625" style="44"/>
    <col min="8968" max="8970" width="9.140625" style="44" customWidth="1"/>
    <col min="8971" max="9216" width="9.140625" style="44"/>
    <col min="9217" max="9217" width="0" style="44" hidden="1" customWidth="1"/>
    <col min="9218" max="9218" width="83.7109375" style="44" customWidth="1"/>
    <col min="9219" max="9219" width="11.28515625" style="44" customWidth="1"/>
    <col min="9220" max="9220" width="11" style="44" customWidth="1"/>
    <col min="9221" max="9221" width="10.42578125" style="44" customWidth="1"/>
    <col min="9222" max="9222" width="11" style="44" customWidth="1"/>
    <col min="9223" max="9223" width="9.140625" style="44"/>
    <col min="9224" max="9226" width="9.140625" style="44" customWidth="1"/>
    <col min="9227" max="9472" width="9.140625" style="44"/>
    <col min="9473" max="9473" width="0" style="44" hidden="1" customWidth="1"/>
    <col min="9474" max="9474" width="83.7109375" style="44" customWidth="1"/>
    <col min="9475" max="9475" width="11.28515625" style="44" customWidth="1"/>
    <col min="9476" max="9476" width="11" style="44" customWidth="1"/>
    <col min="9477" max="9477" width="10.42578125" style="44" customWidth="1"/>
    <col min="9478" max="9478" width="11" style="44" customWidth="1"/>
    <col min="9479" max="9479" width="9.140625" style="44"/>
    <col min="9480" max="9482" width="9.140625" style="44" customWidth="1"/>
    <col min="9483" max="9728" width="9.140625" style="44"/>
    <col min="9729" max="9729" width="0" style="44" hidden="1" customWidth="1"/>
    <col min="9730" max="9730" width="83.7109375" style="44" customWidth="1"/>
    <col min="9731" max="9731" width="11.28515625" style="44" customWidth="1"/>
    <col min="9732" max="9732" width="11" style="44" customWidth="1"/>
    <col min="9733" max="9733" width="10.42578125" style="44" customWidth="1"/>
    <col min="9734" max="9734" width="11" style="44" customWidth="1"/>
    <col min="9735" max="9735" width="9.140625" style="44"/>
    <col min="9736" max="9738" width="9.140625" style="44" customWidth="1"/>
    <col min="9739" max="9984" width="9.140625" style="44"/>
    <col min="9985" max="9985" width="0" style="44" hidden="1" customWidth="1"/>
    <col min="9986" max="9986" width="83.7109375" style="44" customWidth="1"/>
    <col min="9987" max="9987" width="11.28515625" style="44" customWidth="1"/>
    <col min="9988" max="9988" width="11" style="44" customWidth="1"/>
    <col min="9989" max="9989" width="10.42578125" style="44" customWidth="1"/>
    <col min="9990" max="9990" width="11" style="44" customWidth="1"/>
    <col min="9991" max="9991" width="9.140625" style="44"/>
    <col min="9992" max="9994" width="9.140625" style="44" customWidth="1"/>
    <col min="9995" max="10240" width="9.140625" style="44"/>
    <col min="10241" max="10241" width="0" style="44" hidden="1" customWidth="1"/>
    <col min="10242" max="10242" width="83.7109375" style="44" customWidth="1"/>
    <col min="10243" max="10243" width="11.28515625" style="44" customWidth="1"/>
    <col min="10244" max="10244" width="11" style="44" customWidth="1"/>
    <col min="10245" max="10245" width="10.42578125" style="44" customWidth="1"/>
    <col min="10246" max="10246" width="11" style="44" customWidth="1"/>
    <col min="10247" max="10247" width="9.140625" style="44"/>
    <col min="10248" max="10250" width="9.140625" style="44" customWidth="1"/>
    <col min="10251" max="10496" width="9.140625" style="44"/>
    <col min="10497" max="10497" width="0" style="44" hidden="1" customWidth="1"/>
    <col min="10498" max="10498" width="83.7109375" style="44" customWidth="1"/>
    <col min="10499" max="10499" width="11.28515625" style="44" customWidth="1"/>
    <col min="10500" max="10500" width="11" style="44" customWidth="1"/>
    <col min="10501" max="10501" width="10.42578125" style="44" customWidth="1"/>
    <col min="10502" max="10502" width="11" style="44" customWidth="1"/>
    <col min="10503" max="10503" width="9.140625" style="44"/>
    <col min="10504" max="10506" width="9.140625" style="44" customWidth="1"/>
    <col min="10507" max="10752" width="9.140625" style="44"/>
    <col min="10753" max="10753" width="0" style="44" hidden="1" customWidth="1"/>
    <col min="10754" max="10754" width="83.7109375" style="44" customWidth="1"/>
    <col min="10755" max="10755" width="11.28515625" style="44" customWidth="1"/>
    <col min="10756" max="10756" width="11" style="44" customWidth="1"/>
    <col min="10757" max="10757" width="10.42578125" style="44" customWidth="1"/>
    <col min="10758" max="10758" width="11" style="44" customWidth="1"/>
    <col min="10759" max="10759" width="9.140625" style="44"/>
    <col min="10760" max="10762" width="9.140625" style="44" customWidth="1"/>
    <col min="10763" max="11008" width="9.140625" style="44"/>
    <col min="11009" max="11009" width="0" style="44" hidden="1" customWidth="1"/>
    <col min="11010" max="11010" width="83.7109375" style="44" customWidth="1"/>
    <col min="11011" max="11011" width="11.28515625" style="44" customWidth="1"/>
    <col min="11012" max="11012" width="11" style="44" customWidth="1"/>
    <col min="11013" max="11013" width="10.42578125" style="44" customWidth="1"/>
    <col min="11014" max="11014" width="11" style="44" customWidth="1"/>
    <col min="11015" max="11015" width="9.140625" style="44"/>
    <col min="11016" max="11018" width="9.140625" style="44" customWidth="1"/>
    <col min="11019" max="11264" width="9.140625" style="44"/>
    <col min="11265" max="11265" width="0" style="44" hidden="1" customWidth="1"/>
    <col min="11266" max="11266" width="83.7109375" style="44" customWidth="1"/>
    <col min="11267" max="11267" width="11.28515625" style="44" customWidth="1"/>
    <col min="11268" max="11268" width="11" style="44" customWidth="1"/>
    <col min="11269" max="11269" width="10.42578125" style="44" customWidth="1"/>
    <col min="11270" max="11270" width="11" style="44" customWidth="1"/>
    <col min="11271" max="11271" width="9.140625" style="44"/>
    <col min="11272" max="11274" width="9.140625" style="44" customWidth="1"/>
    <col min="11275" max="11520" width="9.140625" style="44"/>
    <col min="11521" max="11521" width="0" style="44" hidden="1" customWidth="1"/>
    <col min="11522" max="11522" width="83.7109375" style="44" customWidth="1"/>
    <col min="11523" max="11523" width="11.28515625" style="44" customWidth="1"/>
    <col min="11524" max="11524" width="11" style="44" customWidth="1"/>
    <col min="11525" max="11525" width="10.42578125" style="44" customWidth="1"/>
    <col min="11526" max="11526" width="11" style="44" customWidth="1"/>
    <col min="11527" max="11527" width="9.140625" style="44"/>
    <col min="11528" max="11530" width="9.140625" style="44" customWidth="1"/>
    <col min="11531" max="11776" width="9.140625" style="44"/>
    <col min="11777" max="11777" width="0" style="44" hidden="1" customWidth="1"/>
    <col min="11778" max="11778" width="83.7109375" style="44" customWidth="1"/>
    <col min="11779" max="11779" width="11.28515625" style="44" customWidth="1"/>
    <col min="11780" max="11780" width="11" style="44" customWidth="1"/>
    <col min="11781" max="11781" width="10.42578125" style="44" customWidth="1"/>
    <col min="11782" max="11782" width="11" style="44" customWidth="1"/>
    <col min="11783" max="11783" width="9.140625" style="44"/>
    <col min="11784" max="11786" width="9.140625" style="44" customWidth="1"/>
    <col min="11787" max="12032" width="9.140625" style="44"/>
    <col min="12033" max="12033" width="0" style="44" hidden="1" customWidth="1"/>
    <col min="12034" max="12034" width="83.7109375" style="44" customWidth="1"/>
    <col min="12035" max="12035" width="11.28515625" style="44" customWidth="1"/>
    <col min="12036" max="12036" width="11" style="44" customWidth="1"/>
    <col min="12037" max="12037" width="10.42578125" style="44" customWidth="1"/>
    <col min="12038" max="12038" width="11" style="44" customWidth="1"/>
    <col min="12039" max="12039" width="9.140625" style="44"/>
    <col min="12040" max="12042" width="9.140625" style="44" customWidth="1"/>
    <col min="12043" max="12288" width="9.140625" style="44"/>
    <col min="12289" max="12289" width="0" style="44" hidden="1" customWidth="1"/>
    <col min="12290" max="12290" width="83.7109375" style="44" customWidth="1"/>
    <col min="12291" max="12291" width="11.28515625" style="44" customWidth="1"/>
    <col min="12292" max="12292" width="11" style="44" customWidth="1"/>
    <col min="12293" max="12293" width="10.42578125" style="44" customWidth="1"/>
    <col min="12294" max="12294" width="11" style="44" customWidth="1"/>
    <col min="12295" max="12295" width="9.140625" style="44"/>
    <col min="12296" max="12298" width="9.140625" style="44" customWidth="1"/>
    <col min="12299" max="12544" width="9.140625" style="44"/>
    <col min="12545" max="12545" width="0" style="44" hidden="1" customWidth="1"/>
    <col min="12546" max="12546" width="83.7109375" style="44" customWidth="1"/>
    <col min="12547" max="12547" width="11.28515625" style="44" customWidth="1"/>
    <col min="12548" max="12548" width="11" style="44" customWidth="1"/>
    <col min="12549" max="12549" width="10.42578125" style="44" customWidth="1"/>
    <col min="12550" max="12550" width="11" style="44" customWidth="1"/>
    <col min="12551" max="12551" width="9.140625" style="44"/>
    <col min="12552" max="12554" width="9.140625" style="44" customWidth="1"/>
    <col min="12555" max="12800" width="9.140625" style="44"/>
    <col min="12801" max="12801" width="0" style="44" hidden="1" customWidth="1"/>
    <col min="12802" max="12802" width="83.7109375" style="44" customWidth="1"/>
    <col min="12803" max="12803" width="11.28515625" style="44" customWidth="1"/>
    <col min="12804" max="12804" width="11" style="44" customWidth="1"/>
    <col min="12805" max="12805" width="10.42578125" style="44" customWidth="1"/>
    <col min="12806" max="12806" width="11" style="44" customWidth="1"/>
    <col min="12807" max="12807" width="9.140625" style="44"/>
    <col min="12808" max="12810" width="9.140625" style="44" customWidth="1"/>
    <col min="12811" max="13056" width="9.140625" style="44"/>
    <col min="13057" max="13057" width="0" style="44" hidden="1" customWidth="1"/>
    <col min="13058" max="13058" width="83.7109375" style="44" customWidth="1"/>
    <col min="13059" max="13059" width="11.28515625" style="44" customWidth="1"/>
    <col min="13060" max="13060" width="11" style="44" customWidth="1"/>
    <col min="13061" max="13061" width="10.42578125" style="44" customWidth="1"/>
    <col min="13062" max="13062" width="11" style="44" customWidth="1"/>
    <col min="13063" max="13063" width="9.140625" style="44"/>
    <col min="13064" max="13066" width="9.140625" style="44" customWidth="1"/>
    <col min="13067" max="13312" width="9.140625" style="44"/>
    <col min="13313" max="13313" width="0" style="44" hidden="1" customWidth="1"/>
    <col min="13314" max="13314" width="83.7109375" style="44" customWidth="1"/>
    <col min="13315" max="13315" width="11.28515625" style="44" customWidth="1"/>
    <col min="13316" max="13316" width="11" style="44" customWidth="1"/>
    <col min="13317" max="13317" width="10.42578125" style="44" customWidth="1"/>
    <col min="13318" max="13318" width="11" style="44" customWidth="1"/>
    <col min="13319" max="13319" width="9.140625" style="44"/>
    <col min="13320" max="13322" width="9.140625" style="44" customWidth="1"/>
    <col min="13323" max="13568" width="9.140625" style="44"/>
    <col min="13569" max="13569" width="0" style="44" hidden="1" customWidth="1"/>
    <col min="13570" max="13570" width="83.7109375" style="44" customWidth="1"/>
    <col min="13571" max="13571" width="11.28515625" style="44" customWidth="1"/>
    <col min="13572" max="13572" width="11" style="44" customWidth="1"/>
    <col min="13573" max="13573" width="10.42578125" style="44" customWidth="1"/>
    <col min="13574" max="13574" width="11" style="44" customWidth="1"/>
    <col min="13575" max="13575" width="9.140625" style="44"/>
    <col min="13576" max="13578" width="9.140625" style="44" customWidth="1"/>
    <col min="13579" max="13824" width="9.140625" style="44"/>
    <col min="13825" max="13825" width="0" style="44" hidden="1" customWidth="1"/>
    <col min="13826" max="13826" width="83.7109375" style="44" customWidth="1"/>
    <col min="13827" max="13827" width="11.28515625" style="44" customWidth="1"/>
    <col min="13828" max="13828" width="11" style="44" customWidth="1"/>
    <col min="13829" max="13829" width="10.42578125" style="44" customWidth="1"/>
    <col min="13830" max="13830" width="11" style="44" customWidth="1"/>
    <col min="13831" max="13831" width="9.140625" style="44"/>
    <col min="13832" max="13834" width="9.140625" style="44" customWidth="1"/>
    <col min="13835" max="14080" width="9.140625" style="44"/>
    <col min="14081" max="14081" width="0" style="44" hidden="1" customWidth="1"/>
    <col min="14082" max="14082" width="83.7109375" style="44" customWidth="1"/>
    <col min="14083" max="14083" width="11.28515625" style="44" customWidth="1"/>
    <col min="14084" max="14084" width="11" style="44" customWidth="1"/>
    <col min="14085" max="14085" width="10.42578125" style="44" customWidth="1"/>
    <col min="14086" max="14086" width="11" style="44" customWidth="1"/>
    <col min="14087" max="14087" width="9.140625" style="44"/>
    <col min="14088" max="14090" width="9.140625" style="44" customWidth="1"/>
    <col min="14091" max="14336" width="9.140625" style="44"/>
    <col min="14337" max="14337" width="0" style="44" hidden="1" customWidth="1"/>
    <col min="14338" max="14338" width="83.7109375" style="44" customWidth="1"/>
    <col min="14339" max="14339" width="11.28515625" style="44" customWidth="1"/>
    <col min="14340" max="14340" width="11" style="44" customWidth="1"/>
    <col min="14341" max="14341" width="10.42578125" style="44" customWidth="1"/>
    <col min="14342" max="14342" width="11" style="44" customWidth="1"/>
    <col min="14343" max="14343" width="9.140625" style="44"/>
    <col min="14344" max="14346" width="9.140625" style="44" customWidth="1"/>
    <col min="14347" max="14592" width="9.140625" style="44"/>
    <col min="14593" max="14593" width="0" style="44" hidden="1" customWidth="1"/>
    <col min="14594" max="14594" width="83.7109375" style="44" customWidth="1"/>
    <col min="14595" max="14595" width="11.28515625" style="44" customWidth="1"/>
    <col min="14596" max="14596" width="11" style="44" customWidth="1"/>
    <col min="14597" max="14597" width="10.42578125" style="44" customWidth="1"/>
    <col min="14598" max="14598" width="11" style="44" customWidth="1"/>
    <col min="14599" max="14599" width="9.140625" style="44"/>
    <col min="14600" max="14602" width="9.140625" style="44" customWidth="1"/>
    <col min="14603" max="14848" width="9.140625" style="44"/>
    <col min="14849" max="14849" width="0" style="44" hidden="1" customWidth="1"/>
    <col min="14850" max="14850" width="83.7109375" style="44" customWidth="1"/>
    <col min="14851" max="14851" width="11.28515625" style="44" customWidth="1"/>
    <col min="14852" max="14852" width="11" style="44" customWidth="1"/>
    <col min="14853" max="14853" width="10.42578125" style="44" customWidth="1"/>
    <col min="14854" max="14854" width="11" style="44" customWidth="1"/>
    <col min="14855" max="14855" width="9.140625" style="44"/>
    <col min="14856" max="14858" width="9.140625" style="44" customWidth="1"/>
    <col min="14859" max="15104" width="9.140625" style="44"/>
    <col min="15105" max="15105" width="0" style="44" hidden="1" customWidth="1"/>
    <col min="15106" max="15106" width="83.7109375" style="44" customWidth="1"/>
    <col min="15107" max="15107" width="11.28515625" style="44" customWidth="1"/>
    <col min="15108" max="15108" width="11" style="44" customWidth="1"/>
    <col min="15109" max="15109" width="10.42578125" style="44" customWidth="1"/>
    <col min="15110" max="15110" width="11" style="44" customWidth="1"/>
    <col min="15111" max="15111" width="9.140625" style="44"/>
    <col min="15112" max="15114" width="9.140625" style="44" customWidth="1"/>
    <col min="15115" max="15360" width="9.140625" style="44"/>
    <col min="15361" max="15361" width="0" style="44" hidden="1" customWidth="1"/>
    <col min="15362" max="15362" width="83.7109375" style="44" customWidth="1"/>
    <col min="15363" max="15363" width="11.28515625" style="44" customWidth="1"/>
    <col min="15364" max="15364" width="11" style="44" customWidth="1"/>
    <col min="15365" max="15365" width="10.42578125" style="44" customWidth="1"/>
    <col min="15366" max="15366" width="11" style="44" customWidth="1"/>
    <col min="15367" max="15367" width="9.140625" style="44"/>
    <col min="15368" max="15370" width="9.140625" style="44" customWidth="1"/>
    <col min="15371" max="15616" width="9.140625" style="44"/>
    <col min="15617" max="15617" width="0" style="44" hidden="1" customWidth="1"/>
    <col min="15618" max="15618" width="83.7109375" style="44" customWidth="1"/>
    <col min="15619" max="15619" width="11.28515625" style="44" customWidth="1"/>
    <col min="15620" max="15620" width="11" style="44" customWidth="1"/>
    <col min="15621" max="15621" width="10.42578125" style="44" customWidth="1"/>
    <col min="15622" max="15622" width="11" style="44" customWidth="1"/>
    <col min="15623" max="15623" width="9.140625" style="44"/>
    <col min="15624" max="15626" width="9.140625" style="44" customWidth="1"/>
    <col min="15627" max="15872" width="9.140625" style="44"/>
    <col min="15873" max="15873" width="0" style="44" hidden="1" customWidth="1"/>
    <col min="15874" max="15874" width="83.7109375" style="44" customWidth="1"/>
    <col min="15875" max="15875" width="11.28515625" style="44" customWidth="1"/>
    <col min="15876" max="15876" width="11" style="44" customWidth="1"/>
    <col min="15877" max="15877" width="10.42578125" style="44" customWidth="1"/>
    <col min="15878" max="15878" width="11" style="44" customWidth="1"/>
    <col min="15879" max="15879" width="9.140625" style="44"/>
    <col min="15880" max="15882" width="9.140625" style="44" customWidth="1"/>
    <col min="15883" max="16128" width="9.140625" style="44"/>
    <col min="16129" max="16129" width="0" style="44" hidden="1" customWidth="1"/>
    <col min="16130" max="16130" width="83.7109375" style="44" customWidth="1"/>
    <col min="16131" max="16131" width="11.28515625" style="44" customWidth="1"/>
    <col min="16132" max="16132" width="11" style="44" customWidth="1"/>
    <col min="16133" max="16133" width="10.42578125" style="44" customWidth="1"/>
    <col min="16134" max="16134" width="11" style="44" customWidth="1"/>
    <col min="16135" max="16135" width="9.140625" style="44"/>
    <col min="16136" max="16138" width="9.140625" style="44" customWidth="1"/>
    <col min="16139" max="16384" width="9.140625" style="44"/>
  </cols>
  <sheetData>
    <row r="1" spans="1:14" s="32" customFormat="1" ht="24.75" customHeight="1" x14ac:dyDescent="0.25">
      <c r="A1" s="364" t="s">
        <v>17</v>
      </c>
      <c r="B1" s="364"/>
      <c r="C1" s="364"/>
      <c r="D1" s="364"/>
      <c r="E1" s="364"/>
      <c r="F1" s="364"/>
    </row>
    <row r="2" spans="1:14" s="32" customFormat="1" ht="24.75" customHeight="1" x14ac:dyDescent="0.25">
      <c r="A2" s="172"/>
      <c r="B2" s="364" t="s">
        <v>140</v>
      </c>
      <c r="C2" s="364"/>
      <c r="D2" s="364"/>
      <c r="E2" s="364"/>
      <c r="F2" s="364"/>
    </row>
    <row r="3" spans="1:14" s="32" customFormat="1" ht="26.25" customHeight="1" x14ac:dyDescent="0.25">
      <c r="A3" s="33"/>
      <c r="B3" s="360" t="s">
        <v>39</v>
      </c>
      <c r="C3" s="360"/>
      <c r="D3" s="360"/>
      <c r="E3" s="360"/>
      <c r="F3" s="360"/>
    </row>
    <row r="4" spans="1:14" s="18" customFormat="1" ht="15.6" customHeight="1" x14ac:dyDescent="0.25">
      <c r="A4" s="19"/>
      <c r="B4" s="361" t="s">
        <v>13</v>
      </c>
      <c r="C4" s="365"/>
      <c r="D4" s="365"/>
      <c r="E4" s="365"/>
      <c r="F4" s="365"/>
    </row>
    <row r="5" spans="1:14" s="18" customFormat="1" ht="15.6" customHeight="1" x14ac:dyDescent="0.25">
      <c r="A5" s="19"/>
      <c r="B5" s="361" t="s">
        <v>14</v>
      </c>
      <c r="C5" s="365"/>
      <c r="D5" s="365"/>
      <c r="E5" s="365"/>
      <c r="F5" s="365"/>
    </row>
    <row r="6" spans="1:14" s="36" customFormat="1" x14ac:dyDescent="0.25">
      <c r="A6" s="34"/>
      <c r="B6" s="34"/>
      <c r="C6" s="34"/>
      <c r="D6" s="34"/>
      <c r="E6" s="34"/>
      <c r="F6" s="35" t="s">
        <v>15</v>
      </c>
    </row>
    <row r="7" spans="1:14" s="21" customFormat="1" ht="24.75" customHeight="1" x14ac:dyDescent="0.25">
      <c r="A7" s="20"/>
      <c r="B7" s="362"/>
      <c r="C7" s="363" t="s">
        <v>362</v>
      </c>
      <c r="D7" s="363" t="s">
        <v>363</v>
      </c>
      <c r="E7" s="366" t="s">
        <v>16</v>
      </c>
      <c r="F7" s="366"/>
    </row>
    <row r="8" spans="1:14" s="21" customFormat="1" ht="55.5" customHeight="1" x14ac:dyDescent="0.25">
      <c r="A8" s="20"/>
      <c r="B8" s="362"/>
      <c r="C8" s="363"/>
      <c r="D8" s="363"/>
      <c r="E8" s="130" t="s">
        <v>2</v>
      </c>
      <c r="F8" s="130" t="s">
        <v>9</v>
      </c>
    </row>
    <row r="9" spans="1:14" s="37" customFormat="1" ht="22.15" customHeight="1" x14ac:dyDescent="0.25">
      <c r="B9" s="177" t="s">
        <v>139</v>
      </c>
      <c r="C9" s="189">
        <f>SUM(C11:C19)</f>
        <v>5892</v>
      </c>
      <c r="D9" s="189">
        <f>SUM(D11:D19)</f>
        <v>2330</v>
      </c>
      <c r="E9" s="190">
        <f>ROUND(D9/C9*100,1)</f>
        <v>39.5</v>
      </c>
      <c r="F9" s="189">
        <f>D9-C9</f>
        <v>-3562</v>
      </c>
      <c r="H9" s="24"/>
      <c r="I9" s="24"/>
      <c r="J9" s="40"/>
      <c r="L9" s="41"/>
      <c r="N9" s="41"/>
    </row>
    <row r="10" spans="1:14" s="37" customFormat="1" ht="22.15" customHeight="1" x14ac:dyDescent="0.25">
      <c r="B10" s="45" t="s">
        <v>40</v>
      </c>
      <c r="C10" s="38"/>
      <c r="D10" s="38"/>
      <c r="E10" s="39"/>
      <c r="F10" s="38"/>
      <c r="H10" s="24"/>
      <c r="I10" s="24"/>
      <c r="J10" s="40"/>
      <c r="L10" s="41"/>
      <c r="N10" s="41"/>
    </row>
    <row r="11" spans="1:14" s="26" customFormat="1" ht="37.5" x14ac:dyDescent="0.25">
      <c r="B11" s="43" t="s">
        <v>41</v>
      </c>
      <c r="C11" s="27">
        <v>1040</v>
      </c>
      <c r="D11" s="27">
        <v>318</v>
      </c>
      <c r="E11" s="28">
        <f t="shared" ref="E11:E19" si="0">ROUND(D11/C11*100,1)</f>
        <v>30.6</v>
      </c>
      <c r="F11" s="27">
        <f t="shared" ref="F11:F19" si="1">D11-C11</f>
        <v>-722</v>
      </c>
      <c r="H11" s="24"/>
      <c r="I11" s="46"/>
      <c r="J11" s="40"/>
      <c r="K11" s="30"/>
      <c r="L11" s="41"/>
      <c r="N11" s="41"/>
    </row>
    <row r="12" spans="1:14" s="26" customFormat="1" ht="27" customHeight="1" x14ac:dyDescent="0.25">
      <c r="B12" s="43" t="s">
        <v>42</v>
      </c>
      <c r="C12" s="27">
        <v>562</v>
      </c>
      <c r="D12" s="27">
        <v>338</v>
      </c>
      <c r="E12" s="28">
        <f t="shared" si="0"/>
        <v>60.1</v>
      </c>
      <c r="F12" s="27">
        <f t="shared" si="1"/>
        <v>-224</v>
      </c>
      <c r="H12" s="24"/>
      <c r="I12" s="46"/>
      <c r="J12" s="40"/>
      <c r="K12" s="30"/>
      <c r="L12" s="41"/>
      <c r="N12" s="41"/>
    </row>
    <row r="13" spans="1:14" s="26" customFormat="1" ht="27" customHeight="1" x14ac:dyDescent="0.25">
      <c r="B13" s="43" t="s">
        <v>43</v>
      </c>
      <c r="C13" s="27">
        <v>1147</v>
      </c>
      <c r="D13" s="27">
        <v>575</v>
      </c>
      <c r="E13" s="28">
        <f t="shared" si="0"/>
        <v>50.1</v>
      </c>
      <c r="F13" s="27">
        <f t="shared" si="1"/>
        <v>-572</v>
      </c>
      <c r="H13" s="24"/>
      <c r="I13" s="46"/>
      <c r="J13" s="40"/>
      <c r="K13" s="30"/>
      <c r="L13" s="41"/>
      <c r="N13" s="41"/>
    </row>
    <row r="14" spans="1:14" s="26" customFormat="1" ht="27" customHeight="1" x14ac:dyDescent="0.25">
      <c r="B14" s="43" t="s">
        <v>44</v>
      </c>
      <c r="C14" s="27">
        <v>1002</v>
      </c>
      <c r="D14" s="27">
        <v>78</v>
      </c>
      <c r="E14" s="28">
        <f t="shared" si="0"/>
        <v>7.8</v>
      </c>
      <c r="F14" s="27">
        <f t="shared" si="1"/>
        <v>-924</v>
      </c>
      <c r="H14" s="24"/>
      <c r="I14" s="46"/>
      <c r="J14" s="40"/>
      <c r="K14" s="30"/>
      <c r="L14" s="41"/>
      <c r="N14" s="41"/>
    </row>
    <row r="15" spans="1:14" s="26" customFormat="1" ht="27" customHeight="1" x14ac:dyDescent="0.25">
      <c r="B15" s="43" t="s">
        <v>45</v>
      </c>
      <c r="C15" s="27">
        <v>288</v>
      </c>
      <c r="D15" s="27">
        <v>434</v>
      </c>
      <c r="E15" s="28">
        <f t="shared" si="0"/>
        <v>150.69999999999999</v>
      </c>
      <c r="F15" s="27">
        <f t="shared" si="1"/>
        <v>146</v>
      </c>
      <c r="H15" s="24"/>
      <c r="I15" s="46"/>
      <c r="J15" s="40"/>
      <c r="K15" s="30"/>
      <c r="L15" s="41"/>
      <c r="N15" s="41"/>
    </row>
    <row r="16" spans="1:14" s="26" customFormat="1" ht="37.5" x14ac:dyDescent="0.25">
      <c r="B16" s="43" t="s">
        <v>46</v>
      </c>
      <c r="C16" s="27">
        <v>7</v>
      </c>
      <c r="D16" s="27">
        <v>1</v>
      </c>
      <c r="E16" s="28">
        <f t="shared" si="0"/>
        <v>14.3</v>
      </c>
      <c r="F16" s="27">
        <f t="shared" si="1"/>
        <v>-6</v>
      </c>
      <c r="H16" s="24"/>
      <c r="I16" s="46"/>
      <c r="J16" s="40"/>
      <c r="K16" s="30"/>
      <c r="L16" s="41"/>
      <c r="N16" s="41"/>
    </row>
    <row r="17" spans="2:14" s="26" customFormat="1" ht="27" customHeight="1" x14ac:dyDescent="0.25">
      <c r="B17" s="43" t="s">
        <v>47</v>
      </c>
      <c r="C17" s="27">
        <v>631</v>
      </c>
      <c r="D17" s="27">
        <v>163</v>
      </c>
      <c r="E17" s="28">
        <f t="shared" si="0"/>
        <v>25.8</v>
      </c>
      <c r="F17" s="27">
        <f t="shared" si="1"/>
        <v>-468</v>
      </c>
      <c r="H17" s="24"/>
      <c r="I17" s="46"/>
      <c r="J17" s="40"/>
      <c r="K17" s="30"/>
      <c r="L17" s="41"/>
      <c r="N17" s="41"/>
    </row>
    <row r="18" spans="2:14" s="26" customFormat="1" ht="56.25" x14ac:dyDescent="0.25">
      <c r="B18" s="43" t="s">
        <v>48</v>
      </c>
      <c r="C18" s="27">
        <v>301</v>
      </c>
      <c r="D18" s="27">
        <v>266</v>
      </c>
      <c r="E18" s="28">
        <f t="shared" si="0"/>
        <v>88.4</v>
      </c>
      <c r="F18" s="27">
        <f t="shared" si="1"/>
        <v>-35</v>
      </c>
      <c r="H18" s="24"/>
      <c r="I18" s="46"/>
      <c r="J18" s="40"/>
      <c r="K18" s="30"/>
      <c r="L18" s="41"/>
      <c r="N18" s="41"/>
    </row>
    <row r="19" spans="2:14" s="26" customFormat="1" ht="27" customHeight="1" x14ac:dyDescent="0.25">
      <c r="B19" s="43" t="s">
        <v>49</v>
      </c>
      <c r="C19" s="27">
        <v>914</v>
      </c>
      <c r="D19" s="27">
        <v>157</v>
      </c>
      <c r="E19" s="28">
        <f t="shared" si="0"/>
        <v>17.2</v>
      </c>
      <c r="F19" s="27">
        <f t="shared" si="1"/>
        <v>-757</v>
      </c>
      <c r="H19" s="24"/>
      <c r="I19" s="46"/>
      <c r="J19" s="40"/>
      <c r="K19" s="30"/>
      <c r="L19" s="41"/>
      <c r="N19" s="41"/>
    </row>
    <row r="20" spans="2:14" x14ac:dyDescent="0.3">
      <c r="H20" s="24"/>
      <c r="I20" s="24"/>
    </row>
  </sheetData>
  <mergeCells count="9">
    <mergeCell ref="A1:F1"/>
    <mergeCell ref="B3:F3"/>
    <mergeCell ref="B4:F4"/>
    <mergeCell ref="B5:F5"/>
    <mergeCell ref="B7:B8"/>
    <mergeCell ref="C7:C8"/>
    <mergeCell ref="D7:D8"/>
    <mergeCell ref="E7:F7"/>
    <mergeCell ref="B2:F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theme="0"/>
  </sheetPr>
  <dimension ref="A1:G69"/>
  <sheetViews>
    <sheetView zoomScaleNormal="100" zoomScaleSheetLayoutView="90" workbookViewId="0">
      <selection activeCell="A69" sqref="A69"/>
    </sheetView>
  </sheetViews>
  <sheetFormatPr defaultColWidth="8.85546875" defaultRowHeight="15.75" x14ac:dyDescent="0.25"/>
  <cols>
    <col min="1" max="1" width="4.28515625" style="169" customWidth="1"/>
    <col min="2" max="2" width="61.42578125" style="170" customWidth="1"/>
    <col min="3" max="3" width="24.140625" style="101" customWidth="1"/>
    <col min="4" max="217" width="8.85546875" style="101"/>
    <col min="218" max="218" width="4.28515625" style="101" customWidth="1"/>
    <col min="219" max="219" width="28.42578125" style="101" customWidth="1"/>
    <col min="220" max="222" width="10" style="101" customWidth="1"/>
    <col min="223" max="223" width="11.42578125" style="101" customWidth="1"/>
    <col min="224" max="225" width="11" style="101" customWidth="1"/>
    <col min="226" max="473" width="8.85546875" style="101"/>
    <col min="474" max="474" width="4.28515625" style="101" customWidth="1"/>
    <col min="475" max="475" width="28.42578125" style="101" customWidth="1"/>
    <col min="476" max="478" width="10" style="101" customWidth="1"/>
    <col min="479" max="479" width="11.42578125" style="101" customWidth="1"/>
    <col min="480" max="481" width="11" style="101" customWidth="1"/>
    <col min="482" max="729" width="8.85546875" style="101"/>
    <col min="730" max="730" width="4.28515625" style="101" customWidth="1"/>
    <col min="731" max="731" width="28.42578125" style="101" customWidth="1"/>
    <col min="732" max="734" width="10" style="101" customWidth="1"/>
    <col min="735" max="735" width="11.42578125" style="101" customWidth="1"/>
    <col min="736" max="737" width="11" style="101" customWidth="1"/>
    <col min="738" max="985" width="8.85546875" style="101"/>
    <col min="986" max="986" width="4.28515625" style="101" customWidth="1"/>
    <col min="987" max="987" width="28.42578125" style="101" customWidth="1"/>
    <col min="988" max="990" width="10" style="101" customWidth="1"/>
    <col min="991" max="991" width="11.42578125" style="101" customWidth="1"/>
    <col min="992" max="993" width="11" style="101" customWidth="1"/>
    <col min="994" max="1241" width="8.85546875" style="101"/>
    <col min="1242" max="1242" width="4.28515625" style="101" customWidth="1"/>
    <col min="1243" max="1243" width="28.42578125" style="101" customWidth="1"/>
    <col min="1244" max="1246" width="10" style="101" customWidth="1"/>
    <col min="1247" max="1247" width="11.42578125" style="101" customWidth="1"/>
    <col min="1248" max="1249" width="11" style="101" customWidth="1"/>
    <col min="1250" max="1497" width="8.85546875" style="101"/>
    <col min="1498" max="1498" width="4.28515625" style="101" customWidth="1"/>
    <col min="1499" max="1499" width="28.42578125" style="101" customWidth="1"/>
    <col min="1500" max="1502" width="10" style="101" customWidth="1"/>
    <col min="1503" max="1503" width="11.42578125" style="101" customWidth="1"/>
    <col min="1504" max="1505" width="11" style="101" customWidth="1"/>
    <col min="1506" max="1753" width="8.85546875" style="101"/>
    <col min="1754" max="1754" width="4.28515625" style="101" customWidth="1"/>
    <col min="1755" max="1755" width="28.42578125" style="101" customWidth="1"/>
    <col min="1756" max="1758" width="10" style="101" customWidth="1"/>
    <col min="1759" max="1759" width="11.42578125" style="101" customWidth="1"/>
    <col min="1760" max="1761" width="11" style="101" customWidth="1"/>
    <col min="1762" max="2009" width="8.85546875" style="101"/>
    <col min="2010" max="2010" width="4.28515625" style="101" customWidth="1"/>
    <col min="2011" max="2011" width="28.42578125" style="101" customWidth="1"/>
    <col min="2012" max="2014" width="10" style="101" customWidth="1"/>
    <col min="2015" max="2015" width="11.42578125" style="101" customWidth="1"/>
    <col min="2016" max="2017" width="11" style="101" customWidth="1"/>
    <col min="2018" max="2265" width="8.85546875" style="101"/>
    <col min="2266" max="2266" width="4.28515625" style="101" customWidth="1"/>
    <col min="2267" max="2267" width="28.42578125" style="101" customWidth="1"/>
    <col min="2268" max="2270" width="10" style="101" customWidth="1"/>
    <col min="2271" max="2271" width="11.42578125" style="101" customWidth="1"/>
    <col min="2272" max="2273" width="11" style="101" customWidth="1"/>
    <col min="2274" max="2521" width="8.85546875" style="101"/>
    <col min="2522" max="2522" width="4.28515625" style="101" customWidth="1"/>
    <col min="2523" max="2523" width="28.42578125" style="101" customWidth="1"/>
    <col min="2524" max="2526" width="10" style="101" customWidth="1"/>
    <col min="2527" max="2527" width="11.42578125" style="101" customWidth="1"/>
    <col min="2528" max="2529" width="11" style="101" customWidth="1"/>
    <col min="2530" max="2777" width="8.85546875" style="101"/>
    <col min="2778" max="2778" width="4.28515625" style="101" customWidth="1"/>
    <col min="2779" max="2779" width="28.42578125" style="101" customWidth="1"/>
    <col min="2780" max="2782" width="10" style="101" customWidth="1"/>
    <col min="2783" max="2783" width="11.42578125" style="101" customWidth="1"/>
    <col min="2784" max="2785" width="11" style="101" customWidth="1"/>
    <col min="2786" max="3033" width="8.85546875" style="101"/>
    <col min="3034" max="3034" width="4.28515625" style="101" customWidth="1"/>
    <col min="3035" max="3035" width="28.42578125" style="101" customWidth="1"/>
    <col min="3036" max="3038" width="10" style="101" customWidth="1"/>
    <col min="3039" max="3039" width="11.42578125" style="101" customWidth="1"/>
    <col min="3040" max="3041" width="11" style="101" customWidth="1"/>
    <col min="3042" max="3289" width="8.85546875" style="101"/>
    <col min="3290" max="3290" width="4.28515625" style="101" customWidth="1"/>
    <col min="3291" max="3291" width="28.42578125" style="101" customWidth="1"/>
    <col min="3292" max="3294" width="10" style="101" customWidth="1"/>
    <col min="3295" max="3295" width="11.42578125" style="101" customWidth="1"/>
    <col min="3296" max="3297" width="11" style="101" customWidth="1"/>
    <col min="3298" max="3545" width="8.85546875" style="101"/>
    <col min="3546" max="3546" width="4.28515625" style="101" customWidth="1"/>
    <col min="3547" max="3547" width="28.42578125" style="101" customWidth="1"/>
    <col min="3548" max="3550" width="10" style="101" customWidth="1"/>
    <col min="3551" max="3551" width="11.42578125" style="101" customWidth="1"/>
    <col min="3552" max="3553" width="11" style="101" customWidth="1"/>
    <col min="3554" max="3801" width="8.85546875" style="101"/>
    <col min="3802" max="3802" width="4.28515625" style="101" customWidth="1"/>
    <col min="3803" max="3803" width="28.42578125" style="101" customWidth="1"/>
    <col min="3804" max="3806" width="10" style="101" customWidth="1"/>
    <col min="3807" max="3807" width="11.42578125" style="101" customWidth="1"/>
    <col min="3808" max="3809" width="11" style="101" customWidth="1"/>
    <col min="3810" max="4057" width="8.85546875" style="101"/>
    <col min="4058" max="4058" width="4.28515625" style="101" customWidth="1"/>
    <col min="4059" max="4059" width="28.42578125" style="101" customWidth="1"/>
    <col min="4060" max="4062" width="10" style="101" customWidth="1"/>
    <col min="4063" max="4063" width="11.42578125" style="101" customWidth="1"/>
    <col min="4064" max="4065" width="11" style="101" customWidth="1"/>
    <col min="4066" max="4313" width="8.85546875" style="101"/>
    <col min="4314" max="4314" width="4.28515625" style="101" customWidth="1"/>
    <col min="4315" max="4315" width="28.42578125" style="101" customWidth="1"/>
    <col min="4316" max="4318" width="10" style="101" customWidth="1"/>
    <col min="4319" max="4319" width="11.42578125" style="101" customWidth="1"/>
    <col min="4320" max="4321" width="11" style="101" customWidth="1"/>
    <col min="4322" max="4569" width="8.85546875" style="101"/>
    <col min="4570" max="4570" width="4.28515625" style="101" customWidth="1"/>
    <col min="4571" max="4571" width="28.42578125" style="101" customWidth="1"/>
    <col min="4572" max="4574" width="10" style="101" customWidth="1"/>
    <col min="4575" max="4575" width="11.42578125" style="101" customWidth="1"/>
    <col min="4576" max="4577" width="11" style="101" customWidth="1"/>
    <col min="4578" max="4825" width="8.85546875" style="101"/>
    <col min="4826" max="4826" width="4.28515625" style="101" customWidth="1"/>
    <col min="4827" max="4827" width="28.42578125" style="101" customWidth="1"/>
    <col min="4828" max="4830" width="10" style="101" customWidth="1"/>
    <col min="4831" max="4831" width="11.42578125" style="101" customWidth="1"/>
    <col min="4832" max="4833" width="11" style="101" customWidth="1"/>
    <col min="4834" max="5081" width="8.85546875" style="101"/>
    <col min="5082" max="5082" width="4.28515625" style="101" customWidth="1"/>
    <col min="5083" max="5083" width="28.42578125" style="101" customWidth="1"/>
    <col min="5084" max="5086" width="10" style="101" customWidth="1"/>
    <col min="5087" max="5087" width="11.42578125" style="101" customWidth="1"/>
    <col min="5088" max="5089" width="11" style="101" customWidth="1"/>
    <col min="5090" max="5337" width="8.85546875" style="101"/>
    <col min="5338" max="5338" width="4.28515625" style="101" customWidth="1"/>
    <col min="5339" max="5339" width="28.42578125" style="101" customWidth="1"/>
    <col min="5340" max="5342" width="10" style="101" customWidth="1"/>
    <col min="5343" max="5343" width="11.42578125" style="101" customWidth="1"/>
    <col min="5344" max="5345" width="11" style="101" customWidth="1"/>
    <col min="5346" max="5593" width="8.85546875" style="101"/>
    <col min="5594" max="5594" width="4.28515625" style="101" customWidth="1"/>
    <col min="5595" max="5595" width="28.42578125" style="101" customWidth="1"/>
    <col min="5596" max="5598" width="10" style="101" customWidth="1"/>
    <col min="5599" max="5599" width="11.42578125" style="101" customWidth="1"/>
    <col min="5600" max="5601" width="11" style="101" customWidth="1"/>
    <col min="5602" max="5849" width="8.85546875" style="101"/>
    <col min="5850" max="5850" width="4.28515625" style="101" customWidth="1"/>
    <col min="5851" max="5851" width="28.42578125" style="101" customWidth="1"/>
    <col min="5852" max="5854" width="10" style="101" customWidth="1"/>
    <col min="5855" max="5855" width="11.42578125" style="101" customWidth="1"/>
    <col min="5856" max="5857" width="11" style="101" customWidth="1"/>
    <col min="5858" max="6105" width="8.85546875" style="101"/>
    <col min="6106" max="6106" width="4.28515625" style="101" customWidth="1"/>
    <col min="6107" max="6107" width="28.42578125" style="101" customWidth="1"/>
    <col min="6108" max="6110" width="10" style="101" customWidth="1"/>
    <col min="6111" max="6111" width="11.42578125" style="101" customWidth="1"/>
    <col min="6112" max="6113" width="11" style="101" customWidth="1"/>
    <col min="6114" max="6361" width="8.85546875" style="101"/>
    <col min="6362" max="6362" width="4.28515625" style="101" customWidth="1"/>
    <col min="6363" max="6363" width="28.42578125" style="101" customWidth="1"/>
    <col min="6364" max="6366" width="10" style="101" customWidth="1"/>
    <col min="6367" max="6367" width="11.42578125" style="101" customWidth="1"/>
    <col min="6368" max="6369" width="11" style="101" customWidth="1"/>
    <col min="6370" max="6617" width="8.85546875" style="101"/>
    <col min="6618" max="6618" width="4.28515625" style="101" customWidth="1"/>
    <col min="6619" max="6619" width="28.42578125" style="101" customWidth="1"/>
    <col min="6620" max="6622" width="10" style="101" customWidth="1"/>
    <col min="6623" max="6623" width="11.42578125" style="101" customWidth="1"/>
    <col min="6624" max="6625" width="11" style="101" customWidth="1"/>
    <col min="6626" max="6873" width="8.85546875" style="101"/>
    <col min="6874" max="6874" width="4.28515625" style="101" customWidth="1"/>
    <col min="6875" max="6875" width="28.42578125" style="101" customWidth="1"/>
    <col min="6876" max="6878" width="10" style="101" customWidth="1"/>
    <col min="6879" max="6879" width="11.42578125" style="101" customWidth="1"/>
    <col min="6880" max="6881" width="11" style="101" customWidth="1"/>
    <col min="6882" max="7129" width="8.85546875" style="101"/>
    <col min="7130" max="7130" width="4.28515625" style="101" customWidth="1"/>
    <col min="7131" max="7131" width="28.42578125" style="101" customWidth="1"/>
    <col min="7132" max="7134" width="10" style="101" customWidth="1"/>
    <col min="7135" max="7135" width="11.42578125" style="101" customWidth="1"/>
    <col min="7136" max="7137" width="11" style="101" customWidth="1"/>
    <col min="7138" max="7385" width="8.85546875" style="101"/>
    <col min="7386" max="7386" width="4.28515625" style="101" customWidth="1"/>
    <col min="7387" max="7387" width="28.42578125" style="101" customWidth="1"/>
    <col min="7388" max="7390" width="10" style="101" customWidth="1"/>
    <col min="7391" max="7391" width="11.42578125" style="101" customWidth="1"/>
    <col min="7392" max="7393" width="11" style="101" customWidth="1"/>
    <col min="7394" max="7641" width="8.85546875" style="101"/>
    <col min="7642" max="7642" width="4.28515625" style="101" customWidth="1"/>
    <col min="7643" max="7643" width="28.42578125" style="101" customWidth="1"/>
    <col min="7644" max="7646" width="10" style="101" customWidth="1"/>
    <col min="7647" max="7647" width="11.42578125" style="101" customWidth="1"/>
    <col min="7648" max="7649" width="11" style="101" customWidth="1"/>
    <col min="7650" max="7897" width="8.85546875" style="101"/>
    <col min="7898" max="7898" width="4.28515625" style="101" customWidth="1"/>
    <col min="7899" max="7899" width="28.42578125" style="101" customWidth="1"/>
    <col min="7900" max="7902" width="10" style="101" customWidth="1"/>
    <col min="7903" max="7903" width="11.42578125" style="101" customWidth="1"/>
    <col min="7904" max="7905" width="11" style="101" customWidth="1"/>
    <col min="7906" max="8153" width="8.85546875" style="101"/>
    <col min="8154" max="8154" width="4.28515625" style="101" customWidth="1"/>
    <col min="8155" max="8155" width="28.42578125" style="101" customWidth="1"/>
    <col min="8156" max="8158" width="10" style="101" customWidth="1"/>
    <col min="8159" max="8159" width="11.42578125" style="101" customWidth="1"/>
    <col min="8160" max="8161" width="11" style="101" customWidth="1"/>
    <col min="8162" max="8409" width="8.85546875" style="101"/>
    <col min="8410" max="8410" width="4.28515625" style="101" customWidth="1"/>
    <col min="8411" max="8411" width="28.42578125" style="101" customWidth="1"/>
    <col min="8412" max="8414" width="10" style="101" customWidth="1"/>
    <col min="8415" max="8415" width="11.42578125" style="101" customWidth="1"/>
    <col min="8416" max="8417" width="11" style="101" customWidth="1"/>
    <col min="8418" max="8665" width="8.85546875" style="101"/>
    <col min="8666" max="8666" width="4.28515625" style="101" customWidth="1"/>
    <col min="8667" max="8667" width="28.42578125" style="101" customWidth="1"/>
    <col min="8668" max="8670" width="10" style="101" customWidth="1"/>
    <col min="8671" max="8671" width="11.42578125" style="101" customWidth="1"/>
    <col min="8672" max="8673" width="11" style="101" customWidth="1"/>
    <col min="8674" max="8921" width="8.85546875" style="101"/>
    <col min="8922" max="8922" width="4.28515625" style="101" customWidth="1"/>
    <col min="8923" max="8923" width="28.42578125" style="101" customWidth="1"/>
    <col min="8924" max="8926" width="10" style="101" customWidth="1"/>
    <col min="8927" max="8927" width="11.42578125" style="101" customWidth="1"/>
    <col min="8928" max="8929" width="11" style="101" customWidth="1"/>
    <col min="8930" max="9177" width="8.85546875" style="101"/>
    <col min="9178" max="9178" width="4.28515625" style="101" customWidth="1"/>
    <col min="9179" max="9179" width="28.42578125" style="101" customWidth="1"/>
    <col min="9180" max="9182" width="10" style="101" customWidth="1"/>
    <col min="9183" max="9183" width="11.42578125" style="101" customWidth="1"/>
    <col min="9184" max="9185" width="11" style="101" customWidth="1"/>
    <col min="9186" max="9433" width="8.85546875" style="101"/>
    <col min="9434" max="9434" width="4.28515625" style="101" customWidth="1"/>
    <col min="9435" max="9435" width="28.42578125" style="101" customWidth="1"/>
    <col min="9436" max="9438" width="10" style="101" customWidth="1"/>
    <col min="9439" max="9439" width="11.42578125" style="101" customWidth="1"/>
    <col min="9440" max="9441" width="11" style="101" customWidth="1"/>
    <col min="9442" max="9689" width="8.85546875" style="101"/>
    <col min="9690" max="9690" width="4.28515625" style="101" customWidth="1"/>
    <col min="9691" max="9691" width="28.42578125" style="101" customWidth="1"/>
    <col min="9692" max="9694" width="10" style="101" customWidth="1"/>
    <col min="9695" max="9695" width="11.42578125" style="101" customWidth="1"/>
    <col min="9696" max="9697" width="11" style="101" customWidth="1"/>
    <col min="9698" max="9945" width="8.85546875" style="101"/>
    <col min="9946" max="9946" width="4.28515625" style="101" customWidth="1"/>
    <col min="9947" max="9947" width="28.42578125" style="101" customWidth="1"/>
    <col min="9948" max="9950" width="10" style="101" customWidth="1"/>
    <col min="9951" max="9951" width="11.42578125" style="101" customWidth="1"/>
    <col min="9952" max="9953" width="11" style="101" customWidth="1"/>
    <col min="9954" max="10201" width="8.85546875" style="101"/>
    <col min="10202" max="10202" width="4.28515625" style="101" customWidth="1"/>
    <col min="10203" max="10203" width="28.42578125" style="101" customWidth="1"/>
    <col min="10204" max="10206" width="10" style="101" customWidth="1"/>
    <col min="10207" max="10207" width="11.42578125" style="101" customWidth="1"/>
    <col min="10208" max="10209" width="11" style="101" customWidth="1"/>
    <col min="10210" max="10457" width="8.85546875" style="101"/>
    <col min="10458" max="10458" width="4.28515625" style="101" customWidth="1"/>
    <col min="10459" max="10459" width="28.42578125" style="101" customWidth="1"/>
    <col min="10460" max="10462" width="10" style="101" customWidth="1"/>
    <col min="10463" max="10463" width="11.42578125" style="101" customWidth="1"/>
    <col min="10464" max="10465" width="11" style="101" customWidth="1"/>
    <col min="10466" max="10713" width="8.85546875" style="101"/>
    <col min="10714" max="10714" width="4.28515625" style="101" customWidth="1"/>
    <col min="10715" max="10715" width="28.42578125" style="101" customWidth="1"/>
    <col min="10716" max="10718" width="10" style="101" customWidth="1"/>
    <col min="10719" max="10719" width="11.42578125" style="101" customWidth="1"/>
    <col min="10720" max="10721" width="11" style="101" customWidth="1"/>
    <col min="10722" max="10969" width="8.85546875" style="101"/>
    <col min="10970" max="10970" width="4.28515625" style="101" customWidth="1"/>
    <col min="10971" max="10971" width="28.42578125" style="101" customWidth="1"/>
    <col min="10972" max="10974" width="10" style="101" customWidth="1"/>
    <col min="10975" max="10975" width="11.42578125" style="101" customWidth="1"/>
    <col min="10976" max="10977" width="11" style="101" customWidth="1"/>
    <col min="10978" max="11225" width="8.85546875" style="101"/>
    <col min="11226" max="11226" width="4.28515625" style="101" customWidth="1"/>
    <col min="11227" max="11227" width="28.42578125" style="101" customWidth="1"/>
    <col min="11228" max="11230" width="10" style="101" customWidth="1"/>
    <col min="11231" max="11231" width="11.42578125" style="101" customWidth="1"/>
    <col min="11232" max="11233" width="11" style="101" customWidth="1"/>
    <col min="11234" max="11481" width="8.85546875" style="101"/>
    <col min="11482" max="11482" width="4.28515625" style="101" customWidth="1"/>
    <col min="11483" max="11483" width="28.42578125" style="101" customWidth="1"/>
    <col min="11484" max="11486" width="10" style="101" customWidth="1"/>
    <col min="11487" max="11487" width="11.42578125" style="101" customWidth="1"/>
    <col min="11488" max="11489" width="11" style="101" customWidth="1"/>
    <col min="11490" max="11737" width="8.85546875" style="101"/>
    <col min="11738" max="11738" width="4.28515625" style="101" customWidth="1"/>
    <col min="11739" max="11739" width="28.42578125" style="101" customWidth="1"/>
    <col min="11740" max="11742" width="10" style="101" customWidth="1"/>
    <col min="11743" max="11743" width="11.42578125" style="101" customWidth="1"/>
    <col min="11744" max="11745" width="11" style="101" customWidth="1"/>
    <col min="11746" max="11993" width="8.85546875" style="101"/>
    <col min="11994" max="11994" width="4.28515625" style="101" customWidth="1"/>
    <col min="11995" max="11995" width="28.42578125" style="101" customWidth="1"/>
    <col min="11996" max="11998" width="10" style="101" customWidth="1"/>
    <col min="11999" max="11999" width="11.42578125" style="101" customWidth="1"/>
    <col min="12000" max="12001" width="11" style="101" customWidth="1"/>
    <col min="12002" max="12249" width="8.85546875" style="101"/>
    <col min="12250" max="12250" width="4.28515625" style="101" customWidth="1"/>
    <col min="12251" max="12251" width="28.42578125" style="101" customWidth="1"/>
    <col min="12252" max="12254" width="10" style="101" customWidth="1"/>
    <col min="12255" max="12255" width="11.42578125" style="101" customWidth="1"/>
    <col min="12256" max="12257" width="11" style="101" customWidth="1"/>
    <col min="12258" max="12505" width="8.85546875" style="101"/>
    <col min="12506" max="12506" width="4.28515625" style="101" customWidth="1"/>
    <col min="12507" max="12507" width="28.42578125" style="101" customWidth="1"/>
    <col min="12508" max="12510" width="10" style="101" customWidth="1"/>
    <col min="12511" max="12511" width="11.42578125" style="101" customWidth="1"/>
    <col min="12512" max="12513" width="11" style="101" customWidth="1"/>
    <col min="12514" max="12761" width="8.85546875" style="101"/>
    <col min="12762" max="12762" width="4.28515625" style="101" customWidth="1"/>
    <col min="12763" max="12763" width="28.42578125" style="101" customWidth="1"/>
    <col min="12764" max="12766" width="10" style="101" customWidth="1"/>
    <col min="12767" max="12767" width="11.42578125" style="101" customWidth="1"/>
    <col min="12768" max="12769" width="11" style="101" customWidth="1"/>
    <col min="12770" max="13017" width="8.85546875" style="101"/>
    <col min="13018" max="13018" width="4.28515625" style="101" customWidth="1"/>
    <col min="13019" max="13019" width="28.42578125" style="101" customWidth="1"/>
    <col min="13020" max="13022" width="10" style="101" customWidth="1"/>
    <col min="13023" max="13023" width="11.42578125" style="101" customWidth="1"/>
    <col min="13024" max="13025" width="11" style="101" customWidth="1"/>
    <col min="13026" max="13273" width="8.85546875" style="101"/>
    <col min="13274" max="13274" width="4.28515625" style="101" customWidth="1"/>
    <col min="13275" max="13275" width="28.42578125" style="101" customWidth="1"/>
    <col min="13276" max="13278" width="10" style="101" customWidth="1"/>
    <col min="13279" max="13279" width="11.42578125" style="101" customWidth="1"/>
    <col min="13280" max="13281" width="11" style="101" customWidth="1"/>
    <col min="13282" max="13529" width="8.85546875" style="101"/>
    <col min="13530" max="13530" width="4.28515625" style="101" customWidth="1"/>
    <col min="13531" max="13531" width="28.42578125" style="101" customWidth="1"/>
    <col min="13532" max="13534" width="10" style="101" customWidth="1"/>
    <col min="13535" max="13535" width="11.42578125" style="101" customWidth="1"/>
    <col min="13536" max="13537" width="11" style="101" customWidth="1"/>
    <col min="13538" max="13785" width="8.85546875" style="101"/>
    <col min="13786" max="13786" width="4.28515625" style="101" customWidth="1"/>
    <col min="13787" max="13787" width="28.42578125" style="101" customWidth="1"/>
    <col min="13788" max="13790" width="10" style="101" customWidth="1"/>
    <col min="13791" max="13791" width="11.42578125" style="101" customWidth="1"/>
    <col min="13792" max="13793" width="11" style="101" customWidth="1"/>
    <col min="13794" max="14041" width="8.85546875" style="101"/>
    <col min="14042" max="14042" width="4.28515625" style="101" customWidth="1"/>
    <col min="14043" max="14043" width="28.42578125" style="101" customWidth="1"/>
    <col min="14044" max="14046" width="10" style="101" customWidth="1"/>
    <col min="14047" max="14047" width="11.42578125" style="101" customWidth="1"/>
    <col min="14048" max="14049" width="11" style="101" customWidth="1"/>
    <col min="14050" max="14297" width="8.85546875" style="101"/>
    <col min="14298" max="14298" width="4.28515625" style="101" customWidth="1"/>
    <col min="14299" max="14299" width="28.42578125" style="101" customWidth="1"/>
    <col min="14300" max="14302" width="10" style="101" customWidth="1"/>
    <col min="14303" max="14303" width="11.42578125" style="101" customWidth="1"/>
    <col min="14304" max="14305" width="11" style="101" customWidth="1"/>
    <col min="14306" max="14553" width="8.85546875" style="101"/>
    <col min="14554" max="14554" width="4.28515625" style="101" customWidth="1"/>
    <col min="14555" max="14555" width="28.42578125" style="101" customWidth="1"/>
    <col min="14556" max="14558" width="10" style="101" customWidth="1"/>
    <col min="14559" max="14559" width="11.42578125" style="101" customWidth="1"/>
    <col min="14560" max="14561" width="11" style="101" customWidth="1"/>
    <col min="14562" max="14809" width="8.85546875" style="101"/>
    <col min="14810" max="14810" width="4.28515625" style="101" customWidth="1"/>
    <col min="14811" max="14811" width="28.42578125" style="101" customWidth="1"/>
    <col min="14812" max="14814" width="10" style="101" customWidth="1"/>
    <col min="14815" max="14815" width="11.42578125" style="101" customWidth="1"/>
    <col min="14816" max="14817" width="11" style="101" customWidth="1"/>
    <col min="14818" max="15065" width="8.85546875" style="101"/>
    <col min="15066" max="15066" width="4.28515625" style="101" customWidth="1"/>
    <col min="15067" max="15067" width="28.42578125" style="101" customWidth="1"/>
    <col min="15068" max="15070" width="10" style="101" customWidth="1"/>
    <col min="15071" max="15071" width="11.42578125" style="101" customWidth="1"/>
    <col min="15072" max="15073" width="11" style="101" customWidth="1"/>
    <col min="15074" max="15321" width="8.85546875" style="101"/>
    <col min="15322" max="15322" width="4.28515625" style="101" customWidth="1"/>
    <col min="15323" max="15323" width="28.42578125" style="101" customWidth="1"/>
    <col min="15324" max="15326" width="10" style="101" customWidth="1"/>
    <col min="15327" max="15327" width="11.42578125" style="101" customWidth="1"/>
    <col min="15328" max="15329" width="11" style="101" customWidth="1"/>
    <col min="15330" max="15577" width="8.85546875" style="101"/>
    <col min="15578" max="15578" width="4.28515625" style="101" customWidth="1"/>
    <col min="15579" max="15579" width="28.42578125" style="101" customWidth="1"/>
    <col min="15580" max="15582" width="10" style="101" customWidth="1"/>
    <col min="15583" max="15583" width="11.42578125" style="101" customWidth="1"/>
    <col min="15584" max="15585" width="11" style="101" customWidth="1"/>
    <col min="15586" max="15833" width="8.85546875" style="101"/>
    <col min="15834" max="15834" width="4.28515625" style="101" customWidth="1"/>
    <col min="15835" max="15835" width="28.42578125" style="101" customWidth="1"/>
    <col min="15836" max="15838" width="10" style="101" customWidth="1"/>
    <col min="15839" max="15839" width="11.42578125" style="101" customWidth="1"/>
    <col min="15840" max="15841" width="11" style="101" customWidth="1"/>
    <col min="15842" max="16089" width="8.85546875" style="101"/>
    <col min="16090" max="16090" width="4.28515625" style="101" customWidth="1"/>
    <col min="16091" max="16091" width="28.42578125" style="101" customWidth="1"/>
    <col min="16092" max="16094" width="10" style="101" customWidth="1"/>
    <col min="16095" max="16095" width="11.42578125" style="101" customWidth="1"/>
    <col min="16096" max="16097" width="11" style="101" customWidth="1"/>
    <col min="16098" max="16384" width="8.85546875" style="101"/>
  </cols>
  <sheetData>
    <row r="1" spans="1:7" s="257" customFormat="1" ht="20.25" x14ac:dyDescent="0.3">
      <c r="A1" s="479" t="s">
        <v>333</v>
      </c>
      <c r="B1" s="479"/>
      <c r="C1" s="479"/>
      <c r="D1" s="256"/>
      <c r="E1" s="256"/>
      <c r="F1" s="256"/>
      <c r="G1" s="256"/>
    </row>
    <row r="2" spans="1:7" s="257" customFormat="1" ht="20.25" x14ac:dyDescent="0.3">
      <c r="A2" s="479" t="s">
        <v>374</v>
      </c>
      <c r="B2" s="479"/>
      <c r="C2" s="479"/>
      <c r="D2" s="256"/>
      <c r="E2" s="256"/>
      <c r="F2" s="256"/>
      <c r="G2" s="256"/>
    </row>
    <row r="3" spans="1:7" s="257" customFormat="1" ht="20.25" x14ac:dyDescent="0.3">
      <c r="A3" s="479" t="s">
        <v>140</v>
      </c>
      <c r="B3" s="479"/>
      <c r="C3" s="479"/>
      <c r="D3" s="256"/>
      <c r="E3" s="256"/>
      <c r="F3" s="256"/>
      <c r="G3" s="256"/>
    </row>
    <row r="4" spans="1:7" s="257" customFormat="1" ht="20.25" x14ac:dyDescent="0.3">
      <c r="A4" s="480" t="s">
        <v>119</v>
      </c>
      <c r="B4" s="479"/>
      <c r="C4" s="479"/>
    </row>
    <row r="5" spans="1:7" s="260" customFormat="1" ht="12.75" x14ac:dyDescent="0.2">
      <c r="A5" s="258"/>
      <c r="B5" s="259"/>
    </row>
    <row r="6" spans="1:7" ht="13.15" customHeight="1" x14ac:dyDescent="0.25">
      <c r="A6" s="371" t="s">
        <v>91</v>
      </c>
      <c r="B6" s="371" t="s">
        <v>86</v>
      </c>
      <c r="C6" s="377" t="s">
        <v>334</v>
      </c>
    </row>
    <row r="7" spans="1:7" ht="22.9" customHeight="1" x14ac:dyDescent="0.25">
      <c r="A7" s="371"/>
      <c r="B7" s="371"/>
      <c r="C7" s="377"/>
    </row>
    <row r="8" spans="1:7" ht="27" customHeight="1" x14ac:dyDescent="0.25">
      <c r="A8" s="371"/>
      <c r="B8" s="371"/>
      <c r="C8" s="377"/>
    </row>
    <row r="9" spans="1:7" x14ac:dyDescent="0.25">
      <c r="A9" s="158" t="s">
        <v>10</v>
      </c>
      <c r="B9" s="158" t="s">
        <v>137</v>
      </c>
      <c r="C9" s="158">
        <v>1</v>
      </c>
    </row>
    <row r="10" spans="1:7" s="115" customFormat="1" ht="34.9" customHeight="1" x14ac:dyDescent="0.3">
      <c r="A10" s="478" t="s">
        <v>120</v>
      </c>
      <c r="B10" s="478"/>
      <c r="C10" s="478"/>
    </row>
    <row r="11" spans="1:7" s="115" customFormat="1" ht="20.100000000000001" customHeight="1" x14ac:dyDescent="0.3">
      <c r="A11" s="241">
        <v>1</v>
      </c>
      <c r="B11" s="121" t="s">
        <v>109</v>
      </c>
      <c r="C11" s="241">
        <v>35</v>
      </c>
    </row>
    <row r="12" spans="1:7" s="115" customFormat="1" ht="20.100000000000001" customHeight="1" x14ac:dyDescent="0.3">
      <c r="A12" s="241">
        <v>2</v>
      </c>
      <c r="B12" s="121" t="s">
        <v>121</v>
      </c>
      <c r="C12" s="241">
        <v>26</v>
      </c>
    </row>
    <row r="13" spans="1:7" s="115" customFormat="1" ht="20.100000000000001" customHeight="1" x14ac:dyDescent="0.3">
      <c r="A13" s="241">
        <v>3</v>
      </c>
      <c r="B13" s="121" t="s">
        <v>283</v>
      </c>
      <c r="C13" s="241">
        <v>25</v>
      </c>
    </row>
    <row r="14" spans="1:7" s="115" customFormat="1" ht="20.100000000000001" customHeight="1" x14ac:dyDescent="0.3">
      <c r="A14" s="241">
        <v>4</v>
      </c>
      <c r="B14" s="121" t="s">
        <v>203</v>
      </c>
      <c r="C14" s="241">
        <v>22</v>
      </c>
    </row>
    <row r="15" spans="1:7" ht="20.100000000000001" customHeight="1" x14ac:dyDescent="0.25">
      <c r="A15" s="241">
        <v>5</v>
      </c>
      <c r="B15" s="254" t="s">
        <v>338</v>
      </c>
      <c r="C15" s="243">
        <v>21</v>
      </c>
    </row>
    <row r="16" spans="1:7" s="115" customFormat="1" ht="34.9" customHeight="1" x14ac:dyDescent="0.3">
      <c r="A16" s="478" t="s">
        <v>42</v>
      </c>
      <c r="B16" s="478"/>
      <c r="C16" s="478"/>
    </row>
    <row r="17" spans="1:3" ht="20.100000000000001" customHeight="1" x14ac:dyDescent="0.25">
      <c r="A17" s="241">
        <v>1</v>
      </c>
      <c r="B17" s="244" t="s">
        <v>275</v>
      </c>
      <c r="C17" s="241">
        <v>68</v>
      </c>
    </row>
    <row r="18" spans="1:3" ht="20.100000000000001" customHeight="1" x14ac:dyDescent="0.25">
      <c r="A18" s="241">
        <v>2</v>
      </c>
      <c r="B18" s="244" t="s">
        <v>115</v>
      </c>
      <c r="C18" s="241">
        <v>37</v>
      </c>
    </row>
    <row r="19" spans="1:3" ht="20.100000000000001" customHeight="1" x14ac:dyDescent="0.25">
      <c r="A19" s="241">
        <v>3</v>
      </c>
      <c r="B19" s="244" t="s">
        <v>277</v>
      </c>
      <c r="C19" s="241">
        <v>34</v>
      </c>
    </row>
    <row r="20" spans="1:3" ht="20.100000000000001" customHeight="1" x14ac:dyDescent="0.25">
      <c r="A20" s="241">
        <v>4</v>
      </c>
      <c r="B20" s="244" t="s">
        <v>248</v>
      </c>
      <c r="C20" s="241">
        <v>22</v>
      </c>
    </row>
    <row r="21" spans="1:3" s="115" customFormat="1" ht="34.9" customHeight="1" x14ac:dyDescent="0.3">
      <c r="A21" s="478" t="s">
        <v>43</v>
      </c>
      <c r="B21" s="478"/>
      <c r="C21" s="478"/>
    </row>
    <row r="22" spans="1:3" ht="20.100000000000001" customHeight="1" x14ac:dyDescent="0.25">
      <c r="A22" s="241">
        <v>1</v>
      </c>
      <c r="B22" s="121" t="s">
        <v>97</v>
      </c>
      <c r="C22" s="241">
        <v>229</v>
      </c>
    </row>
    <row r="23" spans="1:3" ht="20.100000000000001" customHeight="1" x14ac:dyDescent="0.25">
      <c r="A23" s="241">
        <v>2</v>
      </c>
      <c r="B23" s="121" t="s">
        <v>105</v>
      </c>
      <c r="C23" s="241">
        <v>84</v>
      </c>
    </row>
    <row r="24" spans="1:3" ht="20.100000000000001" customHeight="1" x14ac:dyDescent="0.25">
      <c r="A24" s="241">
        <v>3</v>
      </c>
      <c r="B24" s="121" t="s">
        <v>273</v>
      </c>
      <c r="C24" s="241">
        <v>68</v>
      </c>
    </row>
    <row r="25" spans="1:3" ht="20.100000000000001" customHeight="1" x14ac:dyDescent="0.25">
      <c r="A25" s="241">
        <v>4</v>
      </c>
      <c r="B25" s="121" t="s">
        <v>340</v>
      </c>
      <c r="C25" s="241">
        <v>42</v>
      </c>
    </row>
    <row r="26" spans="1:3" ht="20.100000000000001" customHeight="1" x14ac:dyDescent="0.25">
      <c r="A26" s="241">
        <v>5</v>
      </c>
      <c r="B26" s="121" t="s">
        <v>322</v>
      </c>
      <c r="C26" s="241">
        <v>23</v>
      </c>
    </row>
    <row r="27" spans="1:3" s="115" customFormat="1" ht="20.100000000000001" customHeight="1" x14ac:dyDescent="0.3">
      <c r="A27" s="478" t="s">
        <v>44</v>
      </c>
      <c r="B27" s="478"/>
      <c r="C27" s="478"/>
    </row>
    <row r="28" spans="1:3" ht="20.100000000000001" customHeight="1" x14ac:dyDescent="0.25">
      <c r="A28" s="241">
        <v>1</v>
      </c>
      <c r="B28" s="242" t="s">
        <v>108</v>
      </c>
      <c r="C28" s="241">
        <v>82</v>
      </c>
    </row>
    <row r="29" spans="1:3" ht="20.100000000000001" customHeight="1" x14ac:dyDescent="0.25">
      <c r="A29" s="241">
        <v>2</v>
      </c>
      <c r="B29" s="242" t="s">
        <v>279</v>
      </c>
      <c r="C29" s="241">
        <v>47</v>
      </c>
    </row>
    <row r="30" spans="1:3" ht="20.100000000000001" customHeight="1" x14ac:dyDescent="0.25">
      <c r="A30" s="241">
        <v>3</v>
      </c>
      <c r="B30" s="242" t="s">
        <v>111</v>
      </c>
      <c r="C30" s="241">
        <v>44</v>
      </c>
    </row>
    <row r="31" spans="1:3" ht="20.100000000000001" customHeight="1" x14ac:dyDescent="0.25">
      <c r="A31" s="241">
        <v>4</v>
      </c>
      <c r="B31" s="242" t="s">
        <v>282</v>
      </c>
      <c r="C31" s="241">
        <v>39</v>
      </c>
    </row>
    <row r="32" spans="1:3" ht="20.100000000000001" customHeight="1" x14ac:dyDescent="0.25">
      <c r="A32" s="241">
        <v>5</v>
      </c>
      <c r="B32" s="242" t="s">
        <v>278</v>
      </c>
      <c r="C32" s="241">
        <v>33</v>
      </c>
    </row>
    <row r="33" spans="1:3" ht="20.100000000000001" customHeight="1" x14ac:dyDescent="0.25">
      <c r="A33" s="241">
        <v>9</v>
      </c>
      <c r="B33" s="242" t="s">
        <v>124</v>
      </c>
      <c r="C33" s="241">
        <v>27</v>
      </c>
    </row>
    <row r="34" spans="1:3" ht="20.100000000000001" customHeight="1" x14ac:dyDescent="0.25">
      <c r="A34" s="241">
        <v>7</v>
      </c>
      <c r="B34" s="242" t="s">
        <v>304</v>
      </c>
      <c r="C34" s="241">
        <v>27</v>
      </c>
    </row>
    <row r="35" spans="1:3" s="115" customFormat="1" ht="34.9" customHeight="1" x14ac:dyDescent="0.3">
      <c r="A35" s="478" t="s">
        <v>45</v>
      </c>
      <c r="B35" s="478"/>
      <c r="C35" s="478"/>
    </row>
    <row r="36" spans="1:3" ht="20.100000000000001" customHeight="1" x14ac:dyDescent="0.25">
      <c r="A36" s="241">
        <v>1</v>
      </c>
      <c r="B36" s="242" t="s">
        <v>94</v>
      </c>
      <c r="C36" s="241">
        <v>401</v>
      </c>
    </row>
    <row r="37" spans="1:3" ht="20.100000000000001" customHeight="1" x14ac:dyDescent="0.25">
      <c r="A37" s="241">
        <v>2</v>
      </c>
      <c r="B37" s="242" t="s">
        <v>95</v>
      </c>
      <c r="C37" s="241">
        <v>191</v>
      </c>
    </row>
    <row r="38" spans="1:3" ht="20.100000000000001" customHeight="1" x14ac:dyDescent="0.25">
      <c r="A38" s="241">
        <v>3</v>
      </c>
      <c r="B38" s="242" t="s">
        <v>98</v>
      </c>
      <c r="C38" s="241">
        <v>170</v>
      </c>
    </row>
    <row r="39" spans="1:3" ht="20.100000000000001" customHeight="1" x14ac:dyDescent="0.25">
      <c r="A39" s="241">
        <v>4</v>
      </c>
      <c r="B39" s="242" t="s">
        <v>99</v>
      </c>
      <c r="C39" s="241">
        <v>141</v>
      </c>
    </row>
    <row r="40" spans="1:3" ht="20.100000000000001" customHeight="1" x14ac:dyDescent="0.25">
      <c r="A40" s="241">
        <v>5</v>
      </c>
      <c r="B40" s="242" t="s">
        <v>274</v>
      </c>
      <c r="C40" s="241">
        <v>130</v>
      </c>
    </row>
    <row r="41" spans="1:3" ht="51.75" customHeight="1" x14ac:dyDescent="0.25">
      <c r="A41" s="241">
        <v>6</v>
      </c>
      <c r="B41" s="242" t="s">
        <v>276</v>
      </c>
      <c r="C41" s="241">
        <v>117</v>
      </c>
    </row>
    <row r="42" spans="1:3" ht="20.100000000000001" customHeight="1" x14ac:dyDescent="0.25">
      <c r="A42" s="241">
        <v>7</v>
      </c>
      <c r="B42" s="242" t="s">
        <v>125</v>
      </c>
      <c r="C42" s="241">
        <v>103</v>
      </c>
    </row>
    <row r="43" spans="1:3" s="115" customFormat="1" ht="39.75" customHeight="1" x14ac:dyDescent="0.3">
      <c r="A43" s="475" t="s">
        <v>46</v>
      </c>
      <c r="B43" s="476"/>
      <c r="C43" s="477"/>
    </row>
    <row r="44" spans="1:3" ht="31.5" x14ac:dyDescent="0.25">
      <c r="A44" s="241">
        <v>1</v>
      </c>
      <c r="B44" s="242" t="s">
        <v>272</v>
      </c>
      <c r="C44" s="241">
        <v>195</v>
      </c>
    </row>
    <row r="45" spans="1:3" ht="20.100000000000001" customHeight="1" x14ac:dyDescent="0.25">
      <c r="A45" s="241">
        <v>2</v>
      </c>
      <c r="B45" s="242" t="s">
        <v>129</v>
      </c>
      <c r="C45" s="241">
        <v>44</v>
      </c>
    </row>
    <row r="46" spans="1:3" ht="20.100000000000001" customHeight="1" x14ac:dyDescent="0.25">
      <c r="A46" s="241">
        <v>3</v>
      </c>
      <c r="B46" s="242" t="s">
        <v>127</v>
      </c>
      <c r="C46" s="241">
        <v>32</v>
      </c>
    </row>
    <row r="47" spans="1:3" ht="20.100000000000001" customHeight="1" x14ac:dyDescent="0.25">
      <c r="A47" s="241">
        <v>4</v>
      </c>
      <c r="B47" s="242" t="s">
        <v>128</v>
      </c>
      <c r="C47" s="241">
        <v>18</v>
      </c>
    </row>
    <row r="48" spans="1:3" s="115" customFormat="1" ht="34.9" customHeight="1" x14ac:dyDescent="0.3">
      <c r="A48" s="475" t="s">
        <v>47</v>
      </c>
      <c r="B48" s="476"/>
      <c r="C48" s="477"/>
    </row>
    <row r="49" spans="1:3" ht="20.100000000000001" customHeight="1" x14ac:dyDescent="0.25">
      <c r="A49" s="241">
        <v>1</v>
      </c>
      <c r="B49" s="242" t="s">
        <v>100</v>
      </c>
      <c r="C49" s="241">
        <v>127</v>
      </c>
    </row>
    <row r="50" spans="1:3" ht="20.100000000000001" customHeight="1" x14ac:dyDescent="0.25">
      <c r="A50" s="241">
        <v>2</v>
      </c>
      <c r="B50" s="242" t="s">
        <v>103</v>
      </c>
      <c r="C50" s="241">
        <v>77</v>
      </c>
    </row>
    <row r="51" spans="1:3" ht="20.100000000000001" customHeight="1" x14ac:dyDescent="0.25">
      <c r="A51" s="241">
        <v>3</v>
      </c>
      <c r="B51" s="242" t="s">
        <v>204</v>
      </c>
      <c r="C51" s="241">
        <v>37</v>
      </c>
    </row>
    <row r="52" spans="1:3" ht="30" customHeight="1" x14ac:dyDescent="0.25">
      <c r="A52" s="241">
        <v>4</v>
      </c>
      <c r="B52" s="242" t="s">
        <v>107</v>
      </c>
      <c r="C52" s="241">
        <v>27</v>
      </c>
    </row>
    <row r="53" spans="1:3" ht="20.100000000000001" customHeight="1" x14ac:dyDescent="0.25">
      <c r="A53" s="241">
        <v>5</v>
      </c>
      <c r="B53" s="242" t="s">
        <v>116</v>
      </c>
      <c r="C53" s="241">
        <v>25</v>
      </c>
    </row>
    <row r="54" spans="1:3" ht="20.100000000000001" customHeight="1" x14ac:dyDescent="0.25">
      <c r="A54" s="241">
        <v>6</v>
      </c>
      <c r="B54" s="242" t="s">
        <v>280</v>
      </c>
      <c r="C54" s="241">
        <v>22</v>
      </c>
    </row>
    <row r="55" spans="1:3" s="115" customFormat="1" ht="55.5" customHeight="1" x14ac:dyDescent="0.3">
      <c r="A55" s="475" t="s">
        <v>48</v>
      </c>
      <c r="B55" s="476"/>
      <c r="C55" s="477"/>
    </row>
    <row r="56" spans="1:3" ht="20.100000000000001" customHeight="1" x14ac:dyDescent="0.25">
      <c r="A56" s="241">
        <v>1</v>
      </c>
      <c r="B56" s="242" t="s">
        <v>92</v>
      </c>
      <c r="C56" s="241">
        <v>209</v>
      </c>
    </row>
    <row r="57" spans="1:3" x14ac:dyDescent="0.25">
      <c r="A57" s="241">
        <v>2</v>
      </c>
      <c r="B57" s="242" t="s">
        <v>221</v>
      </c>
      <c r="C57" s="241">
        <v>194</v>
      </c>
    </row>
    <row r="58" spans="1:3" ht="36" customHeight="1" x14ac:dyDescent="0.25">
      <c r="A58" s="241">
        <v>3</v>
      </c>
      <c r="B58" s="242" t="s">
        <v>271</v>
      </c>
      <c r="C58" s="241">
        <v>116</v>
      </c>
    </row>
    <row r="59" spans="1:3" ht="20.100000000000001" customHeight="1" x14ac:dyDescent="0.25">
      <c r="A59" s="241">
        <v>4</v>
      </c>
      <c r="B59" s="242" t="s">
        <v>353</v>
      </c>
      <c r="C59" s="241">
        <v>47</v>
      </c>
    </row>
    <row r="60" spans="1:3" ht="20.100000000000001" customHeight="1" x14ac:dyDescent="0.25">
      <c r="A60" s="241">
        <v>5</v>
      </c>
      <c r="B60" s="242" t="s">
        <v>241</v>
      </c>
      <c r="C60" s="241">
        <v>39</v>
      </c>
    </row>
    <row r="61" spans="1:3" ht="20.100000000000001" customHeight="1" x14ac:dyDescent="0.25">
      <c r="A61" s="241">
        <v>6</v>
      </c>
      <c r="B61" s="242" t="s">
        <v>101</v>
      </c>
      <c r="C61" s="241">
        <v>36</v>
      </c>
    </row>
    <row r="62" spans="1:3" ht="20.100000000000001" customHeight="1" x14ac:dyDescent="0.25">
      <c r="A62" s="241">
        <v>7</v>
      </c>
      <c r="B62" s="242" t="s">
        <v>113</v>
      </c>
      <c r="C62" s="241">
        <v>35</v>
      </c>
    </row>
    <row r="63" spans="1:3" s="115" customFormat="1" ht="34.9" customHeight="1" x14ac:dyDescent="0.3">
      <c r="A63" s="475" t="s">
        <v>132</v>
      </c>
      <c r="B63" s="476"/>
      <c r="C63" s="477"/>
    </row>
    <row r="64" spans="1:3" ht="20.100000000000001" customHeight="1" x14ac:dyDescent="0.25">
      <c r="A64" s="241">
        <v>1</v>
      </c>
      <c r="B64" s="242" t="s">
        <v>93</v>
      </c>
      <c r="C64" s="241">
        <v>439</v>
      </c>
    </row>
    <row r="65" spans="1:3" ht="20.100000000000001" customHeight="1" x14ac:dyDescent="0.25">
      <c r="A65" s="241">
        <v>2</v>
      </c>
      <c r="B65" s="242" t="s">
        <v>96</v>
      </c>
      <c r="C65" s="241">
        <v>224</v>
      </c>
    </row>
    <row r="66" spans="1:3" ht="20.100000000000001" customHeight="1" x14ac:dyDescent="0.25">
      <c r="A66" s="241">
        <v>3</v>
      </c>
      <c r="B66" s="242" t="s">
        <v>114</v>
      </c>
      <c r="C66" s="241">
        <v>151</v>
      </c>
    </row>
    <row r="67" spans="1:3" ht="20.100000000000001" customHeight="1" x14ac:dyDescent="0.25">
      <c r="A67" s="241">
        <v>4</v>
      </c>
      <c r="B67" s="242" t="s">
        <v>106</v>
      </c>
      <c r="C67" s="241">
        <v>137</v>
      </c>
    </row>
    <row r="68" spans="1:3" ht="20.100000000000001" customHeight="1" x14ac:dyDescent="0.25">
      <c r="A68" s="241">
        <v>5</v>
      </c>
      <c r="B68" s="242" t="s">
        <v>102</v>
      </c>
      <c r="C68" s="241">
        <v>104</v>
      </c>
    </row>
    <row r="69" spans="1:3" ht="20.100000000000001" customHeight="1" x14ac:dyDescent="0.25">
      <c r="A69" s="241">
        <v>6</v>
      </c>
      <c r="B69" s="242" t="s">
        <v>104</v>
      </c>
      <c r="C69" s="241">
        <v>101</v>
      </c>
    </row>
  </sheetData>
  <mergeCells count="16">
    <mergeCell ref="A1:C1"/>
    <mergeCell ref="A2:C2"/>
    <mergeCell ref="A4:C4"/>
    <mergeCell ref="A6:A8"/>
    <mergeCell ref="B6:B8"/>
    <mergeCell ref="C6:C8"/>
    <mergeCell ref="A3:C3"/>
    <mergeCell ref="A48:C48"/>
    <mergeCell ref="A55:C55"/>
    <mergeCell ref="A63:C63"/>
    <mergeCell ref="A10:C10"/>
    <mergeCell ref="A16:C16"/>
    <mergeCell ref="A21:C21"/>
    <mergeCell ref="A27:C27"/>
    <mergeCell ref="A35:C35"/>
    <mergeCell ref="A43:C43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20" max="16383" man="1"/>
    <brk id="34" max="7" man="1"/>
    <brk id="47" max="7" man="1"/>
    <brk id="62" max="7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theme="0"/>
  </sheetPr>
  <dimension ref="A1:F24"/>
  <sheetViews>
    <sheetView zoomScaleNormal="100" zoomScaleSheetLayoutView="90" workbookViewId="0">
      <selection activeCell="B2" sqref="B2:D2"/>
    </sheetView>
  </sheetViews>
  <sheetFormatPr defaultColWidth="9.140625" defaultRowHeight="15.75" x14ac:dyDescent="0.25"/>
  <cols>
    <col min="1" max="1" width="3.140625" style="100" customWidth="1"/>
    <col min="2" max="2" width="42" style="113" customWidth="1"/>
    <col min="3" max="3" width="22.140625" style="101" customWidth="1"/>
    <col min="4" max="4" width="26.42578125" style="101" customWidth="1"/>
    <col min="5" max="5" width="9.140625" style="101"/>
    <col min="6" max="6" width="66.140625" style="101" customWidth="1"/>
    <col min="7" max="16384" width="9.140625" style="101"/>
  </cols>
  <sheetData>
    <row r="1" spans="1:6" ht="45" customHeight="1" x14ac:dyDescent="0.25">
      <c r="B1" s="372" t="s">
        <v>375</v>
      </c>
      <c r="C1" s="372"/>
      <c r="D1" s="372"/>
    </row>
    <row r="2" spans="1:6" ht="20.25" customHeight="1" x14ac:dyDescent="0.25">
      <c r="B2" s="372" t="s">
        <v>160</v>
      </c>
      <c r="C2" s="372"/>
      <c r="D2" s="372"/>
    </row>
    <row r="4" spans="1:6" s="102" customFormat="1" ht="66" customHeight="1" x14ac:dyDescent="0.25">
      <c r="A4" s="178"/>
      <c r="B4" s="179" t="s">
        <v>86</v>
      </c>
      <c r="C4" s="180" t="s">
        <v>335</v>
      </c>
      <c r="D4" s="181" t="s">
        <v>331</v>
      </c>
    </row>
    <row r="5" spans="1:6" ht="20.100000000000001" customHeight="1" x14ac:dyDescent="0.25">
      <c r="A5" s="103">
        <v>1</v>
      </c>
      <c r="B5" s="104" t="s">
        <v>94</v>
      </c>
      <c r="C5" s="129">
        <v>399</v>
      </c>
      <c r="D5" s="224">
        <v>99.501246882793012</v>
      </c>
      <c r="F5" s="125"/>
    </row>
    <row r="6" spans="1:6" ht="20.100000000000001" customHeight="1" x14ac:dyDescent="0.25">
      <c r="A6" s="103">
        <v>2</v>
      </c>
      <c r="B6" s="104" t="s">
        <v>93</v>
      </c>
      <c r="C6" s="129">
        <v>321</v>
      </c>
      <c r="D6" s="224">
        <v>73.120728929384967</v>
      </c>
      <c r="F6" s="125"/>
    </row>
    <row r="7" spans="1:6" ht="25.5" customHeight="1" x14ac:dyDescent="0.25">
      <c r="A7" s="103">
        <v>3</v>
      </c>
      <c r="B7" s="104" t="s">
        <v>96</v>
      </c>
      <c r="C7" s="129">
        <v>224</v>
      </c>
      <c r="D7" s="224">
        <v>100</v>
      </c>
      <c r="F7" s="125"/>
    </row>
    <row r="8" spans="1:6" s="107" customFormat="1" ht="20.100000000000001" customHeight="1" x14ac:dyDescent="0.25">
      <c r="A8" s="103">
        <v>4</v>
      </c>
      <c r="B8" s="104" t="s">
        <v>97</v>
      </c>
      <c r="C8" s="129">
        <v>222</v>
      </c>
      <c r="D8" s="224">
        <v>96.943231441048042</v>
      </c>
      <c r="F8" s="125"/>
    </row>
    <row r="9" spans="1:6" s="107" customFormat="1" ht="17.25" customHeight="1" x14ac:dyDescent="0.25">
      <c r="A9" s="103">
        <v>5</v>
      </c>
      <c r="B9" s="104" t="s">
        <v>95</v>
      </c>
      <c r="C9" s="129">
        <v>183</v>
      </c>
      <c r="D9" s="224">
        <v>95.81151832460732</v>
      </c>
      <c r="F9" s="125"/>
    </row>
    <row r="10" spans="1:6" s="107" customFormat="1" ht="43.5" customHeight="1" x14ac:dyDescent="0.25">
      <c r="A10" s="103">
        <v>6</v>
      </c>
      <c r="B10" s="104" t="s">
        <v>272</v>
      </c>
      <c r="C10" s="129">
        <v>171</v>
      </c>
      <c r="D10" s="224">
        <v>87.692307692307693</v>
      </c>
      <c r="F10" s="125"/>
    </row>
    <row r="11" spans="1:6" s="107" customFormat="1" ht="20.100000000000001" customHeight="1" x14ac:dyDescent="0.25">
      <c r="A11" s="103">
        <v>7</v>
      </c>
      <c r="B11" s="104" t="s">
        <v>98</v>
      </c>
      <c r="C11" s="129">
        <v>158</v>
      </c>
      <c r="D11" s="224">
        <v>92.941176470588232</v>
      </c>
      <c r="F11" s="125"/>
    </row>
    <row r="12" spans="1:6" s="107" customFormat="1" ht="20.100000000000001" customHeight="1" x14ac:dyDescent="0.25">
      <c r="A12" s="103">
        <v>8</v>
      </c>
      <c r="B12" s="104" t="s">
        <v>100</v>
      </c>
      <c r="C12" s="129">
        <v>127</v>
      </c>
      <c r="D12" s="224">
        <v>100</v>
      </c>
      <c r="F12" s="125"/>
    </row>
    <row r="13" spans="1:6" s="107" customFormat="1" ht="21.75" customHeight="1" x14ac:dyDescent="0.25">
      <c r="A13" s="103">
        <v>9</v>
      </c>
      <c r="B13" s="104" t="s">
        <v>274</v>
      </c>
      <c r="C13" s="129">
        <v>122</v>
      </c>
      <c r="D13" s="224">
        <v>93.84615384615384</v>
      </c>
      <c r="F13" s="125"/>
    </row>
    <row r="14" spans="1:6" s="107" customFormat="1" ht="78.75" x14ac:dyDescent="0.25">
      <c r="A14" s="103">
        <v>10</v>
      </c>
      <c r="B14" s="104" t="s">
        <v>276</v>
      </c>
      <c r="C14" s="129">
        <v>117</v>
      </c>
      <c r="D14" s="224">
        <v>100</v>
      </c>
      <c r="F14" s="125"/>
    </row>
    <row r="15" spans="1:6" s="107" customFormat="1" ht="22.5" customHeight="1" x14ac:dyDescent="0.25">
      <c r="A15" s="103">
        <v>11</v>
      </c>
      <c r="B15" s="104" t="s">
        <v>106</v>
      </c>
      <c r="C15" s="129">
        <v>113</v>
      </c>
      <c r="D15" s="224">
        <v>82.481751824817522</v>
      </c>
      <c r="F15" s="125"/>
    </row>
    <row r="16" spans="1:6" s="107" customFormat="1" ht="20.100000000000001" customHeight="1" x14ac:dyDescent="0.25">
      <c r="A16" s="103">
        <v>12</v>
      </c>
      <c r="B16" s="104" t="s">
        <v>125</v>
      </c>
      <c r="C16" s="129">
        <v>103</v>
      </c>
      <c r="D16" s="224">
        <v>100</v>
      </c>
      <c r="F16" s="125"/>
    </row>
    <row r="17" spans="1:6" s="107" customFormat="1" ht="20.100000000000001" customHeight="1" x14ac:dyDescent="0.25">
      <c r="A17" s="103">
        <v>13</v>
      </c>
      <c r="B17" s="104" t="s">
        <v>221</v>
      </c>
      <c r="C17" s="129">
        <v>102</v>
      </c>
      <c r="D17" s="224">
        <v>52.577319587628871</v>
      </c>
      <c r="F17" s="125"/>
    </row>
    <row r="18" spans="1:6" s="107" customFormat="1" ht="20.100000000000001" customHeight="1" x14ac:dyDescent="0.25">
      <c r="A18" s="103">
        <v>14</v>
      </c>
      <c r="B18" s="104" t="s">
        <v>108</v>
      </c>
      <c r="C18" s="129">
        <v>82</v>
      </c>
      <c r="D18" s="224">
        <v>100</v>
      </c>
      <c r="F18" s="125"/>
    </row>
    <row r="19" spans="1:6" s="107" customFormat="1" ht="20.100000000000001" customHeight="1" x14ac:dyDescent="0.25">
      <c r="A19" s="103">
        <v>15</v>
      </c>
      <c r="B19" s="104" t="s">
        <v>114</v>
      </c>
      <c r="C19" s="129">
        <v>80</v>
      </c>
      <c r="D19" s="224">
        <v>52.980132450331126</v>
      </c>
      <c r="F19" s="125"/>
    </row>
    <row r="20" spans="1:6" s="107" customFormat="1" ht="20.100000000000001" customHeight="1" x14ac:dyDescent="0.25">
      <c r="A20" s="103">
        <v>16</v>
      </c>
      <c r="B20" s="104" t="s">
        <v>105</v>
      </c>
      <c r="C20" s="129">
        <v>73</v>
      </c>
      <c r="D20" s="224">
        <v>86.904761904761912</v>
      </c>
      <c r="F20" s="125"/>
    </row>
    <row r="21" spans="1:6" s="107" customFormat="1" ht="20.100000000000001" customHeight="1" x14ac:dyDescent="0.25">
      <c r="A21" s="103">
        <v>17</v>
      </c>
      <c r="B21" s="104" t="s">
        <v>273</v>
      </c>
      <c r="C21" s="129">
        <v>64</v>
      </c>
      <c r="D21" s="224">
        <v>94.117647058823522</v>
      </c>
      <c r="F21" s="125"/>
    </row>
    <row r="22" spans="1:6" s="107" customFormat="1" ht="31.5" x14ac:dyDescent="0.25">
      <c r="A22" s="103">
        <v>18</v>
      </c>
      <c r="B22" s="104" t="s">
        <v>275</v>
      </c>
      <c r="C22" s="129">
        <v>62</v>
      </c>
      <c r="D22" s="224">
        <v>91.17647058823529</v>
      </c>
      <c r="F22" s="125"/>
    </row>
    <row r="23" spans="1:6" s="107" customFormat="1" ht="20.100000000000001" customHeight="1" x14ac:dyDescent="0.25">
      <c r="A23" s="103">
        <v>19</v>
      </c>
      <c r="B23" s="104" t="s">
        <v>117</v>
      </c>
      <c r="C23" s="129">
        <v>57</v>
      </c>
      <c r="D23" s="224">
        <v>98.275862068965509</v>
      </c>
      <c r="F23" s="125"/>
    </row>
    <row r="24" spans="1:6" s="107" customFormat="1" ht="20.100000000000001" customHeight="1" x14ac:dyDescent="0.25">
      <c r="A24" s="103">
        <v>20</v>
      </c>
      <c r="B24" s="104" t="s">
        <v>234</v>
      </c>
      <c r="C24" s="129">
        <v>50</v>
      </c>
      <c r="D24" s="224">
        <v>79.365079365079367</v>
      </c>
      <c r="F24" s="125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theme="0"/>
  </sheetPr>
  <dimension ref="A1:F24"/>
  <sheetViews>
    <sheetView zoomScaleNormal="100" zoomScaleSheetLayoutView="90" workbookViewId="0">
      <selection activeCell="F26" sqref="F26"/>
    </sheetView>
  </sheetViews>
  <sheetFormatPr defaultColWidth="9.140625" defaultRowHeight="15.75" x14ac:dyDescent="0.25"/>
  <cols>
    <col min="1" max="1" width="3.140625" style="100" customWidth="1"/>
    <col min="2" max="2" width="42" style="113" customWidth="1"/>
    <col min="3" max="3" width="22.140625" style="101" customWidth="1"/>
    <col min="4" max="4" width="26.42578125" style="101" customWidth="1"/>
    <col min="5" max="5" width="9.140625" style="101"/>
    <col min="6" max="6" width="66.140625" style="101" customWidth="1"/>
    <col min="7" max="16384" width="9.140625" style="101"/>
  </cols>
  <sheetData>
    <row r="1" spans="1:6" ht="45" customHeight="1" x14ac:dyDescent="0.25">
      <c r="B1" s="372" t="s">
        <v>376</v>
      </c>
      <c r="C1" s="372"/>
      <c r="D1" s="372"/>
    </row>
    <row r="2" spans="1:6" ht="20.25" customHeight="1" x14ac:dyDescent="0.25">
      <c r="B2" s="372" t="s">
        <v>160</v>
      </c>
      <c r="C2" s="372"/>
      <c r="D2" s="372"/>
    </row>
    <row r="4" spans="1:6" s="102" customFormat="1" ht="66" customHeight="1" x14ac:dyDescent="0.25">
      <c r="A4" s="178"/>
      <c r="B4" s="179" t="s">
        <v>86</v>
      </c>
      <c r="C4" s="180" t="s">
        <v>336</v>
      </c>
      <c r="D4" s="181" t="s">
        <v>331</v>
      </c>
    </row>
    <row r="5" spans="1:6" ht="20.100000000000001" customHeight="1" x14ac:dyDescent="0.25">
      <c r="A5" s="103">
        <v>1</v>
      </c>
      <c r="B5" s="104" t="s">
        <v>92</v>
      </c>
      <c r="C5" s="129">
        <v>207</v>
      </c>
      <c r="D5" s="224">
        <v>99.043062200956939</v>
      </c>
      <c r="F5" s="125"/>
    </row>
    <row r="6" spans="1:6" ht="20.100000000000001" customHeight="1" x14ac:dyDescent="0.25">
      <c r="A6" s="103">
        <v>2</v>
      </c>
      <c r="B6" s="104" t="s">
        <v>93</v>
      </c>
      <c r="C6" s="129">
        <v>118</v>
      </c>
      <c r="D6" s="224">
        <v>26.879271070615037</v>
      </c>
      <c r="F6" s="125"/>
    </row>
    <row r="7" spans="1:6" ht="48" customHeight="1" x14ac:dyDescent="0.25">
      <c r="A7" s="103">
        <v>3</v>
      </c>
      <c r="B7" s="104" t="s">
        <v>271</v>
      </c>
      <c r="C7" s="129">
        <v>116</v>
      </c>
      <c r="D7" s="224">
        <v>100</v>
      </c>
      <c r="F7" s="125"/>
    </row>
    <row r="8" spans="1:6" s="107" customFormat="1" ht="20.100000000000001" customHeight="1" x14ac:dyDescent="0.25">
      <c r="A8" s="103">
        <v>4</v>
      </c>
      <c r="B8" s="104" t="s">
        <v>102</v>
      </c>
      <c r="C8" s="129">
        <v>102</v>
      </c>
      <c r="D8" s="224">
        <v>98.076923076923066</v>
      </c>
      <c r="F8" s="125"/>
    </row>
    <row r="9" spans="1:6" s="107" customFormat="1" ht="20.100000000000001" customHeight="1" x14ac:dyDescent="0.25">
      <c r="A9" s="103">
        <v>5</v>
      </c>
      <c r="B9" s="104" t="s">
        <v>99</v>
      </c>
      <c r="C9" s="129">
        <v>96</v>
      </c>
      <c r="D9" s="224">
        <v>68.085106382978722</v>
      </c>
      <c r="F9" s="125"/>
    </row>
    <row r="10" spans="1:6" s="107" customFormat="1" ht="20.100000000000001" customHeight="1" x14ac:dyDescent="0.25">
      <c r="A10" s="103">
        <v>6</v>
      </c>
      <c r="B10" s="104" t="s">
        <v>221</v>
      </c>
      <c r="C10" s="129">
        <v>92</v>
      </c>
      <c r="D10" s="224">
        <v>47.422680412371129</v>
      </c>
      <c r="F10" s="125"/>
    </row>
    <row r="11" spans="1:6" s="107" customFormat="1" ht="20.100000000000001" customHeight="1" x14ac:dyDescent="0.25">
      <c r="A11" s="103">
        <v>7</v>
      </c>
      <c r="B11" s="104" t="s">
        <v>103</v>
      </c>
      <c r="C11" s="129">
        <v>76</v>
      </c>
      <c r="D11" s="224">
        <v>98.701298701298697</v>
      </c>
      <c r="F11" s="125"/>
    </row>
    <row r="12" spans="1:6" s="107" customFormat="1" ht="20.100000000000001" customHeight="1" x14ac:dyDescent="0.25">
      <c r="A12" s="103">
        <v>8</v>
      </c>
      <c r="B12" s="104" t="s">
        <v>114</v>
      </c>
      <c r="C12" s="129">
        <v>71</v>
      </c>
      <c r="D12" s="224">
        <v>47.019867549668874</v>
      </c>
      <c r="F12" s="125"/>
    </row>
    <row r="13" spans="1:6" s="107" customFormat="1" ht="20.100000000000001" customHeight="1" x14ac:dyDescent="0.25">
      <c r="A13" s="103">
        <v>9</v>
      </c>
      <c r="B13" s="104" t="s">
        <v>104</v>
      </c>
      <c r="C13" s="129">
        <v>56</v>
      </c>
      <c r="D13" s="224">
        <v>55.445544554455452</v>
      </c>
      <c r="F13" s="125"/>
    </row>
    <row r="14" spans="1:6" s="107" customFormat="1" ht="20.100000000000001" customHeight="1" x14ac:dyDescent="0.25">
      <c r="A14" s="103">
        <v>10</v>
      </c>
      <c r="B14" s="104" t="s">
        <v>101</v>
      </c>
      <c r="C14" s="129">
        <v>36</v>
      </c>
      <c r="D14" s="224">
        <v>100</v>
      </c>
      <c r="F14" s="125"/>
    </row>
    <row r="15" spans="1:6" s="107" customFormat="1" ht="37.5" customHeight="1" x14ac:dyDescent="0.25">
      <c r="A15" s="103">
        <v>11</v>
      </c>
      <c r="B15" s="104" t="s">
        <v>204</v>
      </c>
      <c r="C15" s="129">
        <v>30</v>
      </c>
      <c r="D15" s="224">
        <v>81.081081081081081</v>
      </c>
      <c r="F15" s="125"/>
    </row>
    <row r="16" spans="1:6" s="107" customFormat="1" ht="20.100000000000001" customHeight="1" x14ac:dyDescent="0.25">
      <c r="A16" s="103">
        <v>12</v>
      </c>
      <c r="B16" s="104" t="s">
        <v>135</v>
      </c>
      <c r="C16" s="129">
        <v>30</v>
      </c>
      <c r="D16" s="224">
        <v>100</v>
      </c>
      <c r="F16" s="125"/>
    </row>
    <row r="17" spans="1:6" s="107" customFormat="1" ht="35.25" customHeight="1" x14ac:dyDescent="0.25">
      <c r="A17" s="103">
        <v>13</v>
      </c>
      <c r="B17" s="104" t="s">
        <v>107</v>
      </c>
      <c r="C17" s="129">
        <v>26</v>
      </c>
      <c r="D17" s="224">
        <v>96.296296296296291</v>
      </c>
      <c r="F17" s="125"/>
    </row>
    <row r="18" spans="1:6" s="107" customFormat="1" ht="36" customHeight="1" x14ac:dyDescent="0.25">
      <c r="A18" s="103">
        <v>14</v>
      </c>
      <c r="B18" s="104" t="s">
        <v>272</v>
      </c>
      <c r="C18" s="129">
        <v>24</v>
      </c>
      <c r="D18" s="224">
        <v>12.307692307692308</v>
      </c>
      <c r="F18" s="125"/>
    </row>
    <row r="19" spans="1:6" s="107" customFormat="1" ht="20.100000000000001" customHeight="1" x14ac:dyDescent="0.25">
      <c r="A19" s="103">
        <v>15</v>
      </c>
      <c r="B19" s="104" t="s">
        <v>241</v>
      </c>
      <c r="C19" s="129">
        <v>24</v>
      </c>
      <c r="D19" s="224">
        <v>61.53846153846154</v>
      </c>
      <c r="F19" s="125"/>
    </row>
    <row r="20" spans="1:6" s="107" customFormat="1" ht="20.100000000000001" customHeight="1" x14ac:dyDescent="0.25">
      <c r="A20" s="103">
        <v>16</v>
      </c>
      <c r="B20" s="104" t="s">
        <v>222</v>
      </c>
      <c r="C20" s="129">
        <v>24</v>
      </c>
      <c r="D20" s="224">
        <v>45.283018867924532</v>
      </c>
      <c r="F20" s="125"/>
    </row>
    <row r="21" spans="1:6" s="107" customFormat="1" ht="20.100000000000001" customHeight="1" x14ac:dyDescent="0.25">
      <c r="A21" s="103">
        <v>17</v>
      </c>
      <c r="B21" s="104" t="s">
        <v>106</v>
      </c>
      <c r="C21" s="129">
        <v>24</v>
      </c>
      <c r="D21" s="224">
        <v>17.518248175182482</v>
      </c>
      <c r="F21" s="125"/>
    </row>
    <row r="22" spans="1:6" s="107" customFormat="1" ht="20.100000000000001" customHeight="1" x14ac:dyDescent="0.25">
      <c r="A22" s="103">
        <v>18</v>
      </c>
      <c r="B22" s="104" t="s">
        <v>223</v>
      </c>
      <c r="C22" s="129">
        <v>23</v>
      </c>
      <c r="D22" s="224">
        <v>38.983050847457626</v>
      </c>
      <c r="F22" s="125"/>
    </row>
    <row r="23" spans="1:6" s="107" customFormat="1" ht="20.100000000000001" customHeight="1" x14ac:dyDescent="0.25">
      <c r="A23" s="103">
        <v>19</v>
      </c>
      <c r="B23" s="104" t="s">
        <v>280</v>
      </c>
      <c r="C23" s="129">
        <v>22</v>
      </c>
      <c r="D23" s="224">
        <v>100</v>
      </c>
      <c r="F23" s="125"/>
    </row>
    <row r="24" spans="1:6" s="107" customFormat="1" ht="20.100000000000001" customHeight="1" x14ac:dyDescent="0.25">
      <c r="A24" s="103">
        <v>20</v>
      </c>
      <c r="B24" s="104" t="s">
        <v>136</v>
      </c>
      <c r="C24" s="129">
        <v>21</v>
      </c>
      <c r="D24" s="224">
        <v>70</v>
      </c>
      <c r="F24" s="125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0"/>
  </sheetPr>
  <dimension ref="A1:L28"/>
  <sheetViews>
    <sheetView zoomScaleNormal="100" zoomScaleSheetLayoutView="70" workbookViewId="0">
      <selection activeCell="A13" sqref="A13"/>
    </sheetView>
  </sheetViews>
  <sheetFormatPr defaultColWidth="8.85546875" defaultRowHeight="12.75" x14ac:dyDescent="0.2"/>
  <cols>
    <col min="1" max="1" width="36.7109375" style="61" customWidth="1"/>
    <col min="2" max="2" width="12.5703125" style="61" customWidth="1"/>
    <col min="3" max="3" width="12.85546875" style="61" customWidth="1"/>
    <col min="4" max="4" width="13.85546875" style="61" customWidth="1"/>
    <col min="5" max="6" width="14.85546875" style="134" customWidth="1"/>
    <col min="7" max="7" width="12.42578125" style="61" customWidth="1"/>
    <col min="8" max="9" width="8.85546875" style="61"/>
    <col min="10" max="10" width="7.85546875" style="61" customWidth="1"/>
    <col min="11" max="256" width="8.85546875" style="61"/>
    <col min="257" max="257" width="37.140625" style="61" customWidth="1"/>
    <col min="258" max="259" width="10.5703125" style="61" customWidth="1"/>
    <col min="260" max="260" width="13" style="61" customWidth="1"/>
    <col min="261" max="262" width="10.28515625" style="61" customWidth="1"/>
    <col min="263" max="263" width="12.42578125" style="61" customWidth="1"/>
    <col min="264" max="265" width="8.85546875" style="61"/>
    <col min="266" max="266" width="7.85546875" style="61" customWidth="1"/>
    <col min="267" max="512" width="8.85546875" style="61"/>
    <col min="513" max="513" width="37.140625" style="61" customWidth="1"/>
    <col min="514" max="515" width="10.5703125" style="61" customWidth="1"/>
    <col min="516" max="516" width="13" style="61" customWidth="1"/>
    <col min="517" max="518" width="10.28515625" style="61" customWidth="1"/>
    <col min="519" max="519" width="12.42578125" style="61" customWidth="1"/>
    <col min="520" max="521" width="8.85546875" style="61"/>
    <col min="522" max="522" width="7.85546875" style="61" customWidth="1"/>
    <col min="523" max="768" width="8.85546875" style="61"/>
    <col min="769" max="769" width="37.140625" style="61" customWidth="1"/>
    <col min="770" max="771" width="10.5703125" style="61" customWidth="1"/>
    <col min="772" max="772" width="13" style="61" customWidth="1"/>
    <col min="773" max="774" width="10.28515625" style="61" customWidth="1"/>
    <col min="775" max="775" width="12.42578125" style="61" customWidth="1"/>
    <col min="776" max="777" width="8.85546875" style="61"/>
    <col min="778" max="778" width="7.85546875" style="61" customWidth="1"/>
    <col min="779" max="1024" width="8.85546875" style="61"/>
    <col min="1025" max="1025" width="37.140625" style="61" customWidth="1"/>
    <col min="1026" max="1027" width="10.5703125" style="61" customWidth="1"/>
    <col min="1028" max="1028" width="13" style="61" customWidth="1"/>
    <col min="1029" max="1030" width="10.28515625" style="61" customWidth="1"/>
    <col min="1031" max="1031" width="12.42578125" style="61" customWidth="1"/>
    <col min="1032" max="1033" width="8.85546875" style="61"/>
    <col min="1034" max="1034" width="7.85546875" style="61" customWidth="1"/>
    <col min="1035" max="1280" width="8.85546875" style="61"/>
    <col min="1281" max="1281" width="37.140625" style="61" customWidth="1"/>
    <col min="1282" max="1283" width="10.5703125" style="61" customWidth="1"/>
    <col min="1284" max="1284" width="13" style="61" customWidth="1"/>
    <col min="1285" max="1286" width="10.28515625" style="61" customWidth="1"/>
    <col min="1287" max="1287" width="12.42578125" style="61" customWidth="1"/>
    <col min="1288" max="1289" width="8.85546875" style="61"/>
    <col min="1290" max="1290" width="7.85546875" style="61" customWidth="1"/>
    <col min="1291" max="1536" width="8.85546875" style="61"/>
    <col min="1537" max="1537" width="37.140625" style="61" customWidth="1"/>
    <col min="1538" max="1539" width="10.5703125" style="61" customWidth="1"/>
    <col min="1540" max="1540" width="13" style="61" customWidth="1"/>
    <col min="1541" max="1542" width="10.28515625" style="61" customWidth="1"/>
    <col min="1543" max="1543" width="12.42578125" style="61" customWidth="1"/>
    <col min="1544" max="1545" width="8.85546875" style="61"/>
    <col min="1546" max="1546" width="7.85546875" style="61" customWidth="1"/>
    <col min="1547" max="1792" width="8.85546875" style="61"/>
    <col min="1793" max="1793" width="37.140625" style="61" customWidth="1"/>
    <col min="1794" max="1795" width="10.5703125" style="61" customWidth="1"/>
    <col min="1796" max="1796" width="13" style="61" customWidth="1"/>
    <col min="1797" max="1798" width="10.28515625" style="61" customWidth="1"/>
    <col min="1799" max="1799" width="12.42578125" style="61" customWidth="1"/>
    <col min="1800" max="1801" width="8.85546875" style="61"/>
    <col min="1802" max="1802" width="7.85546875" style="61" customWidth="1"/>
    <col min="1803" max="2048" width="8.85546875" style="61"/>
    <col min="2049" max="2049" width="37.140625" style="61" customWidth="1"/>
    <col min="2050" max="2051" width="10.5703125" style="61" customWidth="1"/>
    <col min="2052" max="2052" width="13" style="61" customWidth="1"/>
    <col min="2053" max="2054" width="10.28515625" style="61" customWidth="1"/>
    <col min="2055" max="2055" width="12.42578125" style="61" customWidth="1"/>
    <col min="2056" max="2057" width="8.85546875" style="61"/>
    <col min="2058" max="2058" width="7.85546875" style="61" customWidth="1"/>
    <col min="2059" max="2304" width="8.85546875" style="61"/>
    <col min="2305" max="2305" width="37.140625" style="61" customWidth="1"/>
    <col min="2306" max="2307" width="10.5703125" style="61" customWidth="1"/>
    <col min="2308" max="2308" width="13" style="61" customWidth="1"/>
    <col min="2309" max="2310" width="10.28515625" style="61" customWidth="1"/>
    <col min="2311" max="2311" width="12.42578125" style="61" customWidth="1"/>
    <col min="2312" max="2313" width="8.85546875" style="61"/>
    <col min="2314" max="2314" width="7.85546875" style="61" customWidth="1"/>
    <col min="2315" max="2560" width="8.85546875" style="61"/>
    <col min="2561" max="2561" width="37.140625" style="61" customWidth="1"/>
    <col min="2562" max="2563" width="10.5703125" style="61" customWidth="1"/>
    <col min="2564" max="2564" width="13" style="61" customWidth="1"/>
    <col min="2565" max="2566" width="10.28515625" style="61" customWidth="1"/>
    <col min="2567" max="2567" width="12.42578125" style="61" customWidth="1"/>
    <col min="2568" max="2569" width="8.85546875" style="61"/>
    <col min="2570" max="2570" width="7.85546875" style="61" customWidth="1"/>
    <col min="2571" max="2816" width="8.85546875" style="61"/>
    <col min="2817" max="2817" width="37.140625" style="61" customWidth="1"/>
    <col min="2818" max="2819" width="10.5703125" style="61" customWidth="1"/>
    <col min="2820" max="2820" width="13" style="61" customWidth="1"/>
    <col min="2821" max="2822" width="10.28515625" style="61" customWidth="1"/>
    <col min="2823" max="2823" width="12.42578125" style="61" customWidth="1"/>
    <col min="2824" max="2825" width="8.85546875" style="61"/>
    <col min="2826" max="2826" width="7.85546875" style="61" customWidth="1"/>
    <col min="2827" max="3072" width="8.85546875" style="61"/>
    <col min="3073" max="3073" width="37.140625" style="61" customWidth="1"/>
    <col min="3074" max="3075" width="10.5703125" style="61" customWidth="1"/>
    <col min="3076" max="3076" width="13" style="61" customWidth="1"/>
    <col min="3077" max="3078" width="10.28515625" style="61" customWidth="1"/>
    <col min="3079" max="3079" width="12.42578125" style="61" customWidth="1"/>
    <col min="3080" max="3081" width="8.85546875" style="61"/>
    <col min="3082" max="3082" width="7.85546875" style="61" customWidth="1"/>
    <col min="3083" max="3328" width="8.85546875" style="61"/>
    <col min="3329" max="3329" width="37.140625" style="61" customWidth="1"/>
    <col min="3330" max="3331" width="10.5703125" style="61" customWidth="1"/>
    <col min="3332" max="3332" width="13" style="61" customWidth="1"/>
    <col min="3333" max="3334" width="10.28515625" style="61" customWidth="1"/>
    <col min="3335" max="3335" width="12.42578125" style="61" customWidth="1"/>
    <col min="3336" max="3337" width="8.85546875" style="61"/>
    <col min="3338" max="3338" width="7.85546875" style="61" customWidth="1"/>
    <col min="3339" max="3584" width="8.85546875" style="61"/>
    <col min="3585" max="3585" width="37.140625" style="61" customWidth="1"/>
    <col min="3586" max="3587" width="10.5703125" style="61" customWidth="1"/>
    <col min="3588" max="3588" width="13" style="61" customWidth="1"/>
    <col min="3589" max="3590" width="10.28515625" style="61" customWidth="1"/>
    <col min="3591" max="3591" width="12.42578125" style="61" customWidth="1"/>
    <col min="3592" max="3593" width="8.85546875" style="61"/>
    <col min="3594" max="3594" width="7.85546875" style="61" customWidth="1"/>
    <col min="3595" max="3840" width="8.85546875" style="61"/>
    <col min="3841" max="3841" width="37.140625" style="61" customWidth="1"/>
    <col min="3842" max="3843" width="10.5703125" style="61" customWidth="1"/>
    <col min="3844" max="3844" width="13" style="61" customWidth="1"/>
    <col min="3845" max="3846" width="10.28515625" style="61" customWidth="1"/>
    <col min="3847" max="3847" width="12.42578125" style="61" customWidth="1"/>
    <col min="3848" max="3849" width="8.85546875" style="61"/>
    <col min="3850" max="3850" width="7.85546875" style="61" customWidth="1"/>
    <col min="3851" max="4096" width="8.85546875" style="61"/>
    <col min="4097" max="4097" width="37.140625" style="61" customWidth="1"/>
    <col min="4098" max="4099" width="10.5703125" style="61" customWidth="1"/>
    <col min="4100" max="4100" width="13" style="61" customWidth="1"/>
    <col min="4101" max="4102" width="10.28515625" style="61" customWidth="1"/>
    <col min="4103" max="4103" width="12.42578125" style="61" customWidth="1"/>
    <col min="4104" max="4105" width="8.85546875" style="61"/>
    <col min="4106" max="4106" width="7.85546875" style="61" customWidth="1"/>
    <col min="4107" max="4352" width="8.85546875" style="61"/>
    <col min="4353" max="4353" width="37.140625" style="61" customWidth="1"/>
    <col min="4354" max="4355" width="10.5703125" style="61" customWidth="1"/>
    <col min="4356" max="4356" width="13" style="61" customWidth="1"/>
    <col min="4357" max="4358" width="10.28515625" style="61" customWidth="1"/>
    <col min="4359" max="4359" width="12.42578125" style="61" customWidth="1"/>
    <col min="4360" max="4361" width="8.85546875" style="61"/>
    <col min="4362" max="4362" width="7.85546875" style="61" customWidth="1"/>
    <col min="4363" max="4608" width="8.85546875" style="61"/>
    <col min="4609" max="4609" width="37.140625" style="61" customWidth="1"/>
    <col min="4610" max="4611" width="10.5703125" style="61" customWidth="1"/>
    <col min="4612" max="4612" width="13" style="61" customWidth="1"/>
    <col min="4613" max="4614" width="10.28515625" style="61" customWidth="1"/>
    <col min="4615" max="4615" width="12.42578125" style="61" customWidth="1"/>
    <col min="4616" max="4617" width="8.85546875" style="61"/>
    <col min="4618" max="4618" width="7.85546875" style="61" customWidth="1"/>
    <col min="4619" max="4864" width="8.85546875" style="61"/>
    <col min="4865" max="4865" width="37.140625" style="61" customWidth="1"/>
    <col min="4866" max="4867" width="10.5703125" style="61" customWidth="1"/>
    <col min="4868" max="4868" width="13" style="61" customWidth="1"/>
    <col min="4869" max="4870" width="10.28515625" style="61" customWidth="1"/>
    <col min="4871" max="4871" width="12.42578125" style="61" customWidth="1"/>
    <col min="4872" max="4873" width="8.85546875" style="61"/>
    <col min="4874" max="4874" width="7.85546875" style="61" customWidth="1"/>
    <col min="4875" max="5120" width="8.85546875" style="61"/>
    <col min="5121" max="5121" width="37.140625" style="61" customWidth="1"/>
    <col min="5122" max="5123" width="10.5703125" style="61" customWidth="1"/>
    <col min="5124" max="5124" width="13" style="61" customWidth="1"/>
    <col min="5125" max="5126" width="10.28515625" style="61" customWidth="1"/>
    <col min="5127" max="5127" width="12.42578125" style="61" customWidth="1"/>
    <col min="5128" max="5129" width="8.85546875" style="61"/>
    <col min="5130" max="5130" width="7.85546875" style="61" customWidth="1"/>
    <col min="5131" max="5376" width="8.85546875" style="61"/>
    <col min="5377" max="5377" width="37.140625" style="61" customWidth="1"/>
    <col min="5378" max="5379" width="10.5703125" style="61" customWidth="1"/>
    <col min="5380" max="5380" width="13" style="61" customWidth="1"/>
    <col min="5381" max="5382" width="10.28515625" style="61" customWidth="1"/>
    <col min="5383" max="5383" width="12.42578125" style="61" customWidth="1"/>
    <col min="5384" max="5385" width="8.85546875" style="61"/>
    <col min="5386" max="5386" width="7.85546875" style="61" customWidth="1"/>
    <col min="5387" max="5632" width="8.85546875" style="61"/>
    <col min="5633" max="5633" width="37.140625" style="61" customWidth="1"/>
    <col min="5634" max="5635" width="10.5703125" style="61" customWidth="1"/>
    <col min="5636" max="5636" width="13" style="61" customWidth="1"/>
    <col min="5637" max="5638" width="10.28515625" style="61" customWidth="1"/>
    <col min="5639" max="5639" width="12.42578125" style="61" customWidth="1"/>
    <col min="5640" max="5641" width="8.85546875" style="61"/>
    <col min="5642" max="5642" width="7.85546875" style="61" customWidth="1"/>
    <col min="5643" max="5888" width="8.85546875" style="61"/>
    <col min="5889" max="5889" width="37.140625" style="61" customWidth="1"/>
    <col min="5890" max="5891" width="10.5703125" style="61" customWidth="1"/>
    <col min="5892" max="5892" width="13" style="61" customWidth="1"/>
    <col min="5893" max="5894" width="10.28515625" style="61" customWidth="1"/>
    <col min="5895" max="5895" width="12.42578125" style="61" customWidth="1"/>
    <col min="5896" max="5897" width="8.85546875" style="61"/>
    <col min="5898" max="5898" width="7.85546875" style="61" customWidth="1"/>
    <col min="5899" max="6144" width="8.85546875" style="61"/>
    <col min="6145" max="6145" width="37.140625" style="61" customWidth="1"/>
    <col min="6146" max="6147" width="10.5703125" style="61" customWidth="1"/>
    <col min="6148" max="6148" width="13" style="61" customWidth="1"/>
    <col min="6149" max="6150" width="10.28515625" style="61" customWidth="1"/>
    <col min="6151" max="6151" width="12.42578125" style="61" customWidth="1"/>
    <col min="6152" max="6153" width="8.85546875" style="61"/>
    <col min="6154" max="6154" width="7.85546875" style="61" customWidth="1"/>
    <col min="6155" max="6400" width="8.85546875" style="61"/>
    <col min="6401" max="6401" width="37.140625" style="61" customWidth="1"/>
    <col min="6402" max="6403" width="10.5703125" style="61" customWidth="1"/>
    <col min="6404" max="6404" width="13" style="61" customWidth="1"/>
    <col min="6405" max="6406" width="10.28515625" style="61" customWidth="1"/>
    <col min="6407" max="6407" width="12.42578125" style="61" customWidth="1"/>
    <col min="6408" max="6409" width="8.85546875" style="61"/>
    <col min="6410" max="6410" width="7.85546875" style="61" customWidth="1"/>
    <col min="6411" max="6656" width="8.85546875" style="61"/>
    <col min="6657" max="6657" width="37.140625" style="61" customWidth="1"/>
    <col min="6658" max="6659" width="10.5703125" style="61" customWidth="1"/>
    <col min="6660" max="6660" width="13" style="61" customWidth="1"/>
    <col min="6661" max="6662" width="10.28515625" style="61" customWidth="1"/>
    <col min="6663" max="6663" width="12.42578125" style="61" customWidth="1"/>
    <col min="6664" max="6665" width="8.85546875" style="61"/>
    <col min="6666" max="6666" width="7.85546875" style="61" customWidth="1"/>
    <col min="6667" max="6912" width="8.85546875" style="61"/>
    <col min="6913" max="6913" width="37.140625" style="61" customWidth="1"/>
    <col min="6914" max="6915" width="10.5703125" style="61" customWidth="1"/>
    <col min="6916" max="6916" width="13" style="61" customWidth="1"/>
    <col min="6917" max="6918" width="10.28515625" style="61" customWidth="1"/>
    <col min="6919" max="6919" width="12.42578125" style="61" customWidth="1"/>
    <col min="6920" max="6921" width="8.85546875" style="61"/>
    <col min="6922" max="6922" width="7.85546875" style="61" customWidth="1"/>
    <col min="6923" max="7168" width="8.85546875" style="61"/>
    <col min="7169" max="7169" width="37.140625" style="61" customWidth="1"/>
    <col min="7170" max="7171" width="10.5703125" style="61" customWidth="1"/>
    <col min="7172" max="7172" width="13" style="61" customWidth="1"/>
    <col min="7173" max="7174" width="10.28515625" style="61" customWidth="1"/>
    <col min="7175" max="7175" width="12.42578125" style="61" customWidth="1"/>
    <col min="7176" max="7177" width="8.85546875" style="61"/>
    <col min="7178" max="7178" width="7.85546875" style="61" customWidth="1"/>
    <col min="7179" max="7424" width="8.85546875" style="61"/>
    <col min="7425" max="7425" width="37.140625" style="61" customWidth="1"/>
    <col min="7426" max="7427" width="10.5703125" style="61" customWidth="1"/>
    <col min="7428" max="7428" width="13" style="61" customWidth="1"/>
    <col min="7429" max="7430" width="10.28515625" style="61" customWidth="1"/>
    <col min="7431" max="7431" width="12.42578125" style="61" customWidth="1"/>
    <col min="7432" max="7433" width="8.85546875" style="61"/>
    <col min="7434" max="7434" width="7.85546875" style="61" customWidth="1"/>
    <col min="7435" max="7680" width="8.85546875" style="61"/>
    <col min="7681" max="7681" width="37.140625" style="61" customWidth="1"/>
    <col min="7682" max="7683" width="10.5703125" style="61" customWidth="1"/>
    <col min="7684" max="7684" width="13" style="61" customWidth="1"/>
    <col min="7685" max="7686" width="10.28515625" style="61" customWidth="1"/>
    <col min="7687" max="7687" width="12.42578125" style="61" customWidth="1"/>
    <col min="7688" max="7689" width="8.85546875" style="61"/>
    <col min="7690" max="7690" width="7.85546875" style="61" customWidth="1"/>
    <col min="7691" max="7936" width="8.85546875" style="61"/>
    <col min="7937" max="7937" width="37.140625" style="61" customWidth="1"/>
    <col min="7938" max="7939" width="10.5703125" style="61" customWidth="1"/>
    <col min="7940" max="7940" width="13" style="61" customWidth="1"/>
    <col min="7941" max="7942" width="10.28515625" style="61" customWidth="1"/>
    <col min="7943" max="7943" width="12.42578125" style="61" customWidth="1"/>
    <col min="7944" max="7945" width="8.85546875" style="61"/>
    <col min="7946" max="7946" width="7.85546875" style="61" customWidth="1"/>
    <col min="7947" max="8192" width="8.85546875" style="61"/>
    <col min="8193" max="8193" width="37.140625" style="61" customWidth="1"/>
    <col min="8194" max="8195" width="10.5703125" style="61" customWidth="1"/>
    <col min="8196" max="8196" width="13" style="61" customWidth="1"/>
    <col min="8197" max="8198" width="10.28515625" style="61" customWidth="1"/>
    <col min="8199" max="8199" width="12.42578125" style="61" customWidth="1"/>
    <col min="8200" max="8201" width="8.85546875" style="61"/>
    <col min="8202" max="8202" width="7.85546875" style="61" customWidth="1"/>
    <col min="8203" max="8448" width="8.85546875" style="61"/>
    <col min="8449" max="8449" width="37.140625" style="61" customWidth="1"/>
    <col min="8450" max="8451" width="10.5703125" style="61" customWidth="1"/>
    <col min="8452" max="8452" width="13" style="61" customWidth="1"/>
    <col min="8453" max="8454" width="10.28515625" style="61" customWidth="1"/>
    <col min="8455" max="8455" width="12.42578125" style="61" customWidth="1"/>
    <col min="8456" max="8457" width="8.85546875" style="61"/>
    <col min="8458" max="8458" width="7.85546875" style="61" customWidth="1"/>
    <col min="8459" max="8704" width="8.85546875" style="61"/>
    <col min="8705" max="8705" width="37.140625" style="61" customWidth="1"/>
    <col min="8706" max="8707" width="10.5703125" style="61" customWidth="1"/>
    <col min="8708" max="8708" width="13" style="61" customWidth="1"/>
    <col min="8709" max="8710" width="10.28515625" style="61" customWidth="1"/>
    <col min="8711" max="8711" width="12.42578125" style="61" customWidth="1"/>
    <col min="8712" max="8713" width="8.85546875" style="61"/>
    <col min="8714" max="8714" width="7.85546875" style="61" customWidth="1"/>
    <col min="8715" max="8960" width="8.85546875" style="61"/>
    <col min="8961" max="8961" width="37.140625" style="61" customWidth="1"/>
    <col min="8962" max="8963" width="10.5703125" style="61" customWidth="1"/>
    <col min="8964" max="8964" width="13" style="61" customWidth="1"/>
    <col min="8965" max="8966" width="10.28515625" style="61" customWidth="1"/>
    <col min="8967" max="8967" width="12.42578125" style="61" customWidth="1"/>
    <col min="8968" max="8969" width="8.85546875" style="61"/>
    <col min="8970" max="8970" width="7.85546875" style="61" customWidth="1"/>
    <col min="8971" max="9216" width="8.85546875" style="61"/>
    <col min="9217" max="9217" width="37.140625" style="61" customWidth="1"/>
    <col min="9218" max="9219" width="10.5703125" style="61" customWidth="1"/>
    <col min="9220" max="9220" width="13" style="61" customWidth="1"/>
    <col min="9221" max="9222" width="10.28515625" style="61" customWidth="1"/>
    <col min="9223" max="9223" width="12.42578125" style="61" customWidth="1"/>
    <col min="9224" max="9225" width="8.85546875" style="61"/>
    <col min="9226" max="9226" width="7.85546875" style="61" customWidth="1"/>
    <col min="9227" max="9472" width="8.85546875" style="61"/>
    <col min="9473" max="9473" width="37.140625" style="61" customWidth="1"/>
    <col min="9474" max="9475" width="10.5703125" style="61" customWidth="1"/>
    <col min="9476" max="9476" width="13" style="61" customWidth="1"/>
    <col min="9477" max="9478" width="10.28515625" style="61" customWidth="1"/>
    <col min="9479" max="9479" width="12.42578125" style="61" customWidth="1"/>
    <col min="9480" max="9481" width="8.85546875" style="61"/>
    <col min="9482" max="9482" width="7.85546875" style="61" customWidth="1"/>
    <col min="9483" max="9728" width="8.85546875" style="61"/>
    <col min="9729" max="9729" width="37.140625" style="61" customWidth="1"/>
    <col min="9730" max="9731" width="10.5703125" style="61" customWidth="1"/>
    <col min="9732" max="9732" width="13" style="61" customWidth="1"/>
    <col min="9733" max="9734" width="10.28515625" style="61" customWidth="1"/>
    <col min="9735" max="9735" width="12.42578125" style="61" customWidth="1"/>
    <col min="9736" max="9737" width="8.85546875" style="61"/>
    <col min="9738" max="9738" width="7.85546875" style="61" customWidth="1"/>
    <col min="9739" max="9984" width="8.85546875" style="61"/>
    <col min="9985" max="9985" width="37.140625" style="61" customWidth="1"/>
    <col min="9986" max="9987" width="10.5703125" style="61" customWidth="1"/>
    <col min="9988" max="9988" width="13" style="61" customWidth="1"/>
    <col min="9989" max="9990" width="10.28515625" style="61" customWidth="1"/>
    <col min="9991" max="9991" width="12.42578125" style="61" customWidth="1"/>
    <col min="9992" max="9993" width="8.85546875" style="61"/>
    <col min="9994" max="9994" width="7.85546875" style="61" customWidth="1"/>
    <col min="9995" max="10240" width="8.85546875" style="61"/>
    <col min="10241" max="10241" width="37.140625" style="61" customWidth="1"/>
    <col min="10242" max="10243" width="10.5703125" style="61" customWidth="1"/>
    <col min="10244" max="10244" width="13" style="61" customWidth="1"/>
    <col min="10245" max="10246" width="10.28515625" style="61" customWidth="1"/>
    <col min="10247" max="10247" width="12.42578125" style="61" customWidth="1"/>
    <col min="10248" max="10249" width="8.85546875" style="61"/>
    <col min="10250" max="10250" width="7.85546875" style="61" customWidth="1"/>
    <col min="10251" max="10496" width="8.85546875" style="61"/>
    <col min="10497" max="10497" width="37.140625" style="61" customWidth="1"/>
    <col min="10498" max="10499" width="10.5703125" style="61" customWidth="1"/>
    <col min="10500" max="10500" width="13" style="61" customWidth="1"/>
    <col min="10501" max="10502" width="10.28515625" style="61" customWidth="1"/>
    <col min="10503" max="10503" width="12.42578125" style="61" customWidth="1"/>
    <col min="10504" max="10505" width="8.85546875" style="61"/>
    <col min="10506" max="10506" width="7.85546875" style="61" customWidth="1"/>
    <col min="10507" max="10752" width="8.85546875" style="61"/>
    <col min="10753" max="10753" width="37.140625" style="61" customWidth="1"/>
    <col min="10754" max="10755" width="10.5703125" style="61" customWidth="1"/>
    <col min="10756" max="10756" width="13" style="61" customWidth="1"/>
    <col min="10757" max="10758" width="10.28515625" style="61" customWidth="1"/>
    <col min="10759" max="10759" width="12.42578125" style="61" customWidth="1"/>
    <col min="10760" max="10761" width="8.85546875" style="61"/>
    <col min="10762" max="10762" width="7.85546875" style="61" customWidth="1"/>
    <col min="10763" max="11008" width="8.85546875" style="61"/>
    <col min="11009" max="11009" width="37.140625" style="61" customWidth="1"/>
    <col min="11010" max="11011" width="10.5703125" style="61" customWidth="1"/>
    <col min="11012" max="11012" width="13" style="61" customWidth="1"/>
    <col min="11013" max="11014" width="10.28515625" style="61" customWidth="1"/>
    <col min="11015" max="11015" width="12.42578125" style="61" customWidth="1"/>
    <col min="11016" max="11017" width="8.85546875" style="61"/>
    <col min="11018" max="11018" width="7.85546875" style="61" customWidth="1"/>
    <col min="11019" max="11264" width="8.85546875" style="61"/>
    <col min="11265" max="11265" width="37.140625" style="61" customWidth="1"/>
    <col min="11266" max="11267" width="10.5703125" style="61" customWidth="1"/>
    <col min="11268" max="11268" width="13" style="61" customWidth="1"/>
    <col min="11269" max="11270" width="10.28515625" style="61" customWidth="1"/>
    <col min="11271" max="11271" width="12.42578125" style="61" customWidth="1"/>
    <col min="11272" max="11273" width="8.85546875" style="61"/>
    <col min="11274" max="11274" width="7.85546875" style="61" customWidth="1"/>
    <col min="11275" max="11520" width="8.85546875" style="61"/>
    <col min="11521" max="11521" width="37.140625" style="61" customWidth="1"/>
    <col min="11522" max="11523" width="10.5703125" style="61" customWidth="1"/>
    <col min="11524" max="11524" width="13" style="61" customWidth="1"/>
    <col min="11525" max="11526" width="10.28515625" style="61" customWidth="1"/>
    <col min="11527" max="11527" width="12.42578125" style="61" customWidth="1"/>
    <col min="11528" max="11529" width="8.85546875" style="61"/>
    <col min="11530" max="11530" width="7.85546875" style="61" customWidth="1"/>
    <col min="11531" max="11776" width="8.85546875" style="61"/>
    <col min="11777" max="11777" width="37.140625" style="61" customWidth="1"/>
    <col min="11778" max="11779" width="10.5703125" style="61" customWidth="1"/>
    <col min="11780" max="11780" width="13" style="61" customWidth="1"/>
    <col min="11781" max="11782" width="10.28515625" style="61" customWidth="1"/>
    <col min="11783" max="11783" width="12.42578125" style="61" customWidth="1"/>
    <col min="11784" max="11785" width="8.85546875" style="61"/>
    <col min="11786" max="11786" width="7.85546875" style="61" customWidth="1"/>
    <col min="11787" max="12032" width="8.85546875" style="61"/>
    <col min="12033" max="12033" width="37.140625" style="61" customWidth="1"/>
    <col min="12034" max="12035" width="10.5703125" style="61" customWidth="1"/>
    <col min="12036" max="12036" width="13" style="61" customWidth="1"/>
    <col min="12037" max="12038" width="10.28515625" style="61" customWidth="1"/>
    <col min="12039" max="12039" width="12.42578125" style="61" customWidth="1"/>
    <col min="12040" max="12041" width="8.85546875" style="61"/>
    <col min="12042" max="12042" width="7.85546875" style="61" customWidth="1"/>
    <col min="12043" max="12288" width="8.85546875" style="61"/>
    <col min="12289" max="12289" width="37.140625" style="61" customWidth="1"/>
    <col min="12290" max="12291" width="10.5703125" style="61" customWidth="1"/>
    <col min="12292" max="12292" width="13" style="61" customWidth="1"/>
    <col min="12293" max="12294" width="10.28515625" style="61" customWidth="1"/>
    <col min="12295" max="12295" width="12.42578125" style="61" customWidth="1"/>
    <col min="12296" max="12297" width="8.85546875" style="61"/>
    <col min="12298" max="12298" width="7.85546875" style="61" customWidth="1"/>
    <col min="12299" max="12544" width="8.85546875" style="61"/>
    <col min="12545" max="12545" width="37.140625" style="61" customWidth="1"/>
    <col min="12546" max="12547" width="10.5703125" style="61" customWidth="1"/>
    <col min="12548" max="12548" width="13" style="61" customWidth="1"/>
    <col min="12549" max="12550" width="10.28515625" style="61" customWidth="1"/>
    <col min="12551" max="12551" width="12.42578125" style="61" customWidth="1"/>
    <col min="12552" max="12553" width="8.85546875" style="61"/>
    <col min="12554" max="12554" width="7.85546875" style="61" customWidth="1"/>
    <col min="12555" max="12800" width="8.85546875" style="61"/>
    <col min="12801" max="12801" width="37.140625" style="61" customWidth="1"/>
    <col min="12802" max="12803" width="10.5703125" style="61" customWidth="1"/>
    <col min="12804" max="12804" width="13" style="61" customWidth="1"/>
    <col min="12805" max="12806" width="10.28515625" style="61" customWidth="1"/>
    <col min="12807" max="12807" width="12.42578125" style="61" customWidth="1"/>
    <col min="12808" max="12809" width="8.85546875" style="61"/>
    <col min="12810" max="12810" width="7.85546875" style="61" customWidth="1"/>
    <col min="12811" max="13056" width="8.85546875" style="61"/>
    <col min="13057" max="13057" width="37.140625" style="61" customWidth="1"/>
    <col min="13058" max="13059" width="10.5703125" style="61" customWidth="1"/>
    <col min="13060" max="13060" width="13" style="61" customWidth="1"/>
    <col min="13061" max="13062" width="10.28515625" style="61" customWidth="1"/>
    <col min="13063" max="13063" width="12.42578125" style="61" customWidth="1"/>
    <col min="13064" max="13065" width="8.85546875" style="61"/>
    <col min="13066" max="13066" width="7.85546875" style="61" customWidth="1"/>
    <col min="13067" max="13312" width="8.85546875" style="61"/>
    <col min="13313" max="13313" width="37.140625" style="61" customWidth="1"/>
    <col min="13314" max="13315" width="10.5703125" style="61" customWidth="1"/>
    <col min="13316" max="13316" width="13" style="61" customWidth="1"/>
    <col min="13317" max="13318" width="10.28515625" style="61" customWidth="1"/>
    <col min="13319" max="13319" width="12.42578125" style="61" customWidth="1"/>
    <col min="13320" max="13321" width="8.85546875" style="61"/>
    <col min="13322" max="13322" width="7.85546875" style="61" customWidth="1"/>
    <col min="13323" max="13568" width="8.85546875" style="61"/>
    <col min="13569" max="13569" width="37.140625" style="61" customWidth="1"/>
    <col min="13570" max="13571" width="10.5703125" style="61" customWidth="1"/>
    <col min="13572" max="13572" width="13" style="61" customWidth="1"/>
    <col min="13573" max="13574" width="10.28515625" style="61" customWidth="1"/>
    <col min="13575" max="13575" width="12.42578125" style="61" customWidth="1"/>
    <col min="13576" max="13577" width="8.85546875" style="61"/>
    <col min="13578" max="13578" width="7.85546875" style="61" customWidth="1"/>
    <col min="13579" max="13824" width="8.85546875" style="61"/>
    <col min="13825" max="13825" width="37.140625" style="61" customWidth="1"/>
    <col min="13826" max="13827" width="10.5703125" style="61" customWidth="1"/>
    <col min="13828" max="13828" width="13" style="61" customWidth="1"/>
    <col min="13829" max="13830" width="10.28515625" style="61" customWidth="1"/>
    <col min="13831" max="13831" width="12.42578125" style="61" customWidth="1"/>
    <col min="13832" max="13833" width="8.85546875" style="61"/>
    <col min="13834" max="13834" width="7.85546875" style="61" customWidth="1"/>
    <col min="13835" max="14080" width="8.85546875" style="61"/>
    <col min="14081" max="14081" width="37.140625" style="61" customWidth="1"/>
    <col min="14082" max="14083" width="10.5703125" style="61" customWidth="1"/>
    <col min="14084" max="14084" width="13" style="61" customWidth="1"/>
    <col min="14085" max="14086" width="10.28515625" style="61" customWidth="1"/>
    <col min="14087" max="14087" width="12.42578125" style="61" customWidth="1"/>
    <col min="14088" max="14089" width="8.85546875" style="61"/>
    <col min="14090" max="14090" width="7.85546875" style="61" customWidth="1"/>
    <col min="14091" max="14336" width="8.85546875" style="61"/>
    <col min="14337" max="14337" width="37.140625" style="61" customWidth="1"/>
    <col min="14338" max="14339" width="10.5703125" style="61" customWidth="1"/>
    <col min="14340" max="14340" width="13" style="61" customWidth="1"/>
    <col min="14341" max="14342" width="10.28515625" style="61" customWidth="1"/>
    <col min="14343" max="14343" width="12.42578125" style="61" customWidth="1"/>
    <col min="14344" max="14345" width="8.85546875" style="61"/>
    <col min="14346" max="14346" width="7.85546875" style="61" customWidth="1"/>
    <col min="14347" max="14592" width="8.85546875" style="61"/>
    <col min="14593" max="14593" width="37.140625" style="61" customWidth="1"/>
    <col min="14594" max="14595" width="10.5703125" style="61" customWidth="1"/>
    <col min="14596" max="14596" width="13" style="61" customWidth="1"/>
    <col min="14597" max="14598" width="10.28515625" style="61" customWidth="1"/>
    <col min="14599" max="14599" width="12.42578125" style="61" customWidth="1"/>
    <col min="14600" max="14601" width="8.85546875" style="61"/>
    <col min="14602" max="14602" width="7.85546875" style="61" customWidth="1"/>
    <col min="14603" max="14848" width="8.85546875" style="61"/>
    <col min="14849" max="14849" width="37.140625" style="61" customWidth="1"/>
    <col min="14850" max="14851" width="10.5703125" style="61" customWidth="1"/>
    <col min="14852" max="14852" width="13" style="61" customWidth="1"/>
    <col min="14853" max="14854" width="10.28515625" style="61" customWidth="1"/>
    <col min="14855" max="14855" width="12.42578125" style="61" customWidth="1"/>
    <col min="14856" max="14857" width="8.85546875" style="61"/>
    <col min="14858" max="14858" width="7.85546875" style="61" customWidth="1"/>
    <col min="14859" max="15104" width="8.85546875" style="61"/>
    <col min="15105" max="15105" width="37.140625" style="61" customWidth="1"/>
    <col min="15106" max="15107" width="10.5703125" style="61" customWidth="1"/>
    <col min="15108" max="15108" width="13" style="61" customWidth="1"/>
    <col min="15109" max="15110" width="10.28515625" style="61" customWidth="1"/>
    <col min="15111" max="15111" width="12.42578125" style="61" customWidth="1"/>
    <col min="15112" max="15113" width="8.85546875" style="61"/>
    <col min="15114" max="15114" width="7.85546875" style="61" customWidth="1"/>
    <col min="15115" max="15360" width="8.85546875" style="61"/>
    <col min="15361" max="15361" width="37.140625" style="61" customWidth="1"/>
    <col min="15362" max="15363" width="10.5703125" style="61" customWidth="1"/>
    <col min="15364" max="15364" width="13" style="61" customWidth="1"/>
    <col min="15365" max="15366" width="10.28515625" style="61" customWidth="1"/>
    <col min="15367" max="15367" width="12.42578125" style="61" customWidth="1"/>
    <col min="15368" max="15369" width="8.85546875" style="61"/>
    <col min="15370" max="15370" width="7.85546875" style="61" customWidth="1"/>
    <col min="15371" max="15616" width="8.85546875" style="61"/>
    <col min="15617" max="15617" width="37.140625" style="61" customWidth="1"/>
    <col min="15618" max="15619" width="10.5703125" style="61" customWidth="1"/>
    <col min="15620" max="15620" width="13" style="61" customWidth="1"/>
    <col min="15621" max="15622" width="10.28515625" style="61" customWidth="1"/>
    <col min="15623" max="15623" width="12.42578125" style="61" customWidth="1"/>
    <col min="15624" max="15625" width="8.85546875" style="61"/>
    <col min="15626" max="15626" width="7.85546875" style="61" customWidth="1"/>
    <col min="15627" max="15872" width="8.85546875" style="61"/>
    <col min="15873" max="15873" width="37.140625" style="61" customWidth="1"/>
    <col min="15874" max="15875" width="10.5703125" style="61" customWidth="1"/>
    <col min="15876" max="15876" width="13" style="61" customWidth="1"/>
    <col min="15877" max="15878" width="10.28515625" style="61" customWidth="1"/>
    <col min="15879" max="15879" width="12.42578125" style="61" customWidth="1"/>
    <col min="15880" max="15881" width="8.85546875" style="61"/>
    <col min="15882" max="15882" width="7.85546875" style="61" customWidth="1"/>
    <col min="15883" max="16128" width="8.85546875" style="61"/>
    <col min="16129" max="16129" width="37.140625" style="61" customWidth="1"/>
    <col min="16130" max="16131" width="10.5703125" style="61" customWidth="1"/>
    <col min="16132" max="16132" width="13" style="61" customWidth="1"/>
    <col min="16133" max="16134" width="10.28515625" style="61" customWidth="1"/>
    <col min="16135" max="16135" width="12.42578125" style="61" customWidth="1"/>
    <col min="16136" max="16137" width="8.85546875" style="61"/>
    <col min="16138" max="16138" width="7.85546875" style="61" customWidth="1"/>
    <col min="16139" max="16384" width="8.85546875" style="61"/>
  </cols>
  <sheetData>
    <row r="1" spans="1:12" s="47" customFormat="1" ht="20.25" x14ac:dyDescent="0.3">
      <c r="A1" s="367" t="s">
        <v>141</v>
      </c>
      <c r="B1" s="367"/>
      <c r="C1" s="367"/>
      <c r="D1" s="367"/>
      <c r="E1" s="367"/>
      <c r="F1" s="367"/>
      <c r="G1" s="367"/>
    </row>
    <row r="2" spans="1:12" s="47" customFormat="1" ht="19.5" customHeight="1" x14ac:dyDescent="0.3">
      <c r="A2" s="368" t="s">
        <v>50</v>
      </c>
      <c r="B2" s="368"/>
      <c r="C2" s="368"/>
      <c r="D2" s="368"/>
      <c r="E2" s="368"/>
      <c r="F2" s="368"/>
      <c r="G2" s="368"/>
    </row>
    <row r="3" spans="1:12" s="50" customFormat="1" ht="20.25" customHeight="1" x14ac:dyDescent="0.25">
      <c r="A3" s="48"/>
      <c r="B3" s="48"/>
      <c r="C3" s="48"/>
      <c r="D3" s="48"/>
      <c r="E3" s="132"/>
      <c r="F3" s="132"/>
      <c r="G3" s="135" t="s">
        <v>51</v>
      </c>
    </row>
    <row r="4" spans="1:12" s="50" customFormat="1" ht="91.5" customHeight="1" x14ac:dyDescent="0.2">
      <c r="A4" s="234"/>
      <c r="B4" s="237" t="s">
        <v>364</v>
      </c>
      <c r="C4" s="248" t="s">
        <v>365</v>
      </c>
      <c r="D4" s="235" t="s">
        <v>52</v>
      </c>
      <c r="E4" s="236" t="s">
        <v>366</v>
      </c>
      <c r="F4" s="236" t="s">
        <v>367</v>
      </c>
      <c r="G4" s="235" t="s">
        <v>52</v>
      </c>
    </row>
    <row r="5" spans="1:12" s="51" customFormat="1" ht="34.5" customHeight="1" x14ac:dyDescent="0.25">
      <c r="A5" s="177" t="s">
        <v>139</v>
      </c>
      <c r="B5" s="247">
        <f>SUM(B7:B25)</f>
        <v>21226</v>
      </c>
      <c r="C5" s="247">
        <f>SUM(C7:C25)</f>
        <v>15662</v>
      </c>
      <c r="D5" s="59">
        <f>ROUND(C5/B5*100,1)</f>
        <v>73.8</v>
      </c>
      <c r="E5" s="192">
        <f>SUM(E7:E25)</f>
        <v>836</v>
      </c>
      <c r="F5" s="192">
        <f>SUM(F7:F25)</f>
        <v>1713</v>
      </c>
      <c r="G5" s="59">
        <f>ROUND(F5/E5*100,1)</f>
        <v>204.9</v>
      </c>
    </row>
    <row r="6" spans="1:12" s="51" customFormat="1" ht="15.75" x14ac:dyDescent="0.25">
      <c r="A6" s="52" t="s">
        <v>19</v>
      </c>
      <c r="B6" s="53"/>
      <c r="C6" s="53"/>
      <c r="D6" s="55"/>
      <c r="E6" s="54"/>
      <c r="F6" s="54"/>
      <c r="G6" s="55"/>
    </row>
    <row r="7" spans="1:12" ht="34.15" customHeight="1" x14ac:dyDescent="0.2">
      <c r="A7" s="56" t="s">
        <v>20</v>
      </c>
      <c r="B7" s="57">
        <v>6826</v>
      </c>
      <c r="C7" s="58">
        <v>2620</v>
      </c>
      <c r="D7" s="59">
        <f t="shared" ref="D7:D25" si="0">ROUND(C7/B7*100,1)</f>
        <v>38.4</v>
      </c>
      <c r="E7" s="57">
        <v>75</v>
      </c>
      <c r="F7" s="58">
        <v>116</v>
      </c>
      <c r="G7" s="59">
        <f>ROUND(F7/E7*100,1)</f>
        <v>154.69999999999999</v>
      </c>
      <c r="H7" s="60"/>
      <c r="J7" s="62"/>
      <c r="K7" s="63"/>
      <c r="L7" s="63"/>
    </row>
    <row r="8" spans="1:12" ht="34.15" customHeight="1" x14ac:dyDescent="0.2">
      <c r="A8" s="56" t="s">
        <v>21</v>
      </c>
      <c r="B8" s="57">
        <v>275</v>
      </c>
      <c r="C8" s="58">
        <v>381</v>
      </c>
      <c r="D8" s="59">
        <f t="shared" si="0"/>
        <v>138.5</v>
      </c>
      <c r="E8" s="57">
        <v>15</v>
      </c>
      <c r="F8" s="58">
        <v>35</v>
      </c>
      <c r="G8" s="59">
        <f t="shared" ref="G8:G25" si="1">ROUND(F8/E8*100,1)</f>
        <v>233.3</v>
      </c>
      <c r="H8" s="60"/>
      <c r="J8" s="62"/>
      <c r="K8" s="63"/>
      <c r="L8" s="63"/>
    </row>
    <row r="9" spans="1:12" s="64" customFormat="1" ht="24.95" customHeight="1" x14ac:dyDescent="0.2">
      <c r="A9" s="56" t="s">
        <v>22</v>
      </c>
      <c r="B9" s="57">
        <v>4127</v>
      </c>
      <c r="C9" s="58">
        <v>2980</v>
      </c>
      <c r="D9" s="59">
        <f t="shared" si="0"/>
        <v>72.2</v>
      </c>
      <c r="E9" s="57">
        <v>271</v>
      </c>
      <c r="F9" s="58">
        <v>458</v>
      </c>
      <c r="G9" s="59">
        <f t="shared" si="1"/>
        <v>169</v>
      </c>
      <c r="H9" s="60"/>
      <c r="I9" s="61"/>
      <c r="J9" s="62"/>
      <c r="K9" s="63"/>
      <c r="L9" s="63"/>
    </row>
    <row r="10" spans="1:12" ht="34.15" customHeight="1" x14ac:dyDescent="0.2">
      <c r="A10" s="56" t="s">
        <v>23</v>
      </c>
      <c r="B10" s="57">
        <v>542</v>
      </c>
      <c r="C10" s="58">
        <v>428</v>
      </c>
      <c r="D10" s="59">
        <f t="shared" si="0"/>
        <v>79</v>
      </c>
      <c r="E10" s="57">
        <v>20</v>
      </c>
      <c r="F10" s="58">
        <v>60</v>
      </c>
      <c r="G10" s="59">
        <f t="shared" si="1"/>
        <v>300</v>
      </c>
      <c r="H10" s="60"/>
      <c r="J10" s="62"/>
      <c r="K10" s="63"/>
      <c r="L10" s="63"/>
    </row>
    <row r="11" spans="1:12" ht="34.15" customHeight="1" x14ac:dyDescent="0.2">
      <c r="A11" s="56" t="s">
        <v>24</v>
      </c>
      <c r="B11" s="57">
        <v>384</v>
      </c>
      <c r="C11" s="58">
        <v>501</v>
      </c>
      <c r="D11" s="59">
        <f t="shared" si="0"/>
        <v>130.5</v>
      </c>
      <c r="E11" s="57">
        <v>11</v>
      </c>
      <c r="F11" s="58">
        <v>43</v>
      </c>
      <c r="G11" s="59">
        <f t="shared" si="1"/>
        <v>390.9</v>
      </c>
      <c r="H11" s="60"/>
      <c r="J11" s="62"/>
      <c r="K11" s="63"/>
      <c r="L11" s="63"/>
    </row>
    <row r="12" spans="1:12" ht="24.95" customHeight="1" x14ac:dyDescent="0.2">
      <c r="A12" s="56" t="s">
        <v>25</v>
      </c>
      <c r="B12" s="57">
        <v>904</v>
      </c>
      <c r="C12" s="58">
        <v>458</v>
      </c>
      <c r="D12" s="59">
        <f t="shared" si="0"/>
        <v>50.7</v>
      </c>
      <c r="E12" s="57">
        <v>38</v>
      </c>
      <c r="F12" s="58">
        <v>93</v>
      </c>
      <c r="G12" s="59">
        <f t="shared" si="1"/>
        <v>244.7</v>
      </c>
      <c r="H12" s="60"/>
      <c r="J12" s="62"/>
      <c r="K12" s="63"/>
      <c r="L12" s="63"/>
    </row>
    <row r="13" spans="1:12" ht="47.25" x14ac:dyDescent="0.2">
      <c r="A13" s="56" t="s">
        <v>26</v>
      </c>
      <c r="B13" s="57">
        <v>2341</v>
      </c>
      <c r="C13" s="58">
        <v>2228</v>
      </c>
      <c r="D13" s="59">
        <f t="shared" si="0"/>
        <v>95.2</v>
      </c>
      <c r="E13" s="57">
        <v>116</v>
      </c>
      <c r="F13" s="58">
        <v>180</v>
      </c>
      <c r="G13" s="59">
        <f t="shared" si="1"/>
        <v>155.19999999999999</v>
      </c>
      <c r="H13" s="60"/>
      <c r="J13" s="62"/>
      <c r="K13" s="63"/>
      <c r="L13" s="63"/>
    </row>
    <row r="14" spans="1:12" ht="34.15" customHeight="1" x14ac:dyDescent="0.2">
      <c r="A14" s="56" t="s">
        <v>27</v>
      </c>
      <c r="B14" s="57">
        <v>1371</v>
      </c>
      <c r="C14" s="58">
        <v>916</v>
      </c>
      <c r="D14" s="59">
        <f t="shared" si="0"/>
        <v>66.8</v>
      </c>
      <c r="E14" s="57">
        <v>81</v>
      </c>
      <c r="F14" s="58">
        <v>168</v>
      </c>
      <c r="G14" s="59">
        <f t="shared" si="1"/>
        <v>207.4</v>
      </c>
      <c r="H14" s="60"/>
      <c r="J14" s="62"/>
      <c r="K14" s="63"/>
      <c r="L14" s="63"/>
    </row>
    <row r="15" spans="1:12" ht="34.15" customHeight="1" x14ac:dyDescent="0.2">
      <c r="A15" s="56" t="s">
        <v>28</v>
      </c>
      <c r="B15" s="57">
        <v>308</v>
      </c>
      <c r="C15" s="58">
        <v>365</v>
      </c>
      <c r="D15" s="59">
        <f t="shared" si="0"/>
        <v>118.5</v>
      </c>
      <c r="E15" s="57">
        <v>15</v>
      </c>
      <c r="F15" s="58">
        <v>22</v>
      </c>
      <c r="G15" s="59">
        <f t="shared" si="1"/>
        <v>146.69999999999999</v>
      </c>
      <c r="H15" s="60"/>
      <c r="J15" s="62"/>
      <c r="K15" s="63"/>
      <c r="L15" s="63"/>
    </row>
    <row r="16" spans="1:12" ht="24.95" customHeight="1" x14ac:dyDescent="0.2">
      <c r="A16" s="56" t="s">
        <v>29</v>
      </c>
      <c r="B16" s="57">
        <v>51</v>
      </c>
      <c r="C16" s="58">
        <v>50</v>
      </c>
      <c r="D16" s="59">
        <f t="shared" si="0"/>
        <v>98</v>
      </c>
      <c r="E16" s="57">
        <v>4</v>
      </c>
      <c r="F16" s="58">
        <v>9</v>
      </c>
      <c r="G16" s="59">
        <f t="shared" si="1"/>
        <v>225</v>
      </c>
      <c r="H16" s="60"/>
      <c r="J16" s="62"/>
      <c r="K16" s="63"/>
      <c r="L16" s="63"/>
    </row>
    <row r="17" spans="1:12" ht="24.95" customHeight="1" x14ac:dyDescent="0.2">
      <c r="A17" s="56" t="s">
        <v>30</v>
      </c>
      <c r="B17" s="57">
        <v>55</v>
      </c>
      <c r="C17" s="58">
        <v>35</v>
      </c>
      <c r="D17" s="59">
        <f t="shared" si="0"/>
        <v>63.6</v>
      </c>
      <c r="E17" s="57">
        <v>0</v>
      </c>
      <c r="F17" s="58">
        <v>3</v>
      </c>
      <c r="G17" s="59" t="s">
        <v>84</v>
      </c>
      <c r="H17" s="60"/>
      <c r="J17" s="62"/>
      <c r="K17" s="63"/>
      <c r="L17" s="63"/>
    </row>
    <row r="18" spans="1:12" ht="24.95" customHeight="1" x14ac:dyDescent="0.2">
      <c r="A18" s="56" t="s">
        <v>31</v>
      </c>
      <c r="B18" s="57">
        <v>78</v>
      </c>
      <c r="C18" s="58">
        <v>76</v>
      </c>
      <c r="D18" s="59">
        <f t="shared" si="0"/>
        <v>97.4</v>
      </c>
      <c r="E18" s="57">
        <v>2</v>
      </c>
      <c r="F18" s="58">
        <v>10</v>
      </c>
      <c r="G18" s="59">
        <f t="shared" si="1"/>
        <v>500</v>
      </c>
      <c r="H18" s="60"/>
      <c r="J18" s="62"/>
      <c r="K18" s="63"/>
      <c r="L18" s="63"/>
    </row>
    <row r="19" spans="1:12" ht="34.15" customHeight="1" x14ac:dyDescent="0.2">
      <c r="A19" s="56" t="s">
        <v>32</v>
      </c>
      <c r="B19" s="57">
        <v>167</v>
      </c>
      <c r="C19" s="58">
        <v>154</v>
      </c>
      <c r="D19" s="59">
        <f t="shared" si="0"/>
        <v>92.2</v>
      </c>
      <c r="E19" s="57">
        <v>7</v>
      </c>
      <c r="F19" s="58">
        <v>17</v>
      </c>
      <c r="G19" s="59">
        <f t="shared" si="1"/>
        <v>242.9</v>
      </c>
      <c r="H19" s="60"/>
      <c r="J19" s="62"/>
      <c r="K19" s="63"/>
      <c r="L19" s="63"/>
    </row>
    <row r="20" spans="1:12" ht="36" customHeight="1" x14ac:dyDescent="0.2">
      <c r="A20" s="56" t="s">
        <v>33</v>
      </c>
      <c r="B20" s="57">
        <v>391</v>
      </c>
      <c r="C20" s="58">
        <v>393</v>
      </c>
      <c r="D20" s="59">
        <f t="shared" si="0"/>
        <v>100.5</v>
      </c>
      <c r="E20" s="57">
        <v>11</v>
      </c>
      <c r="F20" s="58">
        <v>45</v>
      </c>
      <c r="G20" s="59">
        <f t="shared" si="1"/>
        <v>409.1</v>
      </c>
      <c r="H20" s="60"/>
      <c r="J20" s="62"/>
      <c r="K20" s="63"/>
      <c r="L20" s="63"/>
    </row>
    <row r="21" spans="1:12" ht="34.15" customHeight="1" x14ac:dyDescent="0.2">
      <c r="A21" s="56" t="s">
        <v>34</v>
      </c>
      <c r="B21" s="57">
        <v>1040</v>
      </c>
      <c r="C21" s="58">
        <v>1155</v>
      </c>
      <c r="D21" s="59">
        <f t="shared" si="0"/>
        <v>111.1</v>
      </c>
      <c r="E21" s="57">
        <v>52</v>
      </c>
      <c r="F21" s="58">
        <v>111</v>
      </c>
      <c r="G21" s="59">
        <f t="shared" si="1"/>
        <v>213.5</v>
      </c>
      <c r="H21" s="60"/>
      <c r="J21" s="62"/>
      <c r="K21" s="63"/>
      <c r="L21" s="63"/>
    </row>
    <row r="22" spans="1:12" ht="24.95" customHeight="1" x14ac:dyDescent="0.2">
      <c r="A22" s="56" t="s">
        <v>35</v>
      </c>
      <c r="B22" s="57">
        <v>1110</v>
      </c>
      <c r="C22" s="58">
        <v>1403</v>
      </c>
      <c r="D22" s="59">
        <f t="shared" si="0"/>
        <v>126.4</v>
      </c>
      <c r="E22" s="57">
        <v>43</v>
      </c>
      <c r="F22" s="58">
        <v>144</v>
      </c>
      <c r="G22" s="59">
        <f t="shared" si="1"/>
        <v>334.9</v>
      </c>
      <c r="H22" s="60"/>
      <c r="J22" s="62"/>
      <c r="K22" s="63"/>
      <c r="L22" s="63"/>
    </row>
    <row r="23" spans="1:12" ht="34.15" customHeight="1" x14ac:dyDescent="0.2">
      <c r="A23" s="56" t="s">
        <v>36</v>
      </c>
      <c r="B23" s="57">
        <v>1122</v>
      </c>
      <c r="C23" s="58">
        <v>1330</v>
      </c>
      <c r="D23" s="59">
        <f t="shared" si="0"/>
        <v>118.5</v>
      </c>
      <c r="E23" s="57">
        <v>71</v>
      </c>
      <c r="F23" s="58">
        <v>171</v>
      </c>
      <c r="G23" s="59">
        <f t="shared" si="1"/>
        <v>240.8</v>
      </c>
      <c r="H23" s="60"/>
      <c r="J23" s="62"/>
      <c r="K23" s="63"/>
      <c r="L23" s="63"/>
    </row>
    <row r="24" spans="1:12" ht="34.15" customHeight="1" x14ac:dyDescent="0.2">
      <c r="A24" s="56" t="s">
        <v>37</v>
      </c>
      <c r="B24" s="57">
        <v>68</v>
      </c>
      <c r="C24" s="58">
        <v>95</v>
      </c>
      <c r="D24" s="59">
        <f t="shared" si="0"/>
        <v>139.69999999999999</v>
      </c>
      <c r="E24" s="57">
        <v>1</v>
      </c>
      <c r="F24" s="58">
        <v>18</v>
      </c>
      <c r="G24" s="59">
        <f t="shared" si="1"/>
        <v>1800</v>
      </c>
      <c r="H24" s="60"/>
      <c r="J24" s="62"/>
      <c r="K24" s="63"/>
      <c r="L24" s="63"/>
    </row>
    <row r="25" spans="1:12" ht="24.95" customHeight="1" x14ac:dyDescent="0.2">
      <c r="A25" s="56" t="s">
        <v>38</v>
      </c>
      <c r="B25" s="57">
        <v>66</v>
      </c>
      <c r="C25" s="58">
        <v>94</v>
      </c>
      <c r="D25" s="59">
        <f t="shared" si="0"/>
        <v>142.4</v>
      </c>
      <c r="E25" s="57">
        <v>3</v>
      </c>
      <c r="F25" s="58">
        <v>10</v>
      </c>
      <c r="G25" s="59">
        <f t="shared" si="1"/>
        <v>333.3</v>
      </c>
      <c r="H25" s="60"/>
      <c r="J25" s="62"/>
      <c r="K25" s="63"/>
      <c r="L25" s="63"/>
    </row>
    <row r="26" spans="1:12" ht="15.75" x14ac:dyDescent="0.2">
      <c r="A26" s="65"/>
      <c r="B26" s="65"/>
      <c r="C26" s="65"/>
      <c r="D26" s="65"/>
      <c r="E26" s="133"/>
      <c r="F26" s="133"/>
      <c r="G26" s="65"/>
      <c r="J26" s="62"/>
    </row>
    <row r="27" spans="1:12" ht="15.75" x14ac:dyDescent="0.2">
      <c r="A27" s="65"/>
      <c r="B27" s="65"/>
      <c r="C27" s="66"/>
      <c r="D27" s="65"/>
      <c r="E27" s="133"/>
      <c r="F27" s="133"/>
      <c r="G27" s="65"/>
      <c r="J27" s="62"/>
    </row>
    <row r="28" spans="1:12" x14ac:dyDescent="0.2">
      <c r="A28" s="65"/>
      <c r="B28" s="65"/>
      <c r="C28" s="65"/>
      <c r="D28" s="65"/>
      <c r="E28" s="133"/>
      <c r="F28" s="133"/>
      <c r="G28" s="65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6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0"/>
  </sheetPr>
  <dimension ref="A1:N29"/>
  <sheetViews>
    <sheetView zoomScaleNormal="100" zoomScaleSheetLayoutView="80" workbookViewId="0">
      <selection activeCell="S11" sqref="S11"/>
    </sheetView>
  </sheetViews>
  <sheetFormatPr defaultColWidth="8.85546875" defaultRowHeight="12.75" x14ac:dyDescent="0.2"/>
  <cols>
    <col min="1" max="1" width="35.5703125" style="61" customWidth="1"/>
    <col min="2" max="2" width="14.85546875" style="61" customWidth="1"/>
    <col min="3" max="3" width="13.7109375" style="61" customWidth="1"/>
    <col min="4" max="4" width="12.85546875" style="61" customWidth="1"/>
    <col min="5" max="6" width="14.140625" style="61" customWidth="1"/>
    <col min="7" max="7" width="12.42578125" style="61" customWidth="1"/>
    <col min="8" max="9" width="8.85546875" style="61"/>
    <col min="10" max="10" width="11.5703125" style="61" customWidth="1"/>
    <col min="11" max="256" width="8.85546875" style="61"/>
    <col min="257" max="257" width="37.140625" style="61" customWidth="1"/>
    <col min="258" max="258" width="12.140625" style="61" customWidth="1"/>
    <col min="259" max="259" width="12.5703125" style="61" customWidth="1"/>
    <col min="260" max="260" width="13" style="61" customWidth="1"/>
    <col min="261" max="262" width="13.5703125" style="61" customWidth="1"/>
    <col min="263" max="263" width="12.42578125" style="61" customWidth="1"/>
    <col min="264" max="265" width="8.85546875" style="61"/>
    <col min="266" max="266" width="11.5703125" style="61" customWidth="1"/>
    <col min="267" max="512" width="8.85546875" style="61"/>
    <col min="513" max="513" width="37.140625" style="61" customWidth="1"/>
    <col min="514" max="514" width="12.140625" style="61" customWidth="1"/>
    <col min="515" max="515" width="12.5703125" style="61" customWidth="1"/>
    <col min="516" max="516" width="13" style="61" customWidth="1"/>
    <col min="517" max="518" width="13.5703125" style="61" customWidth="1"/>
    <col min="519" max="519" width="12.42578125" style="61" customWidth="1"/>
    <col min="520" max="521" width="8.85546875" style="61"/>
    <col min="522" max="522" width="11.5703125" style="61" customWidth="1"/>
    <col min="523" max="768" width="8.85546875" style="61"/>
    <col min="769" max="769" width="37.140625" style="61" customWidth="1"/>
    <col min="770" max="770" width="12.140625" style="61" customWidth="1"/>
    <col min="771" max="771" width="12.5703125" style="61" customWidth="1"/>
    <col min="772" max="772" width="13" style="61" customWidth="1"/>
    <col min="773" max="774" width="13.5703125" style="61" customWidth="1"/>
    <col min="775" max="775" width="12.42578125" style="61" customWidth="1"/>
    <col min="776" max="777" width="8.85546875" style="61"/>
    <col min="778" max="778" width="11.5703125" style="61" customWidth="1"/>
    <col min="779" max="1024" width="8.85546875" style="61"/>
    <col min="1025" max="1025" width="37.140625" style="61" customWidth="1"/>
    <col min="1026" max="1026" width="12.140625" style="61" customWidth="1"/>
    <col min="1027" max="1027" width="12.5703125" style="61" customWidth="1"/>
    <col min="1028" max="1028" width="13" style="61" customWidth="1"/>
    <col min="1029" max="1030" width="13.5703125" style="61" customWidth="1"/>
    <col min="1031" max="1031" width="12.42578125" style="61" customWidth="1"/>
    <col min="1032" max="1033" width="8.85546875" style="61"/>
    <col min="1034" max="1034" width="11.5703125" style="61" customWidth="1"/>
    <col min="1035" max="1280" width="8.85546875" style="61"/>
    <col min="1281" max="1281" width="37.140625" style="61" customWidth="1"/>
    <col min="1282" max="1282" width="12.140625" style="61" customWidth="1"/>
    <col min="1283" max="1283" width="12.5703125" style="61" customWidth="1"/>
    <col min="1284" max="1284" width="13" style="61" customWidth="1"/>
    <col min="1285" max="1286" width="13.5703125" style="61" customWidth="1"/>
    <col min="1287" max="1287" width="12.42578125" style="61" customWidth="1"/>
    <col min="1288" max="1289" width="8.85546875" style="61"/>
    <col min="1290" max="1290" width="11.5703125" style="61" customWidth="1"/>
    <col min="1291" max="1536" width="8.85546875" style="61"/>
    <col min="1537" max="1537" width="37.140625" style="61" customWidth="1"/>
    <col min="1538" max="1538" width="12.140625" style="61" customWidth="1"/>
    <col min="1539" max="1539" width="12.5703125" style="61" customWidth="1"/>
    <col min="1540" max="1540" width="13" style="61" customWidth="1"/>
    <col min="1541" max="1542" width="13.5703125" style="61" customWidth="1"/>
    <col min="1543" max="1543" width="12.42578125" style="61" customWidth="1"/>
    <col min="1544" max="1545" width="8.85546875" style="61"/>
    <col min="1546" max="1546" width="11.5703125" style="61" customWidth="1"/>
    <col min="1547" max="1792" width="8.85546875" style="61"/>
    <col min="1793" max="1793" width="37.140625" style="61" customWidth="1"/>
    <col min="1794" max="1794" width="12.140625" style="61" customWidth="1"/>
    <col min="1795" max="1795" width="12.5703125" style="61" customWidth="1"/>
    <col min="1796" max="1796" width="13" style="61" customWidth="1"/>
    <col min="1797" max="1798" width="13.5703125" style="61" customWidth="1"/>
    <col min="1799" max="1799" width="12.42578125" style="61" customWidth="1"/>
    <col min="1800" max="1801" width="8.85546875" style="61"/>
    <col min="1802" max="1802" width="11.5703125" style="61" customWidth="1"/>
    <col min="1803" max="2048" width="8.85546875" style="61"/>
    <col min="2049" max="2049" width="37.140625" style="61" customWidth="1"/>
    <col min="2050" max="2050" width="12.140625" style="61" customWidth="1"/>
    <col min="2051" max="2051" width="12.5703125" style="61" customWidth="1"/>
    <col min="2052" max="2052" width="13" style="61" customWidth="1"/>
    <col min="2053" max="2054" width="13.5703125" style="61" customWidth="1"/>
    <col min="2055" max="2055" width="12.42578125" style="61" customWidth="1"/>
    <col min="2056" max="2057" width="8.85546875" style="61"/>
    <col min="2058" max="2058" width="11.5703125" style="61" customWidth="1"/>
    <col min="2059" max="2304" width="8.85546875" style="61"/>
    <col min="2305" max="2305" width="37.140625" style="61" customWidth="1"/>
    <col min="2306" max="2306" width="12.140625" style="61" customWidth="1"/>
    <col min="2307" max="2307" width="12.5703125" style="61" customWidth="1"/>
    <col min="2308" max="2308" width="13" style="61" customWidth="1"/>
    <col min="2309" max="2310" width="13.5703125" style="61" customWidth="1"/>
    <col min="2311" max="2311" width="12.42578125" style="61" customWidth="1"/>
    <col min="2312" max="2313" width="8.85546875" style="61"/>
    <col min="2314" max="2314" width="11.5703125" style="61" customWidth="1"/>
    <col min="2315" max="2560" width="8.85546875" style="61"/>
    <col min="2561" max="2561" width="37.140625" style="61" customWidth="1"/>
    <col min="2562" max="2562" width="12.140625" style="61" customWidth="1"/>
    <col min="2563" max="2563" width="12.5703125" style="61" customWidth="1"/>
    <col min="2564" max="2564" width="13" style="61" customWidth="1"/>
    <col min="2565" max="2566" width="13.5703125" style="61" customWidth="1"/>
    <col min="2567" max="2567" width="12.42578125" style="61" customWidth="1"/>
    <col min="2568" max="2569" width="8.85546875" style="61"/>
    <col min="2570" max="2570" width="11.5703125" style="61" customWidth="1"/>
    <col min="2571" max="2816" width="8.85546875" style="61"/>
    <col min="2817" max="2817" width="37.140625" style="61" customWidth="1"/>
    <col min="2818" max="2818" width="12.140625" style="61" customWidth="1"/>
    <col min="2819" max="2819" width="12.5703125" style="61" customWidth="1"/>
    <col min="2820" max="2820" width="13" style="61" customWidth="1"/>
    <col min="2821" max="2822" width="13.5703125" style="61" customWidth="1"/>
    <col min="2823" max="2823" width="12.42578125" style="61" customWidth="1"/>
    <col min="2824" max="2825" width="8.85546875" style="61"/>
    <col min="2826" max="2826" width="11.5703125" style="61" customWidth="1"/>
    <col min="2827" max="3072" width="8.85546875" style="61"/>
    <col min="3073" max="3073" width="37.140625" style="61" customWidth="1"/>
    <col min="3074" max="3074" width="12.140625" style="61" customWidth="1"/>
    <col min="3075" max="3075" width="12.5703125" style="61" customWidth="1"/>
    <col min="3076" max="3076" width="13" style="61" customWidth="1"/>
    <col min="3077" max="3078" width="13.5703125" style="61" customWidth="1"/>
    <col min="3079" max="3079" width="12.42578125" style="61" customWidth="1"/>
    <col min="3080" max="3081" width="8.85546875" style="61"/>
    <col min="3082" max="3082" width="11.5703125" style="61" customWidth="1"/>
    <col min="3083" max="3328" width="8.85546875" style="61"/>
    <col min="3329" max="3329" width="37.140625" style="61" customWidth="1"/>
    <col min="3330" max="3330" width="12.140625" style="61" customWidth="1"/>
    <col min="3331" max="3331" width="12.5703125" style="61" customWidth="1"/>
    <col min="3332" max="3332" width="13" style="61" customWidth="1"/>
    <col min="3333" max="3334" width="13.5703125" style="61" customWidth="1"/>
    <col min="3335" max="3335" width="12.42578125" style="61" customWidth="1"/>
    <col min="3336" max="3337" width="8.85546875" style="61"/>
    <col min="3338" max="3338" width="11.5703125" style="61" customWidth="1"/>
    <col min="3339" max="3584" width="8.85546875" style="61"/>
    <col min="3585" max="3585" width="37.140625" style="61" customWidth="1"/>
    <col min="3586" max="3586" width="12.140625" style="61" customWidth="1"/>
    <col min="3587" max="3587" width="12.5703125" style="61" customWidth="1"/>
    <col min="3588" max="3588" width="13" style="61" customWidth="1"/>
    <col min="3589" max="3590" width="13.5703125" style="61" customWidth="1"/>
    <col min="3591" max="3591" width="12.42578125" style="61" customWidth="1"/>
    <col min="3592" max="3593" width="8.85546875" style="61"/>
    <col min="3594" max="3594" width="11.5703125" style="61" customWidth="1"/>
    <col min="3595" max="3840" width="8.85546875" style="61"/>
    <col min="3841" max="3841" width="37.140625" style="61" customWidth="1"/>
    <col min="3842" max="3842" width="12.140625" style="61" customWidth="1"/>
    <col min="3843" max="3843" width="12.5703125" style="61" customWidth="1"/>
    <col min="3844" max="3844" width="13" style="61" customWidth="1"/>
    <col min="3845" max="3846" width="13.5703125" style="61" customWidth="1"/>
    <col min="3847" max="3847" width="12.42578125" style="61" customWidth="1"/>
    <col min="3848" max="3849" width="8.85546875" style="61"/>
    <col min="3850" max="3850" width="11.5703125" style="61" customWidth="1"/>
    <col min="3851" max="4096" width="8.85546875" style="61"/>
    <col min="4097" max="4097" width="37.140625" style="61" customWidth="1"/>
    <col min="4098" max="4098" width="12.140625" style="61" customWidth="1"/>
    <col min="4099" max="4099" width="12.5703125" style="61" customWidth="1"/>
    <col min="4100" max="4100" width="13" style="61" customWidth="1"/>
    <col min="4101" max="4102" width="13.5703125" style="61" customWidth="1"/>
    <col min="4103" max="4103" width="12.42578125" style="61" customWidth="1"/>
    <col min="4104" max="4105" width="8.85546875" style="61"/>
    <col min="4106" max="4106" width="11.5703125" style="61" customWidth="1"/>
    <col min="4107" max="4352" width="8.85546875" style="61"/>
    <col min="4353" max="4353" width="37.140625" style="61" customWidth="1"/>
    <col min="4354" max="4354" width="12.140625" style="61" customWidth="1"/>
    <col min="4355" max="4355" width="12.5703125" style="61" customWidth="1"/>
    <col min="4356" max="4356" width="13" style="61" customWidth="1"/>
    <col min="4357" max="4358" width="13.5703125" style="61" customWidth="1"/>
    <col min="4359" max="4359" width="12.42578125" style="61" customWidth="1"/>
    <col min="4360" max="4361" width="8.85546875" style="61"/>
    <col min="4362" max="4362" width="11.5703125" style="61" customWidth="1"/>
    <col min="4363" max="4608" width="8.85546875" style="61"/>
    <col min="4609" max="4609" width="37.140625" style="61" customWidth="1"/>
    <col min="4610" max="4610" width="12.140625" style="61" customWidth="1"/>
    <col min="4611" max="4611" width="12.5703125" style="61" customWidth="1"/>
    <col min="4612" max="4612" width="13" style="61" customWidth="1"/>
    <col min="4613" max="4614" width="13.5703125" style="61" customWidth="1"/>
    <col min="4615" max="4615" width="12.42578125" style="61" customWidth="1"/>
    <col min="4616" max="4617" width="8.85546875" style="61"/>
    <col min="4618" max="4618" width="11.5703125" style="61" customWidth="1"/>
    <col min="4619" max="4864" width="8.85546875" style="61"/>
    <col min="4865" max="4865" width="37.140625" style="61" customWidth="1"/>
    <col min="4866" max="4866" width="12.140625" style="61" customWidth="1"/>
    <col min="4867" max="4867" width="12.5703125" style="61" customWidth="1"/>
    <col min="4868" max="4868" width="13" style="61" customWidth="1"/>
    <col min="4869" max="4870" width="13.5703125" style="61" customWidth="1"/>
    <col min="4871" max="4871" width="12.42578125" style="61" customWidth="1"/>
    <col min="4872" max="4873" width="8.85546875" style="61"/>
    <col min="4874" max="4874" width="11.5703125" style="61" customWidth="1"/>
    <col min="4875" max="5120" width="8.85546875" style="61"/>
    <col min="5121" max="5121" width="37.140625" style="61" customWidth="1"/>
    <col min="5122" max="5122" width="12.140625" style="61" customWidth="1"/>
    <col min="5123" max="5123" width="12.5703125" style="61" customWidth="1"/>
    <col min="5124" max="5124" width="13" style="61" customWidth="1"/>
    <col min="5125" max="5126" width="13.5703125" style="61" customWidth="1"/>
    <col min="5127" max="5127" width="12.42578125" style="61" customWidth="1"/>
    <col min="5128" max="5129" width="8.85546875" style="61"/>
    <col min="5130" max="5130" width="11.5703125" style="61" customWidth="1"/>
    <col min="5131" max="5376" width="8.85546875" style="61"/>
    <col min="5377" max="5377" width="37.140625" style="61" customWidth="1"/>
    <col min="5378" max="5378" width="12.140625" style="61" customWidth="1"/>
    <col min="5379" max="5379" width="12.5703125" style="61" customWidth="1"/>
    <col min="5380" max="5380" width="13" style="61" customWidth="1"/>
    <col min="5381" max="5382" width="13.5703125" style="61" customWidth="1"/>
    <col min="5383" max="5383" width="12.42578125" style="61" customWidth="1"/>
    <col min="5384" max="5385" width="8.85546875" style="61"/>
    <col min="5386" max="5386" width="11.5703125" style="61" customWidth="1"/>
    <col min="5387" max="5632" width="8.85546875" style="61"/>
    <col min="5633" max="5633" width="37.140625" style="61" customWidth="1"/>
    <col min="5634" max="5634" width="12.140625" style="61" customWidth="1"/>
    <col min="5635" max="5635" width="12.5703125" style="61" customWidth="1"/>
    <col min="5636" max="5636" width="13" style="61" customWidth="1"/>
    <col min="5637" max="5638" width="13.5703125" style="61" customWidth="1"/>
    <col min="5639" max="5639" width="12.42578125" style="61" customWidth="1"/>
    <col min="5640" max="5641" width="8.85546875" style="61"/>
    <col min="5642" max="5642" width="11.5703125" style="61" customWidth="1"/>
    <col min="5643" max="5888" width="8.85546875" style="61"/>
    <col min="5889" max="5889" width="37.140625" style="61" customWidth="1"/>
    <col min="5890" max="5890" width="12.140625" style="61" customWidth="1"/>
    <col min="5891" max="5891" width="12.5703125" style="61" customWidth="1"/>
    <col min="5892" max="5892" width="13" style="61" customWidth="1"/>
    <col min="5893" max="5894" width="13.5703125" style="61" customWidth="1"/>
    <col min="5895" max="5895" width="12.42578125" style="61" customWidth="1"/>
    <col min="5896" max="5897" width="8.85546875" style="61"/>
    <col min="5898" max="5898" width="11.5703125" style="61" customWidth="1"/>
    <col min="5899" max="6144" width="8.85546875" style="61"/>
    <col min="6145" max="6145" width="37.140625" style="61" customWidth="1"/>
    <col min="6146" max="6146" width="12.140625" style="61" customWidth="1"/>
    <col min="6147" max="6147" width="12.5703125" style="61" customWidth="1"/>
    <col min="6148" max="6148" width="13" style="61" customWidth="1"/>
    <col min="6149" max="6150" width="13.5703125" style="61" customWidth="1"/>
    <col min="6151" max="6151" width="12.42578125" style="61" customWidth="1"/>
    <col min="6152" max="6153" width="8.85546875" style="61"/>
    <col min="6154" max="6154" width="11.5703125" style="61" customWidth="1"/>
    <col min="6155" max="6400" width="8.85546875" style="61"/>
    <col min="6401" max="6401" width="37.140625" style="61" customWidth="1"/>
    <col min="6402" max="6402" width="12.140625" style="61" customWidth="1"/>
    <col min="6403" max="6403" width="12.5703125" style="61" customWidth="1"/>
    <col min="6404" max="6404" width="13" style="61" customWidth="1"/>
    <col min="6405" max="6406" width="13.5703125" style="61" customWidth="1"/>
    <col min="6407" max="6407" width="12.42578125" style="61" customWidth="1"/>
    <col min="6408" max="6409" width="8.85546875" style="61"/>
    <col min="6410" max="6410" width="11.5703125" style="61" customWidth="1"/>
    <col min="6411" max="6656" width="8.85546875" style="61"/>
    <col min="6657" max="6657" width="37.140625" style="61" customWidth="1"/>
    <col min="6658" max="6658" width="12.140625" style="61" customWidth="1"/>
    <col min="6659" max="6659" width="12.5703125" style="61" customWidth="1"/>
    <col min="6660" max="6660" width="13" style="61" customWidth="1"/>
    <col min="6661" max="6662" width="13.5703125" style="61" customWidth="1"/>
    <col min="6663" max="6663" width="12.42578125" style="61" customWidth="1"/>
    <col min="6664" max="6665" width="8.85546875" style="61"/>
    <col min="6666" max="6666" width="11.5703125" style="61" customWidth="1"/>
    <col min="6667" max="6912" width="8.85546875" style="61"/>
    <col min="6913" max="6913" width="37.140625" style="61" customWidth="1"/>
    <col min="6914" max="6914" width="12.140625" style="61" customWidth="1"/>
    <col min="6915" max="6915" width="12.5703125" style="61" customWidth="1"/>
    <col min="6916" max="6916" width="13" style="61" customWidth="1"/>
    <col min="6917" max="6918" width="13.5703125" style="61" customWidth="1"/>
    <col min="6919" max="6919" width="12.42578125" style="61" customWidth="1"/>
    <col min="6920" max="6921" width="8.85546875" style="61"/>
    <col min="6922" max="6922" width="11.5703125" style="61" customWidth="1"/>
    <col min="6923" max="7168" width="8.85546875" style="61"/>
    <col min="7169" max="7169" width="37.140625" style="61" customWidth="1"/>
    <col min="7170" max="7170" width="12.140625" style="61" customWidth="1"/>
    <col min="7171" max="7171" width="12.5703125" style="61" customWidth="1"/>
    <col min="7172" max="7172" width="13" style="61" customWidth="1"/>
    <col min="7173" max="7174" width="13.5703125" style="61" customWidth="1"/>
    <col min="7175" max="7175" width="12.42578125" style="61" customWidth="1"/>
    <col min="7176" max="7177" width="8.85546875" style="61"/>
    <col min="7178" max="7178" width="11.5703125" style="61" customWidth="1"/>
    <col min="7179" max="7424" width="8.85546875" style="61"/>
    <col min="7425" max="7425" width="37.140625" style="61" customWidth="1"/>
    <col min="7426" max="7426" width="12.140625" style="61" customWidth="1"/>
    <col min="7427" max="7427" width="12.5703125" style="61" customWidth="1"/>
    <col min="7428" max="7428" width="13" style="61" customWidth="1"/>
    <col min="7429" max="7430" width="13.5703125" style="61" customWidth="1"/>
    <col min="7431" max="7431" width="12.42578125" style="61" customWidth="1"/>
    <col min="7432" max="7433" width="8.85546875" style="61"/>
    <col min="7434" max="7434" width="11.5703125" style="61" customWidth="1"/>
    <col min="7435" max="7680" width="8.85546875" style="61"/>
    <col min="7681" max="7681" width="37.140625" style="61" customWidth="1"/>
    <col min="7682" max="7682" width="12.140625" style="61" customWidth="1"/>
    <col min="7683" max="7683" width="12.5703125" style="61" customWidth="1"/>
    <col min="7684" max="7684" width="13" style="61" customWidth="1"/>
    <col min="7685" max="7686" width="13.5703125" style="61" customWidth="1"/>
    <col min="7687" max="7687" width="12.42578125" style="61" customWidth="1"/>
    <col min="7688" max="7689" width="8.85546875" style="61"/>
    <col min="7690" max="7690" width="11.5703125" style="61" customWidth="1"/>
    <col min="7691" max="7936" width="8.85546875" style="61"/>
    <col min="7937" max="7937" width="37.140625" style="61" customWidth="1"/>
    <col min="7938" max="7938" width="12.140625" style="61" customWidth="1"/>
    <col min="7939" max="7939" width="12.5703125" style="61" customWidth="1"/>
    <col min="7940" max="7940" width="13" style="61" customWidth="1"/>
    <col min="7941" max="7942" width="13.5703125" style="61" customWidth="1"/>
    <col min="7943" max="7943" width="12.42578125" style="61" customWidth="1"/>
    <col min="7944" max="7945" width="8.85546875" style="61"/>
    <col min="7946" max="7946" width="11.5703125" style="61" customWidth="1"/>
    <col min="7947" max="8192" width="8.85546875" style="61"/>
    <col min="8193" max="8193" width="37.140625" style="61" customWidth="1"/>
    <col min="8194" max="8194" width="12.140625" style="61" customWidth="1"/>
    <col min="8195" max="8195" width="12.5703125" style="61" customWidth="1"/>
    <col min="8196" max="8196" width="13" style="61" customWidth="1"/>
    <col min="8197" max="8198" width="13.5703125" style="61" customWidth="1"/>
    <col min="8199" max="8199" width="12.42578125" style="61" customWidth="1"/>
    <col min="8200" max="8201" width="8.85546875" style="61"/>
    <col min="8202" max="8202" width="11.5703125" style="61" customWidth="1"/>
    <col min="8203" max="8448" width="8.85546875" style="61"/>
    <col min="8449" max="8449" width="37.140625" style="61" customWidth="1"/>
    <col min="8450" max="8450" width="12.140625" style="61" customWidth="1"/>
    <col min="8451" max="8451" width="12.5703125" style="61" customWidth="1"/>
    <col min="8452" max="8452" width="13" style="61" customWidth="1"/>
    <col min="8453" max="8454" width="13.5703125" style="61" customWidth="1"/>
    <col min="8455" max="8455" width="12.42578125" style="61" customWidth="1"/>
    <col min="8456" max="8457" width="8.85546875" style="61"/>
    <col min="8458" max="8458" width="11.5703125" style="61" customWidth="1"/>
    <col min="8459" max="8704" width="8.85546875" style="61"/>
    <col min="8705" max="8705" width="37.140625" style="61" customWidth="1"/>
    <col min="8706" max="8706" width="12.140625" style="61" customWidth="1"/>
    <col min="8707" max="8707" width="12.5703125" style="61" customWidth="1"/>
    <col min="8708" max="8708" width="13" style="61" customWidth="1"/>
    <col min="8709" max="8710" width="13.5703125" style="61" customWidth="1"/>
    <col min="8711" max="8711" width="12.42578125" style="61" customWidth="1"/>
    <col min="8712" max="8713" width="8.85546875" style="61"/>
    <col min="8714" max="8714" width="11.5703125" style="61" customWidth="1"/>
    <col min="8715" max="8960" width="8.85546875" style="61"/>
    <col min="8961" max="8961" width="37.140625" style="61" customWidth="1"/>
    <col min="8962" max="8962" width="12.140625" style="61" customWidth="1"/>
    <col min="8963" max="8963" width="12.5703125" style="61" customWidth="1"/>
    <col min="8964" max="8964" width="13" style="61" customWidth="1"/>
    <col min="8965" max="8966" width="13.5703125" style="61" customWidth="1"/>
    <col min="8967" max="8967" width="12.42578125" style="61" customWidth="1"/>
    <col min="8968" max="8969" width="8.85546875" style="61"/>
    <col min="8970" max="8970" width="11.5703125" style="61" customWidth="1"/>
    <col min="8971" max="9216" width="8.85546875" style="61"/>
    <col min="9217" max="9217" width="37.140625" style="61" customWidth="1"/>
    <col min="9218" max="9218" width="12.140625" style="61" customWidth="1"/>
    <col min="9219" max="9219" width="12.5703125" style="61" customWidth="1"/>
    <col min="9220" max="9220" width="13" style="61" customWidth="1"/>
    <col min="9221" max="9222" width="13.5703125" style="61" customWidth="1"/>
    <col min="9223" max="9223" width="12.42578125" style="61" customWidth="1"/>
    <col min="9224" max="9225" width="8.85546875" style="61"/>
    <col min="9226" max="9226" width="11.5703125" style="61" customWidth="1"/>
    <col min="9227" max="9472" width="8.85546875" style="61"/>
    <col min="9473" max="9473" width="37.140625" style="61" customWidth="1"/>
    <col min="9474" max="9474" width="12.140625" style="61" customWidth="1"/>
    <col min="9475" max="9475" width="12.5703125" style="61" customWidth="1"/>
    <col min="9476" max="9476" width="13" style="61" customWidth="1"/>
    <col min="9477" max="9478" width="13.5703125" style="61" customWidth="1"/>
    <col min="9479" max="9479" width="12.42578125" style="61" customWidth="1"/>
    <col min="9480" max="9481" width="8.85546875" style="61"/>
    <col min="9482" max="9482" width="11.5703125" style="61" customWidth="1"/>
    <col min="9483" max="9728" width="8.85546875" style="61"/>
    <col min="9729" max="9729" width="37.140625" style="61" customWidth="1"/>
    <col min="9730" max="9730" width="12.140625" style="61" customWidth="1"/>
    <col min="9731" max="9731" width="12.5703125" style="61" customWidth="1"/>
    <col min="9732" max="9732" width="13" style="61" customWidth="1"/>
    <col min="9733" max="9734" width="13.5703125" style="61" customWidth="1"/>
    <col min="9735" max="9735" width="12.42578125" style="61" customWidth="1"/>
    <col min="9736" max="9737" width="8.85546875" style="61"/>
    <col min="9738" max="9738" width="11.5703125" style="61" customWidth="1"/>
    <col min="9739" max="9984" width="8.85546875" style="61"/>
    <col min="9985" max="9985" width="37.140625" style="61" customWidth="1"/>
    <col min="9986" max="9986" width="12.140625" style="61" customWidth="1"/>
    <col min="9987" max="9987" width="12.5703125" style="61" customWidth="1"/>
    <col min="9988" max="9988" width="13" style="61" customWidth="1"/>
    <col min="9989" max="9990" width="13.5703125" style="61" customWidth="1"/>
    <col min="9991" max="9991" width="12.42578125" style="61" customWidth="1"/>
    <col min="9992" max="9993" width="8.85546875" style="61"/>
    <col min="9994" max="9994" width="11.5703125" style="61" customWidth="1"/>
    <col min="9995" max="10240" width="8.85546875" style="61"/>
    <col min="10241" max="10241" width="37.140625" style="61" customWidth="1"/>
    <col min="10242" max="10242" width="12.140625" style="61" customWidth="1"/>
    <col min="10243" max="10243" width="12.5703125" style="61" customWidth="1"/>
    <col min="10244" max="10244" width="13" style="61" customWidth="1"/>
    <col min="10245" max="10246" width="13.5703125" style="61" customWidth="1"/>
    <col min="10247" max="10247" width="12.42578125" style="61" customWidth="1"/>
    <col min="10248" max="10249" width="8.85546875" style="61"/>
    <col min="10250" max="10250" width="11.5703125" style="61" customWidth="1"/>
    <col min="10251" max="10496" width="8.85546875" style="61"/>
    <col min="10497" max="10497" width="37.140625" style="61" customWidth="1"/>
    <col min="10498" max="10498" width="12.140625" style="61" customWidth="1"/>
    <col min="10499" max="10499" width="12.5703125" style="61" customWidth="1"/>
    <col min="10500" max="10500" width="13" style="61" customWidth="1"/>
    <col min="10501" max="10502" width="13.5703125" style="61" customWidth="1"/>
    <col min="10503" max="10503" width="12.42578125" style="61" customWidth="1"/>
    <col min="10504" max="10505" width="8.85546875" style="61"/>
    <col min="10506" max="10506" width="11.5703125" style="61" customWidth="1"/>
    <col min="10507" max="10752" width="8.85546875" style="61"/>
    <col min="10753" max="10753" width="37.140625" style="61" customWidth="1"/>
    <col min="10754" max="10754" width="12.140625" style="61" customWidth="1"/>
    <col min="10755" max="10755" width="12.5703125" style="61" customWidth="1"/>
    <col min="10756" max="10756" width="13" style="61" customWidth="1"/>
    <col min="10757" max="10758" width="13.5703125" style="61" customWidth="1"/>
    <col min="10759" max="10759" width="12.42578125" style="61" customWidth="1"/>
    <col min="10760" max="10761" width="8.85546875" style="61"/>
    <col min="10762" max="10762" width="11.5703125" style="61" customWidth="1"/>
    <col min="10763" max="11008" width="8.85546875" style="61"/>
    <col min="11009" max="11009" width="37.140625" style="61" customWidth="1"/>
    <col min="11010" max="11010" width="12.140625" style="61" customWidth="1"/>
    <col min="11011" max="11011" width="12.5703125" style="61" customWidth="1"/>
    <col min="11012" max="11012" width="13" style="61" customWidth="1"/>
    <col min="11013" max="11014" width="13.5703125" style="61" customWidth="1"/>
    <col min="11015" max="11015" width="12.42578125" style="61" customWidth="1"/>
    <col min="11016" max="11017" width="8.85546875" style="61"/>
    <col min="11018" max="11018" width="11.5703125" style="61" customWidth="1"/>
    <col min="11019" max="11264" width="8.85546875" style="61"/>
    <col min="11265" max="11265" width="37.140625" style="61" customWidth="1"/>
    <col min="11266" max="11266" width="12.140625" style="61" customWidth="1"/>
    <col min="11267" max="11267" width="12.5703125" style="61" customWidth="1"/>
    <col min="11268" max="11268" width="13" style="61" customWidth="1"/>
    <col min="11269" max="11270" width="13.5703125" style="61" customWidth="1"/>
    <col min="11271" max="11271" width="12.42578125" style="61" customWidth="1"/>
    <col min="11272" max="11273" width="8.85546875" style="61"/>
    <col min="11274" max="11274" width="11.5703125" style="61" customWidth="1"/>
    <col min="11275" max="11520" width="8.85546875" style="61"/>
    <col min="11521" max="11521" width="37.140625" style="61" customWidth="1"/>
    <col min="11522" max="11522" width="12.140625" style="61" customWidth="1"/>
    <col min="11523" max="11523" width="12.5703125" style="61" customWidth="1"/>
    <col min="11524" max="11524" width="13" style="61" customWidth="1"/>
    <col min="11525" max="11526" width="13.5703125" style="61" customWidth="1"/>
    <col min="11527" max="11527" width="12.42578125" style="61" customWidth="1"/>
    <col min="11528" max="11529" width="8.85546875" style="61"/>
    <col min="11530" max="11530" width="11.5703125" style="61" customWidth="1"/>
    <col min="11531" max="11776" width="8.85546875" style="61"/>
    <col min="11777" max="11777" width="37.140625" style="61" customWidth="1"/>
    <col min="11778" max="11778" width="12.140625" style="61" customWidth="1"/>
    <col min="11779" max="11779" width="12.5703125" style="61" customWidth="1"/>
    <col min="11780" max="11780" width="13" style="61" customWidth="1"/>
    <col min="11781" max="11782" width="13.5703125" style="61" customWidth="1"/>
    <col min="11783" max="11783" width="12.42578125" style="61" customWidth="1"/>
    <col min="11784" max="11785" width="8.85546875" style="61"/>
    <col min="11786" max="11786" width="11.5703125" style="61" customWidth="1"/>
    <col min="11787" max="12032" width="8.85546875" style="61"/>
    <col min="12033" max="12033" width="37.140625" style="61" customWidth="1"/>
    <col min="12034" max="12034" width="12.140625" style="61" customWidth="1"/>
    <col min="12035" max="12035" width="12.5703125" style="61" customWidth="1"/>
    <col min="12036" max="12036" width="13" style="61" customWidth="1"/>
    <col min="12037" max="12038" width="13.5703125" style="61" customWidth="1"/>
    <col min="12039" max="12039" width="12.42578125" style="61" customWidth="1"/>
    <col min="12040" max="12041" width="8.85546875" style="61"/>
    <col min="12042" max="12042" width="11.5703125" style="61" customWidth="1"/>
    <col min="12043" max="12288" width="8.85546875" style="61"/>
    <col min="12289" max="12289" width="37.140625" style="61" customWidth="1"/>
    <col min="12290" max="12290" width="12.140625" style="61" customWidth="1"/>
    <col min="12291" max="12291" width="12.5703125" style="61" customWidth="1"/>
    <col min="12292" max="12292" width="13" style="61" customWidth="1"/>
    <col min="12293" max="12294" width="13.5703125" style="61" customWidth="1"/>
    <col min="12295" max="12295" width="12.42578125" style="61" customWidth="1"/>
    <col min="12296" max="12297" width="8.85546875" style="61"/>
    <col min="12298" max="12298" width="11.5703125" style="61" customWidth="1"/>
    <col min="12299" max="12544" width="8.85546875" style="61"/>
    <col min="12545" max="12545" width="37.140625" style="61" customWidth="1"/>
    <col min="12546" max="12546" width="12.140625" style="61" customWidth="1"/>
    <col min="12547" max="12547" width="12.5703125" style="61" customWidth="1"/>
    <col min="12548" max="12548" width="13" style="61" customWidth="1"/>
    <col min="12549" max="12550" width="13.5703125" style="61" customWidth="1"/>
    <col min="12551" max="12551" width="12.42578125" style="61" customWidth="1"/>
    <col min="12552" max="12553" width="8.85546875" style="61"/>
    <col min="12554" max="12554" width="11.5703125" style="61" customWidth="1"/>
    <col min="12555" max="12800" width="8.85546875" style="61"/>
    <col min="12801" max="12801" width="37.140625" style="61" customWidth="1"/>
    <col min="12802" max="12802" width="12.140625" style="61" customWidth="1"/>
    <col min="12803" max="12803" width="12.5703125" style="61" customWidth="1"/>
    <col min="12804" max="12804" width="13" style="61" customWidth="1"/>
    <col min="12805" max="12806" width="13.5703125" style="61" customWidth="1"/>
    <col min="12807" max="12807" width="12.42578125" style="61" customWidth="1"/>
    <col min="12808" max="12809" width="8.85546875" style="61"/>
    <col min="12810" max="12810" width="11.5703125" style="61" customWidth="1"/>
    <col min="12811" max="13056" width="8.85546875" style="61"/>
    <col min="13057" max="13057" width="37.140625" style="61" customWidth="1"/>
    <col min="13058" max="13058" width="12.140625" style="61" customWidth="1"/>
    <col min="13059" max="13059" width="12.5703125" style="61" customWidth="1"/>
    <col min="13060" max="13060" width="13" style="61" customWidth="1"/>
    <col min="13061" max="13062" width="13.5703125" style="61" customWidth="1"/>
    <col min="13063" max="13063" width="12.42578125" style="61" customWidth="1"/>
    <col min="13064" max="13065" width="8.85546875" style="61"/>
    <col min="13066" max="13066" width="11.5703125" style="61" customWidth="1"/>
    <col min="13067" max="13312" width="8.85546875" style="61"/>
    <col min="13313" max="13313" width="37.140625" style="61" customWidth="1"/>
    <col min="13314" max="13314" width="12.140625" style="61" customWidth="1"/>
    <col min="13315" max="13315" width="12.5703125" style="61" customWidth="1"/>
    <col min="13316" max="13316" width="13" style="61" customWidth="1"/>
    <col min="13317" max="13318" width="13.5703125" style="61" customWidth="1"/>
    <col min="13319" max="13319" width="12.42578125" style="61" customWidth="1"/>
    <col min="13320" max="13321" width="8.85546875" style="61"/>
    <col min="13322" max="13322" width="11.5703125" style="61" customWidth="1"/>
    <col min="13323" max="13568" width="8.85546875" style="61"/>
    <col min="13569" max="13569" width="37.140625" style="61" customWidth="1"/>
    <col min="13570" max="13570" width="12.140625" style="61" customWidth="1"/>
    <col min="13571" max="13571" width="12.5703125" style="61" customWidth="1"/>
    <col min="13572" max="13572" width="13" style="61" customWidth="1"/>
    <col min="13573" max="13574" width="13.5703125" style="61" customWidth="1"/>
    <col min="13575" max="13575" width="12.42578125" style="61" customWidth="1"/>
    <col min="13576" max="13577" width="8.85546875" style="61"/>
    <col min="13578" max="13578" width="11.5703125" style="61" customWidth="1"/>
    <col min="13579" max="13824" width="8.85546875" style="61"/>
    <col min="13825" max="13825" width="37.140625" style="61" customWidth="1"/>
    <col min="13826" max="13826" width="12.140625" style="61" customWidth="1"/>
    <col min="13827" max="13827" width="12.5703125" style="61" customWidth="1"/>
    <col min="13828" max="13828" width="13" style="61" customWidth="1"/>
    <col min="13829" max="13830" width="13.5703125" style="61" customWidth="1"/>
    <col min="13831" max="13831" width="12.42578125" style="61" customWidth="1"/>
    <col min="13832" max="13833" width="8.85546875" style="61"/>
    <col min="13834" max="13834" width="11.5703125" style="61" customWidth="1"/>
    <col min="13835" max="14080" width="8.85546875" style="61"/>
    <col min="14081" max="14081" width="37.140625" style="61" customWidth="1"/>
    <col min="14082" max="14082" width="12.140625" style="61" customWidth="1"/>
    <col min="14083" max="14083" width="12.5703125" style="61" customWidth="1"/>
    <col min="14084" max="14084" width="13" style="61" customWidth="1"/>
    <col min="14085" max="14086" width="13.5703125" style="61" customWidth="1"/>
    <col min="14087" max="14087" width="12.42578125" style="61" customWidth="1"/>
    <col min="14088" max="14089" width="8.85546875" style="61"/>
    <col min="14090" max="14090" width="11.5703125" style="61" customWidth="1"/>
    <col min="14091" max="14336" width="8.85546875" style="61"/>
    <col min="14337" max="14337" width="37.140625" style="61" customWidth="1"/>
    <col min="14338" max="14338" width="12.140625" style="61" customWidth="1"/>
    <col min="14339" max="14339" width="12.5703125" style="61" customWidth="1"/>
    <col min="14340" max="14340" width="13" style="61" customWidth="1"/>
    <col min="14341" max="14342" width="13.5703125" style="61" customWidth="1"/>
    <col min="14343" max="14343" width="12.42578125" style="61" customWidth="1"/>
    <col min="14344" max="14345" width="8.85546875" style="61"/>
    <col min="14346" max="14346" width="11.5703125" style="61" customWidth="1"/>
    <col min="14347" max="14592" width="8.85546875" style="61"/>
    <col min="14593" max="14593" width="37.140625" style="61" customWidth="1"/>
    <col min="14594" max="14594" width="12.140625" style="61" customWidth="1"/>
    <col min="14595" max="14595" width="12.5703125" style="61" customWidth="1"/>
    <col min="14596" max="14596" width="13" style="61" customWidth="1"/>
    <col min="14597" max="14598" width="13.5703125" style="61" customWidth="1"/>
    <col min="14599" max="14599" width="12.42578125" style="61" customWidth="1"/>
    <col min="14600" max="14601" width="8.85546875" style="61"/>
    <col min="14602" max="14602" width="11.5703125" style="61" customWidth="1"/>
    <col min="14603" max="14848" width="8.85546875" style="61"/>
    <col min="14849" max="14849" width="37.140625" style="61" customWidth="1"/>
    <col min="14850" max="14850" width="12.140625" style="61" customWidth="1"/>
    <col min="14851" max="14851" width="12.5703125" style="61" customWidth="1"/>
    <col min="14852" max="14852" width="13" style="61" customWidth="1"/>
    <col min="14853" max="14854" width="13.5703125" style="61" customWidth="1"/>
    <col min="14855" max="14855" width="12.42578125" style="61" customWidth="1"/>
    <col min="14856" max="14857" width="8.85546875" style="61"/>
    <col min="14858" max="14858" width="11.5703125" style="61" customWidth="1"/>
    <col min="14859" max="15104" width="8.85546875" style="61"/>
    <col min="15105" max="15105" width="37.140625" style="61" customWidth="1"/>
    <col min="15106" max="15106" width="12.140625" style="61" customWidth="1"/>
    <col min="15107" max="15107" width="12.5703125" style="61" customWidth="1"/>
    <col min="15108" max="15108" width="13" style="61" customWidth="1"/>
    <col min="15109" max="15110" width="13.5703125" style="61" customWidth="1"/>
    <col min="15111" max="15111" width="12.42578125" style="61" customWidth="1"/>
    <col min="15112" max="15113" width="8.85546875" style="61"/>
    <col min="15114" max="15114" width="11.5703125" style="61" customWidth="1"/>
    <col min="15115" max="15360" width="8.85546875" style="61"/>
    <col min="15361" max="15361" width="37.140625" style="61" customWidth="1"/>
    <col min="15362" max="15362" width="12.140625" style="61" customWidth="1"/>
    <col min="15363" max="15363" width="12.5703125" style="61" customWidth="1"/>
    <col min="15364" max="15364" width="13" style="61" customWidth="1"/>
    <col min="15365" max="15366" width="13.5703125" style="61" customWidth="1"/>
    <col min="15367" max="15367" width="12.42578125" style="61" customWidth="1"/>
    <col min="15368" max="15369" width="8.85546875" style="61"/>
    <col min="15370" max="15370" width="11.5703125" style="61" customWidth="1"/>
    <col min="15371" max="15616" width="8.85546875" style="61"/>
    <col min="15617" max="15617" width="37.140625" style="61" customWidth="1"/>
    <col min="15618" max="15618" width="12.140625" style="61" customWidth="1"/>
    <col min="15619" max="15619" width="12.5703125" style="61" customWidth="1"/>
    <col min="15620" max="15620" width="13" style="61" customWidth="1"/>
    <col min="15621" max="15622" width="13.5703125" style="61" customWidth="1"/>
    <col min="15623" max="15623" width="12.42578125" style="61" customWidth="1"/>
    <col min="15624" max="15625" width="8.85546875" style="61"/>
    <col min="15626" max="15626" width="11.5703125" style="61" customWidth="1"/>
    <col min="15627" max="15872" width="8.85546875" style="61"/>
    <col min="15873" max="15873" width="37.140625" style="61" customWidth="1"/>
    <col min="15874" max="15874" width="12.140625" style="61" customWidth="1"/>
    <col min="15875" max="15875" width="12.5703125" style="61" customWidth="1"/>
    <col min="15876" max="15876" width="13" style="61" customWidth="1"/>
    <col min="15877" max="15878" width="13.5703125" style="61" customWidth="1"/>
    <col min="15879" max="15879" width="12.42578125" style="61" customWidth="1"/>
    <col min="15880" max="15881" width="8.85546875" style="61"/>
    <col min="15882" max="15882" width="11.5703125" style="61" customWidth="1"/>
    <col min="15883" max="16128" width="8.85546875" style="61"/>
    <col min="16129" max="16129" width="37.140625" style="61" customWidth="1"/>
    <col min="16130" max="16130" width="12.140625" style="61" customWidth="1"/>
    <col min="16131" max="16131" width="12.5703125" style="61" customWidth="1"/>
    <col min="16132" max="16132" width="13" style="61" customWidth="1"/>
    <col min="16133" max="16134" width="13.5703125" style="61" customWidth="1"/>
    <col min="16135" max="16135" width="12.42578125" style="61" customWidth="1"/>
    <col min="16136" max="16137" width="8.85546875" style="61"/>
    <col min="16138" max="16138" width="11.5703125" style="61" customWidth="1"/>
    <col min="16139" max="16384" width="8.85546875" style="61"/>
  </cols>
  <sheetData>
    <row r="1" spans="1:14" s="47" customFormat="1" ht="20.25" x14ac:dyDescent="0.3">
      <c r="A1" s="367" t="s">
        <v>141</v>
      </c>
      <c r="B1" s="367"/>
      <c r="C1" s="367"/>
      <c r="D1" s="367"/>
      <c r="E1" s="367"/>
      <c r="F1" s="367"/>
      <c r="G1" s="367"/>
    </row>
    <row r="2" spans="1:14" s="47" customFormat="1" ht="20.25" x14ac:dyDescent="0.3">
      <c r="A2" s="368" t="s">
        <v>53</v>
      </c>
      <c r="B2" s="368"/>
      <c r="C2" s="368"/>
      <c r="D2" s="368"/>
      <c r="E2" s="368"/>
      <c r="F2" s="368"/>
      <c r="G2" s="368"/>
    </row>
    <row r="3" spans="1:14" s="50" customFormat="1" ht="15.75" x14ac:dyDescent="0.25">
      <c r="A3" s="48"/>
      <c r="B3" s="48"/>
      <c r="C3" s="48"/>
      <c r="D3" s="48"/>
      <c r="E3" s="48"/>
      <c r="F3" s="48"/>
      <c r="G3" s="135" t="s">
        <v>51</v>
      </c>
    </row>
    <row r="4" spans="1:14" s="50" customFormat="1" ht="81.75" customHeight="1" x14ac:dyDescent="0.2">
      <c r="A4" s="131"/>
      <c r="B4" s="248" t="s">
        <v>364</v>
      </c>
      <c r="C4" s="248" t="s">
        <v>365</v>
      </c>
      <c r="D4" s="235" t="s">
        <v>52</v>
      </c>
      <c r="E4" s="236" t="s">
        <v>366</v>
      </c>
      <c r="F4" s="236" t="s">
        <v>367</v>
      </c>
      <c r="G4" s="235" t="s">
        <v>52</v>
      </c>
    </row>
    <row r="5" spans="1:14" s="51" customFormat="1" ht="28.15" customHeight="1" x14ac:dyDescent="0.25">
      <c r="A5" s="67" t="s">
        <v>22</v>
      </c>
      <c r="B5" s="192">
        <f>SUM(B6:B29)</f>
        <v>4127</v>
      </c>
      <c r="C5" s="192">
        <f>SUM(C6:C29)</f>
        <v>2980</v>
      </c>
      <c r="D5" s="59">
        <f>ROUND(C5/B5*100,1)</f>
        <v>72.2</v>
      </c>
      <c r="E5" s="192">
        <f>SUM(E6:E29)</f>
        <v>271</v>
      </c>
      <c r="F5" s="192">
        <f>SUM(F6:F29)</f>
        <v>458</v>
      </c>
      <c r="G5" s="59">
        <f>ROUND(F5/E5*100,1)</f>
        <v>169</v>
      </c>
    </row>
    <row r="6" spans="1:14" ht="20.100000000000001" customHeight="1" x14ac:dyDescent="0.2">
      <c r="A6" s="348" t="s">
        <v>54</v>
      </c>
      <c r="B6" s="57">
        <v>1884</v>
      </c>
      <c r="C6" s="58">
        <v>1299</v>
      </c>
      <c r="D6" s="59">
        <f t="shared" ref="D6:D29" si="0">ROUND(C6/B6*100,1)</f>
        <v>68.900000000000006</v>
      </c>
      <c r="E6" s="57">
        <v>70</v>
      </c>
      <c r="F6" s="58">
        <v>113</v>
      </c>
      <c r="G6" s="59">
        <f t="shared" ref="G6:G29" si="1">ROUND(F6/E6*100,1)</f>
        <v>161.4</v>
      </c>
      <c r="H6" s="60"/>
      <c r="I6" s="68"/>
      <c r="J6" s="68"/>
      <c r="K6" s="68"/>
      <c r="L6" s="68"/>
      <c r="M6" s="68"/>
      <c r="N6" s="68"/>
    </row>
    <row r="7" spans="1:14" ht="20.100000000000001" customHeight="1" x14ac:dyDescent="0.2">
      <c r="A7" s="348" t="s">
        <v>55</v>
      </c>
      <c r="B7" s="57">
        <v>99</v>
      </c>
      <c r="C7" s="58">
        <v>44</v>
      </c>
      <c r="D7" s="59">
        <f t="shared" si="0"/>
        <v>44.4</v>
      </c>
      <c r="E7" s="57">
        <v>2</v>
      </c>
      <c r="F7" s="58">
        <v>6</v>
      </c>
      <c r="G7" s="59">
        <f t="shared" si="1"/>
        <v>300</v>
      </c>
      <c r="H7" s="60"/>
      <c r="I7" s="68"/>
      <c r="J7" s="68"/>
      <c r="K7" s="68"/>
      <c r="L7" s="68"/>
      <c r="M7" s="68"/>
      <c r="N7" s="68"/>
    </row>
    <row r="8" spans="1:14" s="64" customFormat="1" ht="20.100000000000001" customHeight="1" x14ac:dyDescent="0.2">
      <c r="A8" s="348" t="s">
        <v>56</v>
      </c>
      <c r="B8" s="57">
        <v>0</v>
      </c>
      <c r="C8" s="58">
        <v>0</v>
      </c>
      <c r="D8" s="59" t="s">
        <v>84</v>
      </c>
      <c r="E8" s="57">
        <v>0</v>
      </c>
      <c r="F8" s="58">
        <v>0</v>
      </c>
      <c r="G8" s="59" t="s">
        <v>84</v>
      </c>
      <c r="H8" s="60"/>
      <c r="I8" s="61"/>
      <c r="J8" s="62"/>
    </row>
    <row r="9" spans="1:14" ht="20.100000000000001" customHeight="1" x14ac:dyDescent="0.2">
      <c r="A9" s="348" t="s">
        <v>57</v>
      </c>
      <c r="B9" s="57">
        <v>16</v>
      </c>
      <c r="C9" s="58">
        <v>34</v>
      </c>
      <c r="D9" s="59">
        <f t="shared" si="0"/>
        <v>212.5</v>
      </c>
      <c r="E9" s="57">
        <v>1</v>
      </c>
      <c r="F9" s="58">
        <v>2</v>
      </c>
      <c r="G9" s="59">
        <f t="shared" si="1"/>
        <v>200</v>
      </c>
      <c r="H9" s="60"/>
      <c r="J9" s="62"/>
      <c r="L9" s="69"/>
    </row>
    <row r="10" spans="1:14" ht="20.100000000000001" customHeight="1" x14ac:dyDescent="0.2">
      <c r="A10" s="348" t="s">
        <v>58</v>
      </c>
      <c r="B10" s="57">
        <v>439</v>
      </c>
      <c r="C10" s="58">
        <v>421</v>
      </c>
      <c r="D10" s="59">
        <f t="shared" si="0"/>
        <v>95.9</v>
      </c>
      <c r="E10" s="57">
        <v>77</v>
      </c>
      <c r="F10" s="58">
        <v>87</v>
      </c>
      <c r="G10" s="59">
        <f t="shared" si="1"/>
        <v>113</v>
      </c>
      <c r="H10" s="60"/>
      <c r="J10" s="62"/>
    </row>
    <row r="11" spans="1:14" ht="31.5" x14ac:dyDescent="0.2">
      <c r="A11" s="348" t="s">
        <v>59</v>
      </c>
      <c r="B11" s="57">
        <v>136</v>
      </c>
      <c r="C11" s="58">
        <v>87</v>
      </c>
      <c r="D11" s="59">
        <f t="shared" si="0"/>
        <v>64</v>
      </c>
      <c r="E11" s="57">
        <v>0</v>
      </c>
      <c r="F11" s="58">
        <v>3</v>
      </c>
      <c r="G11" s="59" t="s">
        <v>84</v>
      </c>
      <c r="H11" s="60"/>
      <c r="J11" s="62"/>
    </row>
    <row r="12" spans="1:14" ht="78.75" customHeight="1" x14ac:dyDescent="0.2">
      <c r="A12" s="348" t="s">
        <v>60</v>
      </c>
      <c r="B12" s="57">
        <v>84</v>
      </c>
      <c r="C12" s="58">
        <v>62</v>
      </c>
      <c r="D12" s="59">
        <f t="shared" si="0"/>
        <v>73.8</v>
      </c>
      <c r="E12" s="57">
        <v>2</v>
      </c>
      <c r="F12" s="58">
        <v>15</v>
      </c>
      <c r="G12" s="59">
        <f t="shared" si="1"/>
        <v>750</v>
      </c>
      <c r="H12" s="60"/>
      <c r="J12" s="62"/>
    </row>
    <row r="13" spans="1:14" ht="31.5" x14ac:dyDescent="0.2">
      <c r="A13" s="348" t="s">
        <v>61</v>
      </c>
      <c r="B13" s="57">
        <v>3</v>
      </c>
      <c r="C13" s="58">
        <v>4</v>
      </c>
      <c r="D13" s="59">
        <f t="shared" si="0"/>
        <v>133.30000000000001</v>
      </c>
      <c r="E13" s="57">
        <v>0</v>
      </c>
      <c r="F13" s="58">
        <v>3</v>
      </c>
      <c r="G13" s="59" t="s">
        <v>84</v>
      </c>
      <c r="H13" s="60"/>
      <c r="J13" s="62"/>
    </row>
    <row r="14" spans="1:14" ht="31.5" x14ac:dyDescent="0.2">
      <c r="A14" s="348" t="s">
        <v>62</v>
      </c>
      <c r="B14" s="57">
        <v>2</v>
      </c>
      <c r="C14" s="58">
        <v>1</v>
      </c>
      <c r="D14" s="59">
        <f t="shared" si="0"/>
        <v>50</v>
      </c>
      <c r="E14" s="57">
        <v>0</v>
      </c>
      <c r="F14" s="58">
        <v>0</v>
      </c>
      <c r="G14" s="59" t="s">
        <v>84</v>
      </c>
      <c r="H14" s="60"/>
      <c r="J14" s="62"/>
    </row>
    <row r="15" spans="1:14" ht="31.5" x14ac:dyDescent="0.2">
      <c r="A15" s="348" t="s">
        <v>63</v>
      </c>
      <c r="B15" s="57">
        <v>84</v>
      </c>
      <c r="C15" s="58">
        <v>62</v>
      </c>
      <c r="D15" s="59">
        <f t="shared" si="0"/>
        <v>73.8</v>
      </c>
      <c r="E15" s="57">
        <v>33</v>
      </c>
      <c r="F15" s="58">
        <v>24</v>
      </c>
      <c r="G15" s="59">
        <f t="shared" si="1"/>
        <v>72.7</v>
      </c>
      <c r="H15" s="60"/>
      <c r="J15" s="62"/>
    </row>
    <row r="16" spans="1:14" ht="31.5" x14ac:dyDescent="0.2">
      <c r="A16" s="348" t="s">
        <v>64</v>
      </c>
      <c r="B16" s="57">
        <v>69</v>
      </c>
      <c r="C16" s="58">
        <v>30</v>
      </c>
      <c r="D16" s="59">
        <f t="shared" si="0"/>
        <v>43.5</v>
      </c>
      <c r="E16" s="57">
        <v>1</v>
      </c>
      <c r="F16" s="58">
        <v>6</v>
      </c>
      <c r="G16" s="59">
        <f t="shared" si="1"/>
        <v>600</v>
      </c>
      <c r="H16" s="60"/>
      <c r="J16" s="62"/>
    </row>
    <row r="17" spans="1:10" ht="47.25" x14ac:dyDescent="0.2">
      <c r="A17" s="348" t="s">
        <v>65</v>
      </c>
      <c r="B17" s="57">
        <v>22</v>
      </c>
      <c r="C17" s="58">
        <v>36</v>
      </c>
      <c r="D17" s="59">
        <f t="shared" si="0"/>
        <v>163.6</v>
      </c>
      <c r="E17" s="57">
        <v>0</v>
      </c>
      <c r="F17" s="58">
        <v>0</v>
      </c>
      <c r="G17" s="59" t="s">
        <v>84</v>
      </c>
      <c r="H17" s="60"/>
      <c r="J17" s="62"/>
    </row>
    <row r="18" spans="1:10" ht="31.5" x14ac:dyDescent="0.2">
      <c r="A18" s="348" t="s">
        <v>66</v>
      </c>
      <c r="B18" s="57">
        <v>36</v>
      </c>
      <c r="C18" s="58">
        <v>38</v>
      </c>
      <c r="D18" s="59">
        <f t="shared" si="0"/>
        <v>105.6</v>
      </c>
      <c r="E18" s="57">
        <v>6</v>
      </c>
      <c r="F18" s="58">
        <v>3</v>
      </c>
      <c r="G18" s="59">
        <f t="shared" si="1"/>
        <v>50</v>
      </c>
      <c r="H18" s="60"/>
      <c r="J18" s="62"/>
    </row>
    <row r="19" spans="1:10" ht="31.5" x14ac:dyDescent="0.2">
      <c r="A19" s="348" t="s">
        <v>67</v>
      </c>
      <c r="B19" s="57">
        <v>110</v>
      </c>
      <c r="C19" s="58">
        <v>54</v>
      </c>
      <c r="D19" s="59">
        <f t="shared" si="0"/>
        <v>49.1</v>
      </c>
      <c r="E19" s="57">
        <v>1</v>
      </c>
      <c r="F19" s="58">
        <v>1</v>
      </c>
      <c r="G19" s="59">
        <f t="shared" si="1"/>
        <v>100</v>
      </c>
      <c r="H19" s="60"/>
      <c r="J19" s="62"/>
    </row>
    <row r="20" spans="1:10" ht="18.600000000000001" customHeight="1" x14ac:dyDescent="0.2">
      <c r="A20" s="348" t="s">
        <v>68</v>
      </c>
      <c r="B20" s="57">
        <v>11</v>
      </c>
      <c r="C20" s="58">
        <v>17</v>
      </c>
      <c r="D20" s="59">
        <f t="shared" si="0"/>
        <v>154.5</v>
      </c>
      <c r="E20" s="57">
        <v>0</v>
      </c>
      <c r="F20" s="58">
        <v>8</v>
      </c>
      <c r="G20" s="59" t="s">
        <v>84</v>
      </c>
      <c r="H20" s="60"/>
      <c r="J20" s="62"/>
    </row>
    <row r="21" spans="1:10" ht="31.5" customHeight="1" x14ac:dyDescent="0.2">
      <c r="A21" s="348" t="s">
        <v>69</v>
      </c>
      <c r="B21" s="57">
        <v>130</v>
      </c>
      <c r="C21" s="58">
        <v>92</v>
      </c>
      <c r="D21" s="59">
        <f t="shared" si="0"/>
        <v>70.8</v>
      </c>
      <c r="E21" s="57">
        <v>0</v>
      </c>
      <c r="F21" s="58">
        <v>33</v>
      </c>
      <c r="G21" s="59" t="s">
        <v>84</v>
      </c>
      <c r="H21" s="60"/>
      <c r="J21" s="62"/>
    </row>
    <row r="22" spans="1:10" ht="31.5" x14ac:dyDescent="0.2">
      <c r="A22" s="348" t="s">
        <v>70</v>
      </c>
      <c r="B22" s="57">
        <v>30</v>
      </c>
      <c r="C22" s="58">
        <v>4</v>
      </c>
      <c r="D22" s="59">
        <f t="shared" si="0"/>
        <v>13.3</v>
      </c>
      <c r="E22" s="57">
        <v>0</v>
      </c>
      <c r="F22" s="58">
        <v>1</v>
      </c>
      <c r="G22" s="59" t="s">
        <v>84</v>
      </c>
      <c r="H22" s="60"/>
      <c r="J22" s="65"/>
    </row>
    <row r="23" spans="1:10" ht="31.5" x14ac:dyDescent="0.2">
      <c r="A23" s="348" t="s">
        <v>71</v>
      </c>
      <c r="B23" s="57">
        <v>43</v>
      </c>
      <c r="C23" s="58">
        <v>51</v>
      </c>
      <c r="D23" s="59">
        <f t="shared" si="0"/>
        <v>118.6</v>
      </c>
      <c r="E23" s="57">
        <v>6</v>
      </c>
      <c r="F23" s="58">
        <v>15</v>
      </c>
      <c r="G23" s="59">
        <f t="shared" si="1"/>
        <v>250</v>
      </c>
      <c r="H23" s="60"/>
      <c r="J23" s="65"/>
    </row>
    <row r="24" spans="1:10" ht="31.5" x14ac:dyDescent="0.2">
      <c r="A24" s="348" t="s">
        <v>72</v>
      </c>
      <c r="B24" s="57">
        <v>413</v>
      </c>
      <c r="C24" s="58">
        <v>220</v>
      </c>
      <c r="D24" s="59">
        <f t="shared" si="0"/>
        <v>53.3</v>
      </c>
      <c r="E24" s="57">
        <v>21</v>
      </c>
      <c r="F24" s="58">
        <v>48</v>
      </c>
      <c r="G24" s="59">
        <f t="shared" si="1"/>
        <v>228.6</v>
      </c>
      <c r="H24" s="60"/>
      <c r="J24" s="65"/>
    </row>
    <row r="25" spans="1:10" ht="31.5" x14ac:dyDescent="0.2">
      <c r="A25" s="348" t="s">
        <v>73</v>
      </c>
      <c r="B25" s="57">
        <v>123</v>
      </c>
      <c r="C25" s="58">
        <v>59</v>
      </c>
      <c r="D25" s="59">
        <f t="shared" si="0"/>
        <v>48</v>
      </c>
      <c r="E25" s="57">
        <v>0</v>
      </c>
      <c r="F25" s="58">
        <v>14</v>
      </c>
      <c r="G25" s="59" t="s">
        <v>84</v>
      </c>
    </row>
    <row r="26" spans="1:10" ht="31.5" x14ac:dyDescent="0.2">
      <c r="A26" s="348" t="s">
        <v>74</v>
      </c>
      <c r="B26" s="57">
        <v>282</v>
      </c>
      <c r="C26" s="58">
        <v>233</v>
      </c>
      <c r="D26" s="59">
        <f t="shared" si="0"/>
        <v>82.6</v>
      </c>
      <c r="E26" s="57">
        <v>36</v>
      </c>
      <c r="F26" s="58">
        <v>38</v>
      </c>
      <c r="G26" s="59">
        <f t="shared" si="1"/>
        <v>105.6</v>
      </c>
    </row>
    <row r="27" spans="1:10" ht="20.100000000000001" customHeight="1" x14ac:dyDescent="0.2">
      <c r="A27" s="348" t="s">
        <v>75</v>
      </c>
      <c r="B27" s="57">
        <v>9</v>
      </c>
      <c r="C27" s="58">
        <v>32</v>
      </c>
      <c r="D27" s="59">
        <f t="shared" si="0"/>
        <v>355.6</v>
      </c>
      <c r="E27" s="57">
        <v>2</v>
      </c>
      <c r="F27" s="58">
        <v>1</v>
      </c>
      <c r="G27" s="59">
        <f t="shared" si="1"/>
        <v>50</v>
      </c>
    </row>
    <row r="28" spans="1:10" ht="20.100000000000001" customHeight="1" x14ac:dyDescent="0.2">
      <c r="A28" s="348" t="s">
        <v>76</v>
      </c>
      <c r="B28" s="57">
        <v>29</v>
      </c>
      <c r="C28" s="58">
        <v>39</v>
      </c>
      <c r="D28" s="59">
        <f t="shared" si="0"/>
        <v>134.5</v>
      </c>
      <c r="E28" s="57">
        <v>9</v>
      </c>
      <c r="F28" s="58">
        <v>11</v>
      </c>
      <c r="G28" s="59">
        <f t="shared" si="1"/>
        <v>122.2</v>
      </c>
    </row>
    <row r="29" spans="1:10" ht="31.5" x14ac:dyDescent="0.2">
      <c r="A29" s="348" t="s">
        <v>77</v>
      </c>
      <c r="B29" s="57">
        <v>73</v>
      </c>
      <c r="C29" s="58">
        <v>61</v>
      </c>
      <c r="D29" s="59">
        <f t="shared" si="0"/>
        <v>83.6</v>
      </c>
      <c r="E29" s="57">
        <v>4</v>
      </c>
      <c r="F29" s="58">
        <v>26</v>
      </c>
      <c r="G29" s="59">
        <f t="shared" si="1"/>
        <v>650</v>
      </c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6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0"/>
  </sheetPr>
  <dimension ref="A1:U21"/>
  <sheetViews>
    <sheetView zoomScaleNormal="100" zoomScaleSheetLayoutView="100" workbookViewId="0">
      <selection activeCell="A14" sqref="A14"/>
    </sheetView>
  </sheetViews>
  <sheetFormatPr defaultColWidth="8.85546875" defaultRowHeight="12.75" x14ac:dyDescent="0.2"/>
  <cols>
    <col min="1" max="1" width="55" style="61" customWidth="1"/>
    <col min="2" max="2" width="14.42578125" style="61" customWidth="1"/>
    <col min="3" max="3" width="14.85546875" style="61" customWidth="1"/>
    <col min="4" max="4" width="14" style="61" customWidth="1"/>
    <col min="5" max="6" width="15.7109375" style="61" customWidth="1"/>
    <col min="7" max="7" width="14.5703125" style="61" customWidth="1"/>
    <col min="8" max="8" width="8.85546875" style="61"/>
    <col min="9" max="9" width="13.7109375" style="61" bestFit="1" customWidth="1"/>
    <col min="10" max="10" width="6" style="61" bestFit="1" customWidth="1"/>
    <col min="11" max="11" width="3.7109375" style="61" bestFit="1" customWidth="1"/>
    <col min="12" max="13" width="8.28515625" style="61" bestFit="1" customWidth="1"/>
    <col min="14" max="14" width="3.7109375" style="61" bestFit="1" customWidth="1"/>
    <col min="15" max="256" width="8.85546875" style="61"/>
    <col min="257" max="257" width="55" style="61" customWidth="1"/>
    <col min="258" max="259" width="15.7109375" style="61" customWidth="1"/>
    <col min="260" max="260" width="14" style="61" customWidth="1"/>
    <col min="261" max="262" width="15.7109375" style="61" customWidth="1"/>
    <col min="263" max="263" width="14.5703125" style="61" customWidth="1"/>
    <col min="264" max="264" width="8.85546875" style="61"/>
    <col min="265" max="265" width="13.7109375" style="61" bestFit="1" customWidth="1"/>
    <col min="266" max="266" width="6" style="61" bestFit="1" customWidth="1"/>
    <col min="267" max="267" width="3.7109375" style="61" bestFit="1" customWidth="1"/>
    <col min="268" max="269" width="8.28515625" style="61" bestFit="1" customWidth="1"/>
    <col min="270" max="270" width="3.7109375" style="61" bestFit="1" customWidth="1"/>
    <col min="271" max="512" width="8.85546875" style="61"/>
    <col min="513" max="513" width="55" style="61" customWidth="1"/>
    <col min="514" max="515" width="15.7109375" style="61" customWidth="1"/>
    <col min="516" max="516" width="14" style="61" customWidth="1"/>
    <col min="517" max="518" width="15.7109375" style="61" customWidth="1"/>
    <col min="519" max="519" width="14.5703125" style="61" customWidth="1"/>
    <col min="520" max="520" width="8.85546875" style="61"/>
    <col min="521" max="521" width="13.7109375" style="61" bestFit="1" customWidth="1"/>
    <col min="522" max="522" width="6" style="61" bestFit="1" customWidth="1"/>
    <col min="523" max="523" width="3.7109375" style="61" bestFit="1" customWidth="1"/>
    <col min="524" max="525" width="8.28515625" style="61" bestFit="1" customWidth="1"/>
    <col min="526" max="526" width="3.7109375" style="61" bestFit="1" customWidth="1"/>
    <col min="527" max="768" width="8.85546875" style="61"/>
    <col min="769" max="769" width="55" style="61" customWidth="1"/>
    <col min="770" max="771" width="15.7109375" style="61" customWidth="1"/>
    <col min="772" max="772" width="14" style="61" customWidth="1"/>
    <col min="773" max="774" width="15.7109375" style="61" customWidth="1"/>
    <col min="775" max="775" width="14.5703125" style="61" customWidth="1"/>
    <col min="776" max="776" width="8.85546875" style="61"/>
    <col min="777" max="777" width="13.7109375" style="61" bestFit="1" customWidth="1"/>
    <col min="778" max="778" width="6" style="61" bestFit="1" customWidth="1"/>
    <col min="779" max="779" width="3.7109375" style="61" bestFit="1" customWidth="1"/>
    <col min="780" max="781" width="8.28515625" style="61" bestFit="1" customWidth="1"/>
    <col min="782" max="782" width="3.7109375" style="61" bestFit="1" customWidth="1"/>
    <col min="783" max="1024" width="8.85546875" style="61"/>
    <col min="1025" max="1025" width="55" style="61" customWidth="1"/>
    <col min="1026" max="1027" width="15.7109375" style="61" customWidth="1"/>
    <col min="1028" max="1028" width="14" style="61" customWidth="1"/>
    <col min="1029" max="1030" width="15.7109375" style="61" customWidth="1"/>
    <col min="1031" max="1031" width="14.5703125" style="61" customWidth="1"/>
    <col min="1032" max="1032" width="8.85546875" style="61"/>
    <col min="1033" max="1033" width="13.7109375" style="61" bestFit="1" customWidth="1"/>
    <col min="1034" max="1034" width="6" style="61" bestFit="1" customWidth="1"/>
    <col min="1035" max="1035" width="3.7109375" style="61" bestFit="1" customWidth="1"/>
    <col min="1036" max="1037" width="8.28515625" style="61" bestFit="1" customWidth="1"/>
    <col min="1038" max="1038" width="3.7109375" style="61" bestFit="1" customWidth="1"/>
    <col min="1039" max="1280" width="8.85546875" style="61"/>
    <col min="1281" max="1281" width="55" style="61" customWidth="1"/>
    <col min="1282" max="1283" width="15.7109375" style="61" customWidth="1"/>
    <col min="1284" max="1284" width="14" style="61" customWidth="1"/>
    <col min="1285" max="1286" width="15.7109375" style="61" customWidth="1"/>
    <col min="1287" max="1287" width="14.5703125" style="61" customWidth="1"/>
    <col min="1288" max="1288" width="8.85546875" style="61"/>
    <col min="1289" max="1289" width="13.7109375" style="61" bestFit="1" customWidth="1"/>
    <col min="1290" max="1290" width="6" style="61" bestFit="1" customWidth="1"/>
    <col min="1291" max="1291" width="3.7109375" style="61" bestFit="1" customWidth="1"/>
    <col min="1292" max="1293" width="8.28515625" style="61" bestFit="1" customWidth="1"/>
    <col min="1294" max="1294" width="3.7109375" style="61" bestFit="1" customWidth="1"/>
    <col min="1295" max="1536" width="8.85546875" style="61"/>
    <col min="1537" max="1537" width="55" style="61" customWidth="1"/>
    <col min="1538" max="1539" width="15.7109375" style="61" customWidth="1"/>
    <col min="1540" max="1540" width="14" style="61" customWidth="1"/>
    <col min="1541" max="1542" width="15.7109375" style="61" customWidth="1"/>
    <col min="1543" max="1543" width="14.5703125" style="61" customWidth="1"/>
    <col min="1544" max="1544" width="8.85546875" style="61"/>
    <col min="1545" max="1545" width="13.7109375" style="61" bestFit="1" customWidth="1"/>
    <col min="1546" max="1546" width="6" style="61" bestFit="1" customWidth="1"/>
    <col min="1547" max="1547" width="3.7109375" style="61" bestFit="1" customWidth="1"/>
    <col min="1548" max="1549" width="8.28515625" style="61" bestFit="1" customWidth="1"/>
    <col min="1550" max="1550" width="3.7109375" style="61" bestFit="1" customWidth="1"/>
    <col min="1551" max="1792" width="8.85546875" style="61"/>
    <col min="1793" max="1793" width="55" style="61" customWidth="1"/>
    <col min="1794" max="1795" width="15.7109375" style="61" customWidth="1"/>
    <col min="1796" max="1796" width="14" style="61" customWidth="1"/>
    <col min="1797" max="1798" width="15.7109375" style="61" customWidth="1"/>
    <col min="1799" max="1799" width="14.5703125" style="61" customWidth="1"/>
    <col min="1800" max="1800" width="8.85546875" style="61"/>
    <col min="1801" max="1801" width="13.7109375" style="61" bestFit="1" customWidth="1"/>
    <col min="1802" max="1802" width="6" style="61" bestFit="1" customWidth="1"/>
    <col min="1803" max="1803" width="3.7109375" style="61" bestFit="1" customWidth="1"/>
    <col min="1804" max="1805" width="8.28515625" style="61" bestFit="1" customWidth="1"/>
    <col min="1806" max="1806" width="3.7109375" style="61" bestFit="1" customWidth="1"/>
    <col min="1807" max="2048" width="8.85546875" style="61"/>
    <col min="2049" max="2049" width="55" style="61" customWidth="1"/>
    <col min="2050" max="2051" width="15.7109375" style="61" customWidth="1"/>
    <col min="2052" max="2052" width="14" style="61" customWidth="1"/>
    <col min="2053" max="2054" width="15.7109375" style="61" customWidth="1"/>
    <col min="2055" max="2055" width="14.5703125" style="61" customWidth="1"/>
    <col min="2056" max="2056" width="8.85546875" style="61"/>
    <col min="2057" max="2057" width="13.7109375" style="61" bestFit="1" customWidth="1"/>
    <col min="2058" max="2058" width="6" style="61" bestFit="1" customWidth="1"/>
    <col min="2059" max="2059" width="3.7109375" style="61" bestFit="1" customWidth="1"/>
    <col min="2060" max="2061" width="8.28515625" style="61" bestFit="1" customWidth="1"/>
    <col min="2062" max="2062" width="3.7109375" style="61" bestFit="1" customWidth="1"/>
    <col min="2063" max="2304" width="8.85546875" style="61"/>
    <col min="2305" max="2305" width="55" style="61" customWidth="1"/>
    <col min="2306" max="2307" width="15.7109375" style="61" customWidth="1"/>
    <col min="2308" max="2308" width="14" style="61" customWidth="1"/>
    <col min="2309" max="2310" width="15.7109375" style="61" customWidth="1"/>
    <col min="2311" max="2311" width="14.5703125" style="61" customWidth="1"/>
    <col min="2312" max="2312" width="8.85546875" style="61"/>
    <col min="2313" max="2313" width="13.7109375" style="61" bestFit="1" customWidth="1"/>
    <col min="2314" max="2314" width="6" style="61" bestFit="1" customWidth="1"/>
    <col min="2315" max="2315" width="3.7109375" style="61" bestFit="1" customWidth="1"/>
    <col min="2316" max="2317" width="8.28515625" style="61" bestFit="1" customWidth="1"/>
    <col min="2318" max="2318" width="3.7109375" style="61" bestFit="1" customWidth="1"/>
    <col min="2319" max="2560" width="8.85546875" style="61"/>
    <col min="2561" max="2561" width="55" style="61" customWidth="1"/>
    <col min="2562" max="2563" width="15.7109375" style="61" customWidth="1"/>
    <col min="2564" max="2564" width="14" style="61" customWidth="1"/>
    <col min="2565" max="2566" width="15.7109375" style="61" customWidth="1"/>
    <col min="2567" max="2567" width="14.5703125" style="61" customWidth="1"/>
    <col min="2568" max="2568" width="8.85546875" style="61"/>
    <col min="2569" max="2569" width="13.7109375" style="61" bestFit="1" customWidth="1"/>
    <col min="2570" max="2570" width="6" style="61" bestFit="1" customWidth="1"/>
    <col min="2571" max="2571" width="3.7109375" style="61" bestFit="1" customWidth="1"/>
    <col min="2572" max="2573" width="8.28515625" style="61" bestFit="1" customWidth="1"/>
    <col min="2574" max="2574" width="3.7109375" style="61" bestFit="1" customWidth="1"/>
    <col min="2575" max="2816" width="8.85546875" style="61"/>
    <col min="2817" max="2817" width="55" style="61" customWidth="1"/>
    <col min="2818" max="2819" width="15.7109375" style="61" customWidth="1"/>
    <col min="2820" max="2820" width="14" style="61" customWidth="1"/>
    <col min="2821" max="2822" width="15.7109375" style="61" customWidth="1"/>
    <col min="2823" max="2823" width="14.5703125" style="61" customWidth="1"/>
    <col min="2824" max="2824" width="8.85546875" style="61"/>
    <col min="2825" max="2825" width="13.7109375" style="61" bestFit="1" customWidth="1"/>
    <col min="2826" max="2826" width="6" style="61" bestFit="1" customWidth="1"/>
    <col min="2827" max="2827" width="3.7109375" style="61" bestFit="1" customWidth="1"/>
    <col min="2828" max="2829" width="8.28515625" style="61" bestFit="1" customWidth="1"/>
    <col min="2830" max="2830" width="3.7109375" style="61" bestFit="1" customWidth="1"/>
    <col min="2831" max="3072" width="8.85546875" style="61"/>
    <col min="3073" max="3073" width="55" style="61" customWidth="1"/>
    <col min="3074" max="3075" width="15.7109375" style="61" customWidth="1"/>
    <col min="3076" max="3076" width="14" style="61" customWidth="1"/>
    <col min="3077" max="3078" width="15.7109375" style="61" customWidth="1"/>
    <col min="3079" max="3079" width="14.5703125" style="61" customWidth="1"/>
    <col min="3080" max="3080" width="8.85546875" style="61"/>
    <col min="3081" max="3081" width="13.7109375" style="61" bestFit="1" customWidth="1"/>
    <col min="3082" max="3082" width="6" style="61" bestFit="1" customWidth="1"/>
    <col min="3083" max="3083" width="3.7109375" style="61" bestFit="1" customWidth="1"/>
    <col min="3084" max="3085" width="8.28515625" style="61" bestFit="1" customWidth="1"/>
    <col min="3086" max="3086" width="3.7109375" style="61" bestFit="1" customWidth="1"/>
    <col min="3087" max="3328" width="8.85546875" style="61"/>
    <col min="3329" max="3329" width="55" style="61" customWidth="1"/>
    <col min="3330" max="3331" width="15.7109375" style="61" customWidth="1"/>
    <col min="3332" max="3332" width="14" style="61" customWidth="1"/>
    <col min="3333" max="3334" width="15.7109375" style="61" customWidth="1"/>
    <col min="3335" max="3335" width="14.5703125" style="61" customWidth="1"/>
    <col min="3336" max="3336" width="8.85546875" style="61"/>
    <col min="3337" max="3337" width="13.7109375" style="61" bestFit="1" customWidth="1"/>
    <col min="3338" max="3338" width="6" style="61" bestFit="1" customWidth="1"/>
    <col min="3339" max="3339" width="3.7109375" style="61" bestFit="1" customWidth="1"/>
    <col min="3340" max="3341" width="8.28515625" style="61" bestFit="1" customWidth="1"/>
    <col min="3342" max="3342" width="3.7109375" style="61" bestFit="1" customWidth="1"/>
    <col min="3343" max="3584" width="8.85546875" style="61"/>
    <col min="3585" max="3585" width="55" style="61" customWidth="1"/>
    <col min="3586" max="3587" width="15.7109375" style="61" customWidth="1"/>
    <col min="3588" max="3588" width="14" style="61" customWidth="1"/>
    <col min="3589" max="3590" width="15.7109375" style="61" customWidth="1"/>
    <col min="3591" max="3591" width="14.5703125" style="61" customWidth="1"/>
    <col min="3592" max="3592" width="8.85546875" style="61"/>
    <col min="3593" max="3593" width="13.7109375" style="61" bestFit="1" customWidth="1"/>
    <col min="3594" max="3594" width="6" style="61" bestFit="1" customWidth="1"/>
    <col min="3595" max="3595" width="3.7109375" style="61" bestFit="1" customWidth="1"/>
    <col min="3596" max="3597" width="8.28515625" style="61" bestFit="1" customWidth="1"/>
    <col min="3598" max="3598" width="3.7109375" style="61" bestFit="1" customWidth="1"/>
    <col min="3599" max="3840" width="8.85546875" style="61"/>
    <col min="3841" max="3841" width="55" style="61" customWidth="1"/>
    <col min="3842" max="3843" width="15.7109375" style="61" customWidth="1"/>
    <col min="3844" max="3844" width="14" style="61" customWidth="1"/>
    <col min="3845" max="3846" width="15.7109375" style="61" customWidth="1"/>
    <col min="3847" max="3847" width="14.5703125" style="61" customWidth="1"/>
    <col min="3848" max="3848" width="8.85546875" style="61"/>
    <col min="3849" max="3849" width="13.7109375" style="61" bestFit="1" customWidth="1"/>
    <col min="3850" max="3850" width="6" style="61" bestFit="1" customWidth="1"/>
    <col min="3851" max="3851" width="3.7109375" style="61" bestFit="1" customWidth="1"/>
    <col min="3852" max="3853" width="8.28515625" style="61" bestFit="1" customWidth="1"/>
    <col min="3854" max="3854" width="3.7109375" style="61" bestFit="1" customWidth="1"/>
    <col min="3855" max="4096" width="8.85546875" style="61"/>
    <col min="4097" max="4097" width="55" style="61" customWidth="1"/>
    <col min="4098" max="4099" width="15.7109375" style="61" customWidth="1"/>
    <col min="4100" max="4100" width="14" style="61" customWidth="1"/>
    <col min="4101" max="4102" width="15.7109375" style="61" customWidth="1"/>
    <col min="4103" max="4103" width="14.5703125" style="61" customWidth="1"/>
    <col min="4104" max="4104" width="8.85546875" style="61"/>
    <col min="4105" max="4105" width="13.7109375" style="61" bestFit="1" customWidth="1"/>
    <col min="4106" max="4106" width="6" style="61" bestFit="1" customWidth="1"/>
    <col min="4107" max="4107" width="3.7109375" style="61" bestFit="1" customWidth="1"/>
    <col min="4108" max="4109" width="8.28515625" style="61" bestFit="1" customWidth="1"/>
    <col min="4110" max="4110" width="3.7109375" style="61" bestFit="1" customWidth="1"/>
    <col min="4111" max="4352" width="8.85546875" style="61"/>
    <col min="4353" max="4353" width="55" style="61" customWidth="1"/>
    <col min="4354" max="4355" width="15.7109375" style="61" customWidth="1"/>
    <col min="4356" max="4356" width="14" style="61" customWidth="1"/>
    <col min="4357" max="4358" width="15.7109375" style="61" customWidth="1"/>
    <col min="4359" max="4359" width="14.5703125" style="61" customWidth="1"/>
    <col min="4360" max="4360" width="8.85546875" style="61"/>
    <col min="4361" max="4361" width="13.7109375" style="61" bestFit="1" customWidth="1"/>
    <col min="4362" max="4362" width="6" style="61" bestFit="1" customWidth="1"/>
    <col min="4363" max="4363" width="3.7109375" style="61" bestFit="1" customWidth="1"/>
    <col min="4364" max="4365" width="8.28515625" style="61" bestFit="1" customWidth="1"/>
    <col min="4366" max="4366" width="3.7109375" style="61" bestFit="1" customWidth="1"/>
    <col min="4367" max="4608" width="8.85546875" style="61"/>
    <col min="4609" max="4609" width="55" style="61" customWidth="1"/>
    <col min="4610" max="4611" width="15.7109375" style="61" customWidth="1"/>
    <col min="4612" max="4612" width="14" style="61" customWidth="1"/>
    <col min="4613" max="4614" width="15.7109375" style="61" customWidth="1"/>
    <col min="4615" max="4615" width="14.5703125" style="61" customWidth="1"/>
    <col min="4616" max="4616" width="8.85546875" style="61"/>
    <col min="4617" max="4617" width="13.7109375" style="61" bestFit="1" customWidth="1"/>
    <col min="4618" max="4618" width="6" style="61" bestFit="1" customWidth="1"/>
    <col min="4619" max="4619" width="3.7109375" style="61" bestFit="1" customWidth="1"/>
    <col min="4620" max="4621" width="8.28515625" style="61" bestFit="1" customWidth="1"/>
    <col min="4622" max="4622" width="3.7109375" style="61" bestFit="1" customWidth="1"/>
    <col min="4623" max="4864" width="8.85546875" style="61"/>
    <col min="4865" max="4865" width="55" style="61" customWidth="1"/>
    <col min="4866" max="4867" width="15.7109375" style="61" customWidth="1"/>
    <col min="4868" max="4868" width="14" style="61" customWidth="1"/>
    <col min="4869" max="4870" width="15.7109375" style="61" customWidth="1"/>
    <col min="4871" max="4871" width="14.5703125" style="61" customWidth="1"/>
    <col min="4872" max="4872" width="8.85546875" style="61"/>
    <col min="4873" max="4873" width="13.7109375" style="61" bestFit="1" customWidth="1"/>
    <col min="4874" max="4874" width="6" style="61" bestFit="1" customWidth="1"/>
    <col min="4875" max="4875" width="3.7109375" style="61" bestFit="1" customWidth="1"/>
    <col min="4876" max="4877" width="8.28515625" style="61" bestFit="1" customWidth="1"/>
    <col min="4878" max="4878" width="3.7109375" style="61" bestFit="1" customWidth="1"/>
    <col min="4879" max="5120" width="8.85546875" style="61"/>
    <col min="5121" max="5121" width="55" style="61" customWidth="1"/>
    <col min="5122" max="5123" width="15.7109375" style="61" customWidth="1"/>
    <col min="5124" max="5124" width="14" style="61" customWidth="1"/>
    <col min="5125" max="5126" width="15.7109375" style="61" customWidth="1"/>
    <col min="5127" max="5127" width="14.5703125" style="61" customWidth="1"/>
    <col min="5128" max="5128" width="8.85546875" style="61"/>
    <col min="5129" max="5129" width="13.7109375" style="61" bestFit="1" customWidth="1"/>
    <col min="5130" max="5130" width="6" style="61" bestFit="1" customWidth="1"/>
    <col min="5131" max="5131" width="3.7109375" style="61" bestFit="1" customWidth="1"/>
    <col min="5132" max="5133" width="8.28515625" style="61" bestFit="1" customWidth="1"/>
    <col min="5134" max="5134" width="3.7109375" style="61" bestFit="1" customWidth="1"/>
    <col min="5135" max="5376" width="8.85546875" style="61"/>
    <col min="5377" max="5377" width="55" style="61" customWidth="1"/>
    <col min="5378" max="5379" width="15.7109375" style="61" customWidth="1"/>
    <col min="5380" max="5380" width="14" style="61" customWidth="1"/>
    <col min="5381" max="5382" width="15.7109375" style="61" customWidth="1"/>
    <col min="5383" max="5383" width="14.5703125" style="61" customWidth="1"/>
    <col min="5384" max="5384" width="8.85546875" style="61"/>
    <col min="5385" max="5385" width="13.7109375" style="61" bestFit="1" customWidth="1"/>
    <col min="5386" max="5386" width="6" style="61" bestFit="1" customWidth="1"/>
    <col min="5387" max="5387" width="3.7109375" style="61" bestFit="1" customWidth="1"/>
    <col min="5388" max="5389" width="8.28515625" style="61" bestFit="1" customWidth="1"/>
    <col min="5390" max="5390" width="3.7109375" style="61" bestFit="1" customWidth="1"/>
    <col min="5391" max="5632" width="8.85546875" style="61"/>
    <col min="5633" max="5633" width="55" style="61" customWidth="1"/>
    <col min="5634" max="5635" width="15.7109375" style="61" customWidth="1"/>
    <col min="5636" max="5636" width="14" style="61" customWidth="1"/>
    <col min="5637" max="5638" width="15.7109375" style="61" customWidth="1"/>
    <col min="5639" max="5639" width="14.5703125" style="61" customWidth="1"/>
    <col min="5640" max="5640" width="8.85546875" style="61"/>
    <col min="5641" max="5641" width="13.7109375" style="61" bestFit="1" customWidth="1"/>
    <col min="5642" max="5642" width="6" style="61" bestFit="1" customWidth="1"/>
    <col min="5643" max="5643" width="3.7109375" style="61" bestFit="1" customWidth="1"/>
    <col min="5644" max="5645" width="8.28515625" style="61" bestFit="1" customWidth="1"/>
    <col min="5646" max="5646" width="3.7109375" style="61" bestFit="1" customWidth="1"/>
    <col min="5647" max="5888" width="8.85546875" style="61"/>
    <col min="5889" max="5889" width="55" style="61" customWidth="1"/>
    <col min="5890" max="5891" width="15.7109375" style="61" customWidth="1"/>
    <col min="5892" max="5892" width="14" style="61" customWidth="1"/>
    <col min="5893" max="5894" width="15.7109375" style="61" customWidth="1"/>
    <col min="5895" max="5895" width="14.5703125" style="61" customWidth="1"/>
    <col min="5896" max="5896" width="8.85546875" style="61"/>
    <col min="5897" max="5897" width="13.7109375" style="61" bestFit="1" customWidth="1"/>
    <col min="5898" max="5898" width="6" style="61" bestFit="1" customWidth="1"/>
    <col min="5899" max="5899" width="3.7109375" style="61" bestFit="1" customWidth="1"/>
    <col min="5900" max="5901" width="8.28515625" style="61" bestFit="1" customWidth="1"/>
    <col min="5902" max="5902" width="3.7109375" style="61" bestFit="1" customWidth="1"/>
    <col min="5903" max="6144" width="8.85546875" style="61"/>
    <col min="6145" max="6145" width="55" style="61" customWidth="1"/>
    <col min="6146" max="6147" width="15.7109375" style="61" customWidth="1"/>
    <col min="6148" max="6148" width="14" style="61" customWidth="1"/>
    <col min="6149" max="6150" width="15.7109375" style="61" customWidth="1"/>
    <col min="6151" max="6151" width="14.5703125" style="61" customWidth="1"/>
    <col min="6152" max="6152" width="8.85546875" style="61"/>
    <col min="6153" max="6153" width="13.7109375" style="61" bestFit="1" customWidth="1"/>
    <col min="6154" max="6154" width="6" style="61" bestFit="1" customWidth="1"/>
    <col min="6155" max="6155" width="3.7109375" style="61" bestFit="1" customWidth="1"/>
    <col min="6156" max="6157" width="8.28515625" style="61" bestFit="1" customWidth="1"/>
    <col min="6158" max="6158" width="3.7109375" style="61" bestFit="1" customWidth="1"/>
    <col min="6159" max="6400" width="8.85546875" style="61"/>
    <col min="6401" max="6401" width="55" style="61" customWidth="1"/>
    <col min="6402" max="6403" width="15.7109375" style="61" customWidth="1"/>
    <col min="6404" max="6404" width="14" style="61" customWidth="1"/>
    <col min="6405" max="6406" width="15.7109375" style="61" customWidth="1"/>
    <col min="6407" max="6407" width="14.5703125" style="61" customWidth="1"/>
    <col min="6408" max="6408" width="8.85546875" style="61"/>
    <col min="6409" max="6409" width="13.7109375" style="61" bestFit="1" customWidth="1"/>
    <col min="6410" max="6410" width="6" style="61" bestFit="1" customWidth="1"/>
    <col min="6411" max="6411" width="3.7109375" style="61" bestFit="1" customWidth="1"/>
    <col min="6412" max="6413" width="8.28515625" style="61" bestFit="1" customWidth="1"/>
    <col min="6414" max="6414" width="3.7109375" style="61" bestFit="1" customWidth="1"/>
    <col min="6415" max="6656" width="8.85546875" style="61"/>
    <col min="6657" max="6657" width="55" style="61" customWidth="1"/>
    <col min="6658" max="6659" width="15.7109375" style="61" customWidth="1"/>
    <col min="6660" max="6660" width="14" style="61" customWidth="1"/>
    <col min="6661" max="6662" width="15.7109375" style="61" customWidth="1"/>
    <col min="6663" max="6663" width="14.5703125" style="61" customWidth="1"/>
    <col min="6664" max="6664" width="8.85546875" style="61"/>
    <col min="6665" max="6665" width="13.7109375" style="61" bestFit="1" customWidth="1"/>
    <col min="6666" max="6666" width="6" style="61" bestFit="1" customWidth="1"/>
    <col min="6667" max="6667" width="3.7109375" style="61" bestFit="1" customWidth="1"/>
    <col min="6668" max="6669" width="8.28515625" style="61" bestFit="1" customWidth="1"/>
    <col min="6670" max="6670" width="3.7109375" style="61" bestFit="1" customWidth="1"/>
    <col min="6671" max="6912" width="8.85546875" style="61"/>
    <col min="6913" max="6913" width="55" style="61" customWidth="1"/>
    <col min="6914" max="6915" width="15.7109375" style="61" customWidth="1"/>
    <col min="6916" max="6916" width="14" style="61" customWidth="1"/>
    <col min="6917" max="6918" width="15.7109375" style="61" customWidth="1"/>
    <col min="6919" max="6919" width="14.5703125" style="61" customWidth="1"/>
    <col min="6920" max="6920" width="8.85546875" style="61"/>
    <col min="6921" max="6921" width="13.7109375" style="61" bestFit="1" customWidth="1"/>
    <col min="6922" max="6922" width="6" style="61" bestFit="1" customWidth="1"/>
    <col min="6923" max="6923" width="3.7109375" style="61" bestFit="1" customWidth="1"/>
    <col min="6924" max="6925" width="8.28515625" style="61" bestFit="1" customWidth="1"/>
    <col min="6926" max="6926" width="3.7109375" style="61" bestFit="1" customWidth="1"/>
    <col min="6927" max="7168" width="8.85546875" style="61"/>
    <col min="7169" max="7169" width="55" style="61" customWidth="1"/>
    <col min="7170" max="7171" width="15.7109375" style="61" customWidth="1"/>
    <col min="7172" max="7172" width="14" style="61" customWidth="1"/>
    <col min="7173" max="7174" width="15.7109375" style="61" customWidth="1"/>
    <col min="7175" max="7175" width="14.5703125" style="61" customWidth="1"/>
    <col min="7176" max="7176" width="8.85546875" style="61"/>
    <col min="7177" max="7177" width="13.7109375" style="61" bestFit="1" customWidth="1"/>
    <col min="7178" max="7178" width="6" style="61" bestFit="1" customWidth="1"/>
    <col min="7179" max="7179" width="3.7109375" style="61" bestFit="1" customWidth="1"/>
    <col min="7180" max="7181" width="8.28515625" style="61" bestFit="1" customWidth="1"/>
    <col min="7182" max="7182" width="3.7109375" style="61" bestFit="1" customWidth="1"/>
    <col min="7183" max="7424" width="8.85546875" style="61"/>
    <col min="7425" max="7425" width="55" style="61" customWidth="1"/>
    <col min="7426" max="7427" width="15.7109375" style="61" customWidth="1"/>
    <col min="7428" max="7428" width="14" style="61" customWidth="1"/>
    <col min="7429" max="7430" width="15.7109375" style="61" customWidth="1"/>
    <col min="7431" max="7431" width="14.5703125" style="61" customWidth="1"/>
    <col min="7432" max="7432" width="8.85546875" style="61"/>
    <col min="7433" max="7433" width="13.7109375" style="61" bestFit="1" customWidth="1"/>
    <col min="7434" max="7434" width="6" style="61" bestFit="1" customWidth="1"/>
    <col min="7435" max="7435" width="3.7109375" style="61" bestFit="1" customWidth="1"/>
    <col min="7436" max="7437" width="8.28515625" style="61" bestFit="1" customWidth="1"/>
    <col min="7438" max="7438" width="3.7109375" style="61" bestFit="1" customWidth="1"/>
    <col min="7439" max="7680" width="8.85546875" style="61"/>
    <col min="7681" max="7681" width="55" style="61" customWidth="1"/>
    <col min="7682" max="7683" width="15.7109375" style="61" customWidth="1"/>
    <col min="7684" max="7684" width="14" style="61" customWidth="1"/>
    <col min="7685" max="7686" width="15.7109375" style="61" customWidth="1"/>
    <col min="7687" max="7687" width="14.5703125" style="61" customWidth="1"/>
    <col min="7688" max="7688" width="8.85546875" style="61"/>
    <col min="7689" max="7689" width="13.7109375" style="61" bestFit="1" customWidth="1"/>
    <col min="7690" max="7690" width="6" style="61" bestFit="1" customWidth="1"/>
    <col min="7691" max="7691" width="3.7109375" style="61" bestFit="1" customWidth="1"/>
    <col min="7692" max="7693" width="8.28515625" style="61" bestFit="1" customWidth="1"/>
    <col min="7694" max="7694" width="3.7109375" style="61" bestFit="1" customWidth="1"/>
    <col min="7695" max="7936" width="8.85546875" style="61"/>
    <col min="7937" max="7937" width="55" style="61" customWidth="1"/>
    <col min="7938" max="7939" width="15.7109375" style="61" customWidth="1"/>
    <col min="7940" max="7940" width="14" style="61" customWidth="1"/>
    <col min="7941" max="7942" width="15.7109375" style="61" customWidth="1"/>
    <col min="7943" max="7943" width="14.5703125" style="61" customWidth="1"/>
    <col min="7944" max="7944" width="8.85546875" style="61"/>
    <col min="7945" max="7945" width="13.7109375" style="61" bestFit="1" customWidth="1"/>
    <col min="7946" max="7946" width="6" style="61" bestFit="1" customWidth="1"/>
    <col min="7947" max="7947" width="3.7109375" style="61" bestFit="1" customWidth="1"/>
    <col min="7948" max="7949" width="8.28515625" style="61" bestFit="1" customWidth="1"/>
    <col min="7950" max="7950" width="3.7109375" style="61" bestFit="1" customWidth="1"/>
    <col min="7951" max="8192" width="8.85546875" style="61"/>
    <col min="8193" max="8193" width="55" style="61" customWidth="1"/>
    <col min="8194" max="8195" width="15.7109375" style="61" customWidth="1"/>
    <col min="8196" max="8196" width="14" style="61" customWidth="1"/>
    <col min="8197" max="8198" width="15.7109375" style="61" customWidth="1"/>
    <col min="8199" max="8199" width="14.5703125" style="61" customWidth="1"/>
    <col min="8200" max="8200" width="8.85546875" style="61"/>
    <col min="8201" max="8201" width="13.7109375" style="61" bestFit="1" customWidth="1"/>
    <col min="8202" max="8202" width="6" style="61" bestFit="1" customWidth="1"/>
    <col min="8203" max="8203" width="3.7109375" style="61" bestFit="1" customWidth="1"/>
    <col min="8204" max="8205" width="8.28515625" style="61" bestFit="1" customWidth="1"/>
    <col min="8206" max="8206" width="3.7109375" style="61" bestFit="1" customWidth="1"/>
    <col min="8207" max="8448" width="8.85546875" style="61"/>
    <col min="8449" max="8449" width="55" style="61" customWidth="1"/>
    <col min="8450" max="8451" width="15.7109375" style="61" customWidth="1"/>
    <col min="8452" max="8452" width="14" style="61" customWidth="1"/>
    <col min="8453" max="8454" width="15.7109375" style="61" customWidth="1"/>
    <col min="8455" max="8455" width="14.5703125" style="61" customWidth="1"/>
    <col min="8456" max="8456" width="8.85546875" style="61"/>
    <col min="8457" max="8457" width="13.7109375" style="61" bestFit="1" customWidth="1"/>
    <col min="8458" max="8458" width="6" style="61" bestFit="1" customWidth="1"/>
    <col min="8459" max="8459" width="3.7109375" style="61" bestFit="1" customWidth="1"/>
    <col min="8460" max="8461" width="8.28515625" style="61" bestFit="1" customWidth="1"/>
    <col min="8462" max="8462" width="3.7109375" style="61" bestFit="1" customWidth="1"/>
    <col min="8463" max="8704" width="8.85546875" style="61"/>
    <col min="8705" max="8705" width="55" style="61" customWidth="1"/>
    <col min="8706" max="8707" width="15.7109375" style="61" customWidth="1"/>
    <col min="8708" max="8708" width="14" style="61" customWidth="1"/>
    <col min="8709" max="8710" width="15.7109375" style="61" customWidth="1"/>
    <col min="8711" max="8711" width="14.5703125" style="61" customWidth="1"/>
    <col min="8712" max="8712" width="8.85546875" style="61"/>
    <col min="8713" max="8713" width="13.7109375" style="61" bestFit="1" customWidth="1"/>
    <col min="8714" max="8714" width="6" style="61" bestFit="1" customWidth="1"/>
    <col min="8715" max="8715" width="3.7109375" style="61" bestFit="1" customWidth="1"/>
    <col min="8716" max="8717" width="8.28515625" style="61" bestFit="1" customWidth="1"/>
    <col min="8718" max="8718" width="3.7109375" style="61" bestFit="1" customWidth="1"/>
    <col min="8719" max="8960" width="8.85546875" style="61"/>
    <col min="8961" max="8961" width="55" style="61" customWidth="1"/>
    <col min="8962" max="8963" width="15.7109375" style="61" customWidth="1"/>
    <col min="8964" max="8964" width="14" style="61" customWidth="1"/>
    <col min="8965" max="8966" width="15.7109375" style="61" customWidth="1"/>
    <col min="8967" max="8967" width="14.5703125" style="61" customWidth="1"/>
    <col min="8968" max="8968" width="8.85546875" style="61"/>
    <col min="8969" max="8969" width="13.7109375" style="61" bestFit="1" customWidth="1"/>
    <col min="8970" max="8970" width="6" style="61" bestFit="1" customWidth="1"/>
    <col min="8971" max="8971" width="3.7109375" style="61" bestFit="1" customWidth="1"/>
    <col min="8972" max="8973" width="8.28515625" style="61" bestFit="1" customWidth="1"/>
    <col min="8974" max="8974" width="3.7109375" style="61" bestFit="1" customWidth="1"/>
    <col min="8975" max="9216" width="8.85546875" style="61"/>
    <col min="9217" max="9217" width="55" style="61" customWidth="1"/>
    <col min="9218" max="9219" width="15.7109375" style="61" customWidth="1"/>
    <col min="9220" max="9220" width="14" style="61" customWidth="1"/>
    <col min="9221" max="9222" width="15.7109375" style="61" customWidth="1"/>
    <col min="9223" max="9223" width="14.5703125" style="61" customWidth="1"/>
    <col min="9224" max="9224" width="8.85546875" style="61"/>
    <col min="9225" max="9225" width="13.7109375" style="61" bestFit="1" customWidth="1"/>
    <col min="9226" max="9226" width="6" style="61" bestFit="1" customWidth="1"/>
    <col min="9227" max="9227" width="3.7109375" style="61" bestFit="1" customWidth="1"/>
    <col min="9228" max="9229" width="8.28515625" style="61" bestFit="1" customWidth="1"/>
    <col min="9230" max="9230" width="3.7109375" style="61" bestFit="1" customWidth="1"/>
    <col min="9231" max="9472" width="8.85546875" style="61"/>
    <col min="9473" max="9473" width="55" style="61" customWidth="1"/>
    <col min="9474" max="9475" width="15.7109375" style="61" customWidth="1"/>
    <col min="9476" max="9476" width="14" style="61" customWidth="1"/>
    <col min="9477" max="9478" width="15.7109375" style="61" customWidth="1"/>
    <col min="9479" max="9479" width="14.5703125" style="61" customWidth="1"/>
    <col min="9480" max="9480" width="8.85546875" style="61"/>
    <col min="9481" max="9481" width="13.7109375" style="61" bestFit="1" customWidth="1"/>
    <col min="9482" max="9482" width="6" style="61" bestFit="1" customWidth="1"/>
    <col min="9483" max="9483" width="3.7109375" style="61" bestFit="1" customWidth="1"/>
    <col min="9484" max="9485" width="8.28515625" style="61" bestFit="1" customWidth="1"/>
    <col min="9486" max="9486" width="3.7109375" style="61" bestFit="1" customWidth="1"/>
    <col min="9487" max="9728" width="8.85546875" style="61"/>
    <col min="9729" max="9729" width="55" style="61" customWidth="1"/>
    <col min="9730" max="9731" width="15.7109375" style="61" customWidth="1"/>
    <col min="9732" max="9732" width="14" style="61" customWidth="1"/>
    <col min="9733" max="9734" width="15.7109375" style="61" customWidth="1"/>
    <col min="9735" max="9735" width="14.5703125" style="61" customWidth="1"/>
    <col min="9736" max="9736" width="8.85546875" style="61"/>
    <col min="9737" max="9737" width="13.7109375" style="61" bestFit="1" customWidth="1"/>
    <col min="9738" max="9738" width="6" style="61" bestFit="1" customWidth="1"/>
    <col min="9739" max="9739" width="3.7109375" style="61" bestFit="1" customWidth="1"/>
    <col min="9740" max="9741" width="8.28515625" style="61" bestFit="1" customWidth="1"/>
    <col min="9742" max="9742" width="3.7109375" style="61" bestFit="1" customWidth="1"/>
    <col min="9743" max="9984" width="8.85546875" style="61"/>
    <col min="9985" max="9985" width="55" style="61" customWidth="1"/>
    <col min="9986" max="9987" width="15.7109375" style="61" customWidth="1"/>
    <col min="9988" max="9988" width="14" style="61" customWidth="1"/>
    <col min="9989" max="9990" width="15.7109375" style="61" customWidth="1"/>
    <col min="9991" max="9991" width="14.5703125" style="61" customWidth="1"/>
    <col min="9992" max="9992" width="8.85546875" style="61"/>
    <col min="9993" max="9993" width="13.7109375" style="61" bestFit="1" customWidth="1"/>
    <col min="9994" max="9994" width="6" style="61" bestFit="1" customWidth="1"/>
    <col min="9995" max="9995" width="3.7109375" style="61" bestFit="1" customWidth="1"/>
    <col min="9996" max="9997" width="8.28515625" style="61" bestFit="1" customWidth="1"/>
    <col min="9998" max="9998" width="3.7109375" style="61" bestFit="1" customWidth="1"/>
    <col min="9999" max="10240" width="8.85546875" style="61"/>
    <col min="10241" max="10241" width="55" style="61" customWidth="1"/>
    <col min="10242" max="10243" width="15.7109375" style="61" customWidth="1"/>
    <col min="10244" max="10244" width="14" style="61" customWidth="1"/>
    <col min="10245" max="10246" width="15.7109375" style="61" customWidth="1"/>
    <col min="10247" max="10247" width="14.5703125" style="61" customWidth="1"/>
    <col min="10248" max="10248" width="8.85546875" style="61"/>
    <col min="10249" max="10249" width="13.7109375" style="61" bestFit="1" customWidth="1"/>
    <col min="10250" max="10250" width="6" style="61" bestFit="1" customWidth="1"/>
    <col min="10251" max="10251" width="3.7109375" style="61" bestFit="1" customWidth="1"/>
    <col min="10252" max="10253" width="8.28515625" style="61" bestFit="1" customWidth="1"/>
    <col min="10254" max="10254" width="3.7109375" style="61" bestFit="1" customWidth="1"/>
    <col min="10255" max="10496" width="8.85546875" style="61"/>
    <col min="10497" max="10497" width="55" style="61" customWidth="1"/>
    <col min="10498" max="10499" width="15.7109375" style="61" customWidth="1"/>
    <col min="10500" max="10500" width="14" style="61" customWidth="1"/>
    <col min="10501" max="10502" width="15.7109375" style="61" customWidth="1"/>
    <col min="10503" max="10503" width="14.5703125" style="61" customWidth="1"/>
    <col min="10504" max="10504" width="8.85546875" style="61"/>
    <col min="10505" max="10505" width="13.7109375" style="61" bestFit="1" customWidth="1"/>
    <col min="10506" max="10506" width="6" style="61" bestFit="1" customWidth="1"/>
    <col min="10507" max="10507" width="3.7109375" style="61" bestFit="1" customWidth="1"/>
    <col min="10508" max="10509" width="8.28515625" style="61" bestFit="1" customWidth="1"/>
    <col min="10510" max="10510" width="3.7109375" style="61" bestFit="1" customWidth="1"/>
    <col min="10511" max="10752" width="8.85546875" style="61"/>
    <col min="10753" max="10753" width="55" style="61" customWidth="1"/>
    <col min="10754" max="10755" width="15.7109375" style="61" customWidth="1"/>
    <col min="10756" max="10756" width="14" style="61" customWidth="1"/>
    <col min="10757" max="10758" width="15.7109375" style="61" customWidth="1"/>
    <col min="10759" max="10759" width="14.5703125" style="61" customWidth="1"/>
    <col min="10760" max="10760" width="8.85546875" style="61"/>
    <col min="10761" max="10761" width="13.7109375" style="61" bestFit="1" customWidth="1"/>
    <col min="10762" max="10762" width="6" style="61" bestFit="1" customWidth="1"/>
    <col min="10763" max="10763" width="3.7109375" style="61" bestFit="1" customWidth="1"/>
    <col min="10764" max="10765" width="8.28515625" style="61" bestFit="1" customWidth="1"/>
    <col min="10766" max="10766" width="3.7109375" style="61" bestFit="1" customWidth="1"/>
    <col min="10767" max="11008" width="8.85546875" style="61"/>
    <col min="11009" max="11009" width="55" style="61" customWidth="1"/>
    <col min="11010" max="11011" width="15.7109375" style="61" customWidth="1"/>
    <col min="11012" max="11012" width="14" style="61" customWidth="1"/>
    <col min="11013" max="11014" width="15.7109375" style="61" customWidth="1"/>
    <col min="11015" max="11015" width="14.5703125" style="61" customWidth="1"/>
    <col min="11016" max="11016" width="8.85546875" style="61"/>
    <col min="11017" max="11017" width="13.7109375" style="61" bestFit="1" customWidth="1"/>
    <col min="11018" max="11018" width="6" style="61" bestFit="1" customWidth="1"/>
    <col min="11019" max="11019" width="3.7109375" style="61" bestFit="1" customWidth="1"/>
    <col min="11020" max="11021" width="8.28515625" style="61" bestFit="1" customWidth="1"/>
    <col min="11022" max="11022" width="3.7109375" style="61" bestFit="1" customWidth="1"/>
    <col min="11023" max="11264" width="8.85546875" style="61"/>
    <col min="11265" max="11265" width="55" style="61" customWidth="1"/>
    <col min="11266" max="11267" width="15.7109375" style="61" customWidth="1"/>
    <col min="11268" max="11268" width="14" style="61" customWidth="1"/>
    <col min="11269" max="11270" width="15.7109375" style="61" customWidth="1"/>
    <col min="11271" max="11271" width="14.5703125" style="61" customWidth="1"/>
    <col min="11272" max="11272" width="8.85546875" style="61"/>
    <col min="11273" max="11273" width="13.7109375" style="61" bestFit="1" customWidth="1"/>
    <col min="11274" max="11274" width="6" style="61" bestFit="1" customWidth="1"/>
    <col min="11275" max="11275" width="3.7109375" style="61" bestFit="1" customWidth="1"/>
    <col min="11276" max="11277" width="8.28515625" style="61" bestFit="1" customWidth="1"/>
    <col min="11278" max="11278" width="3.7109375" style="61" bestFit="1" customWidth="1"/>
    <col min="11279" max="11520" width="8.85546875" style="61"/>
    <col min="11521" max="11521" width="55" style="61" customWidth="1"/>
    <col min="11522" max="11523" width="15.7109375" style="61" customWidth="1"/>
    <col min="11524" max="11524" width="14" style="61" customWidth="1"/>
    <col min="11525" max="11526" width="15.7109375" style="61" customWidth="1"/>
    <col min="11527" max="11527" width="14.5703125" style="61" customWidth="1"/>
    <col min="11528" max="11528" width="8.85546875" style="61"/>
    <col min="11529" max="11529" width="13.7109375" style="61" bestFit="1" customWidth="1"/>
    <col min="11530" max="11530" width="6" style="61" bestFit="1" customWidth="1"/>
    <col min="11531" max="11531" width="3.7109375" style="61" bestFit="1" customWidth="1"/>
    <col min="11532" max="11533" width="8.28515625" style="61" bestFit="1" customWidth="1"/>
    <col min="11534" max="11534" width="3.7109375" style="61" bestFit="1" customWidth="1"/>
    <col min="11535" max="11776" width="8.85546875" style="61"/>
    <col min="11777" max="11777" width="55" style="61" customWidth="1"/>
    <col min="11778" max="11779" width="15.7109375" style="61" customWidth="1"/>
    <col min="11780" max="11780" width="14" style="61" customWidth="1"/>
    <col min="11781" max="11782" width="15.7109375" style="61" customWidth="1"/>
    <col min="11783" max="11783" width="14.5703125" style="61" customWidth="1"/>
    <col min="11784" max="11784" width="8.85546875" style="61"/>
    <col min="11785" max="11785" width="13.7109375" style="61" bestFit="1" customWidth="1"/>
    <col min="11786" max="11786" width="6" style="61" bestFit="1" customWidth="1"/>
    <col min="11787" max="11787" width="3.7109375" style="61" bestFit="1" customWidth="1"/>
    <col min="11788" max="11789" width="8.28515625" style="61" bestFit="1" customWidth="1"/>
    <col min="11790" max="11790" width="3.7109375" style="61" bestFit="1" customWidth="1"/>
    <col min="11791" max="12032" width="8.85546875" style="61"/>
    <col min="12033" max="12033" width="55" style="61" customWidth="1"/>
    <col min="12034" max="12035" width="15.7109375" style="61" customWidth="1"/>
    <col min="12036" max="12036" width="14" style="61" customWidth="1"/>
    <col min="12037" max="12038" width="15.7109375" style="61" customWidth="1"/>
    <col min="12039" max="12039" width="14.5703125" style="61" customWidth="1"/>
    <col min="12040" max="12040" width="8.85546875" style="61"/>
    <col min="12041" max="12041" width="13.7109375" style="61" bestFit="1" customWidth="1"/>
    <col min="12042" max="12042" width="6" style="61" bestFit="1" customWidth="1"/>
    <col min="12043" max="12043" width="3.7109375" style="61" bestFit="1" customWidth="1"/>
    <col min="12044" max="12045" width="8.28515625" style="61" bestFit="1" customWidth="1"/>
    <col min="12046" max="12046" width="3.7109375" style="61" bestFit="1" customWidth="1"/>
    <col min="12047" max="12288" width="8.85546875" style="61"/>
    <col min="12289" max="12289" width="55" style="61" customWidth="1"/>
    <col min="12290" max="12291" width="15.7109375" style="61" customWidth="1"/>
    <col min="12292" max="12292" width="14" style="61" customWidth="1"/>
    <col min="12293" max="12294" width="15.7109375" style="61" customWidth="1"/>
    <col min="12295" max="12295" width="14.5703125" style="61" customWidth="1"/>
    <col min="12296" max="12296" width="8.85546875" style="61"/>
    <col min="12297" max="12297" width="13.7109375" style="61" bestFit="1" customWidth="1"/>
    <col min="12298" max="12298" width="6" style="61" bestFit="1" customWidth="1"/>
    <col min="12299" max="12299" width="3.7109375" style="61" bestFit="1" customWidth="1"/>
    <col min="12300" max="12301" width="8.28515625" style="61" bestFit="1" customWidth="1"/>
    <col min="12302" max="12302" width="3.7109375" style="61" bestFit="1" customWidth="1"/>
    <col min="12303" max="12544" width="8.85546875" style="61"/>
    <col min="12545" max="12545" width="55" style="61" customWidth="1"/>
    <col min="12546" max="12547" width="15.7109375" style="61" customWidth="1"/>
    <col min="12548" max="12548" width="14" style="61" customWidth="1"/>
    <col min="12549" max="12550" width="15.7109375" style="61" customWidth="1"/>
    <col min="12551" max="12551" width="14.5703125" style="61" customWidth="1"/>
    <col min="12552" max="12552" width="8.85546875" style="61"/>
    <col min="12553" max="12553" width="13.7109375" style="61" bestFit="1" customWidth="1"/>
    <col min="12554" max="12554" width="6" style="61" bestFit="1" customWidth="1"/>
    <col min="12555" max="12555" width="3.7109375" style="61" bestFit="1" customWidth="1"/>
    <col min="12556" max="12557" width="8.28515625" style="61" bestFit="1" customWidth="1"/>
    <col min="12558" max="12558" width="3.7109375" style="61" bestFit="1" customWidth="1"/>
    <col min="12559" max="12800" width="8.85546875" style="61"/>
    <col min="12801" max="12801" width="55" style="61" customWidth="1"/>
    <col min="12802" max="12803" width="15.7109375" style="61" customWidth="1"/>
    <col min="12804" max="12804" width="14" style="61" customWidth="1"/>
    <col min="12805" max="12806" width="15.7109375" style="61" customWidth="1"/>
    <col min="12807" max="12807" width="14.5703125" style="61" customWidth="1"/>
    <col min="12808" max="12808" width="8.85546875" style="61"/>
    <col min="12809" max="12809" width="13.7109375" style="61" bestFit="1" customWidth="1"/>
    <col min="12810" max="12810" width="6" style="61" bestFit="1" customWidth="1"/>
    <col min="12811" max="12811" width="3.7109375" style="61" bestFit="1" customWidth="1"/>
    <col min="12812" max="12813" width="8.28515625" style="61" bestFit="1" customWidth="1"/>
    <col min="12814" max="12814" width="3.7109375" style="61" bestFit="1" customWidth="1"/>
    <col min="12815" max="13056" width="8.85546875" style="61"/>
    <col min="13057" max="13057" width="55" style="61" customWidth="1"/>
    <col min="13058" max="13059" width="15.7109375" style="61" customWidth="1"/>
    <col min="13060" max="13060" width="14" style="61" customWidth="1"/>
    <col min="13061" max="13062" width="15.7109375" style="61" customWidth="1"/>
    <col min="13063" max="13063" width="14.5703125" style="61" customWidth="1"/>
    <col min="13064" max="13064" width="8.85546875" style="61"/>
    <col min="13065" max="13065" width="13.7109375" style="61" bestFit="1" customWidth="1"/>
    <col min="13066" max="13066" width="6" style="61" bestFit="1" customWidth="1"/>
    <col min="13067" max="13067" width="3.7109375" style="61" bestFit="1" customWidth="1"/>
    <col min="13068" max="13069" width="8.28515625" style="61" bestFit="1" customWidth="1"/>
    <col min="13070" max="13070" width="3.7109375" style="61" bestFit="1" customWidth="1"/>
    <col min="13071" max="13312" width="8.85546875" style="61"/>
    <col min="13313" max="13313" width="55" style="61" customWidth="1"/>
    <col min="13314" max="13315" width="15.7109375" style="61" customWidth="1"/>
    <col min="13316" max="13316" width="14" style="61" customWidth="1"/>
    <col min="13317" max="13318" width="15.7109375" style="61" customWidth="1"/>
    <col min="13319" max="13319" width="14.5703125" style="61" customWidth="1"/>
    <col min="13320" max="13320" width="8.85546875" style="61"/>
    <col min="13321" max="13321" width="13.7109375" style="61" bestFit="1" customWidth="1"/>
    <col min="13322" max="13322" width="6" style="61" bestFit="1" customWidth="1"/>
    <col min="13323" max="13323" width="3.7109375" style="61" bestFit="1" customWidth="1"/>
    <col min="13324" max="13325" width="8.28515625" style="61" bestFit="1" customWidth="1"/>
    <col min="13326" max="13326" width="3.7109375" style="61" bestFit="1" customWidth="1"/>
    <col min="13327" max="13568" width="8.85546875" style="61"/>
    <col min="13569" max="13569" width="55" style="61" customWidth="1"/>
    <col min="13570" max="13571" width="15.7109375" style="61" customWidth="1"/>
    <col min="13572" max="13572" width="14" style="61" customWidth="1"/>
    <col min="13573" max="13574" width="15.7109375" style="61" customWidth="1"/>
    <col min="13575" max="13575" width="14.5703125" style="61" customWidth="1"/>
    <col min="13576" max="13576" width="8.85546875" style="61"/>
    <col min="13577" max="13577" width="13.7109375" style="61" bestFit="1" customWidth="1"/>
    <col min="13578" max="13578" width="6" style="61" bestFit="1" customWidth="1"/>
    <col min="13579" max="13579" width="3.7109375" style="61" bestFit="1" customWidth="1"/>
    <col min="13580" max="13581" width="8.28515625" style="61" bestFit="1" customWidth="1"/>
    <col min="13582" max="13582" width="3.7109375" style="61" bestFit="1" customWidth="1"/>
    <col min="13583" max="13824" width="8.85546875" style="61"/>
    <col min="13825" max="13825" width="55" style="61" customWidth="1"/>
    <col min="13826" max="13827" width="15.7109375" style="61" customWidth="1"/>
    <col min="13828" max="13828" width="14" style="61" customWidth="1"/>
    <col min="13829" max="13830" width="15.7109375" style="61" customWidth="1"/>
    <col min="13831" max="13831" width="14.5703125" style="61" customWidth="1"/>
    <col min="13832" max="13832" width="8.85546875" style="61"/>
    <col min="13833" max="13833" width="13.7109375" style="61" bestFit="1" customWidth="1"/>
    <col min="13834" max="13834" width="6" style="61" bestFit="1" customWidth="1"/>
    <col min="13835" max="13835" width="3.7109375" style="61" bestFit="1" customWidth="1"/>
    <col min="13836" max="13837" width="8.28515625" style="61" bestFit="1" customWidth="1"/>
    <col min="13838" max="13838" width="3.7109375" style="61" bestFit="1" customWidth="1"/>
    <col min="13839" max="14080" width="8.85546875" style="61"/>
    <col min="14081" max="14081" width="55" style="61" customWidth="1"/>
    <col min="14082" max="14083" width="15.7109375" style="61" customWidth="1"/>
    <col min="14084" max="14084" width="14" style="61" customWidth="1"/>
    <col min="14085" max="14086" width="15.7109375" style="61" customWidth="1"/>
    <col min="14087" max="14087" width="14.5703125" style="61" customWidth="1"/>
    <col min="14088" max="14088" width="8.85546875" style="61"/>
    <col min="14089" max="14089" width="13.7109375" style="61" bestFit="1" customWidth="1"/>
    <col min="14090" max="14090" width="6" style="61" bestFit="1" customWidth="1"/>
    <col min="14091" max="14091" width="3.7109375" style="61" bestFit="1" customWidth="1"/>
    <col min="14092" max="14093" width="8.28515625" style="61" bestFit="1" customWidth="1"/>
    <col min="14094" max="14094" width="3.7109375" style="61" bestFit="1" customWidth="1"/>
    <col min="14095" max="14336" width="8.85546875" style="61"/>
    <col min="14337" max="14337" width="55" style="61" customWidth="1"/>
    <col min="14338" max="14339" width="15.7109375" style="61" customWidth="1"/>
    <col min="14340" max="14340" width="14" style="61" customWidth="1"/>
    <col min="14341" max="14342" width="15.7109375" style="61" customWidth="1"/>
    <col min="14343" max="14343" width="14.5703125" style="61" customWidth="1"/>
    <col min="14344" max="14344" width="8.85546875" style="61"/>
    <col min="14345" max="14345" width="13.7109375" style="61" bestFit="1" customWidth="1"/>
    <col min="14346" max="14346" width="6" style="61" bestFit="1" customWidth="1"/>
    <col min="14347" max="14347" width="3.7109375" style="61" bestFit="1" customWidth="1"/>
    <col min="14348" max="14349" width="8.28515625" style="61" bestFit="1" customWidth="1"/>
    <col min="14350" max="14350" width="3.7109375" style="61" bestFit="1" customWidth="1"/>
    <col min="14351" max="14592" width="8.85546875" style="61"/>
    <col min="14593" max="14593" width="55" style="61" customWidth="1"/>
    <col min="14594" max="14595" width="15.7109375" style="61" customWidth="1"/>
    <col min="14596" max="14596" width="14" style="61" customWidth="1"/>
    <col min="14597" max="14598" width="15.7109375" style="61" customWidth="1"/>
    <col min="14599" max="14599" width="14.5703125" style="61" customWidth="1"/>
    <col min="14600" max="14600" width="8.85546875" style="61"/>
    <col min="14601" max="14601" width="13.7109375" style="61" bestFit="1" customWidth="1"/>
    <col min="14602" max="14602" width="6" style="61" bestFit="1" customWidth="1"/>
    <col min="14603" max="14603" width="3.7109375" style="61" bestFit="1" customWidth="1"/>
    <col min="14604" max="14605" width="8.28515625" style="61" bestFit="1" customWidth="1"/>
    <col min="14606" max="14606" width="3.7109375" style="61" bestFit="1" customWidth="1"/>
    <col min="14607" max="14848" width="8.85546875" style="61"/>
    <col min="14849" max="14849" width="55" style="61" customWidth="1"/>
    <col min="14850" max="14851" width="15.7109375" style="61" customWidth="1"/>
    <col min="14852" max="14852" width="14" style="61" customWidth="1"/>
    <col min="14853" max="14854" width="15.7109375" style="61" customWidth="1"/>
    <col min="14855" max="14855" width="14.5703125" style="61" customWidth="1"/>
    <col min="14856" max="14856" width="8.85546875" style="61"/>
    <col min="14857" max="14857" width="13.7109375" style="61" bestFit="1" customWidth="1"/>
    <col min="14858" max="14858" width="6" style="61" bestFit="1" customWidth="1"/>
    <col min="14859" max="14859" width="3.7109375" style="61" bestFit="1" customWidth="1"/>
    <col min="14860" max="14861" width="8.28515625" style="61" bestFit="1" customWidth="1"/>
    <col min="14862" max="14862" width="3.7109375" style="61" bestFit="1" customWidth="1"/>
    <col min="14863" max="15104" width="8.85546875" style="61"/>
    <col min="15105" max="15105" width="55" style="61" customWidth="1"/>
    <col min="15106" max="15107" width="15.7109375" style="61" customWidth="1"/>
    <col min="15108" max="15108" width="14" style="61" customWidth="1"/>
    <col min="15109" max="15110" width="15.7109375" style="61" customWidth="1"/>
    <col min="15111" max="15111" width="14.5703125" style="61" customWidth="1"/>
    <col min="15112" max="15112" width="8.85546875" style="61"/>
    <col min="15113" max="15113" width="13.7109375" style="61" bestFit="1" customWidth="1"/>
    <col min="15114" max="15114" width="6" style="61" bestFit="1" customWidth="1"/>
    <col min="15115" max="15115" width="3.7109375" style="61" bestFit="1" customWidth="1"/>
    <col min="15116" max="15117" width="8.28515625" style="61" bestFit="1" customWidth="1"/>
    <col min="15118" max="15118" width="3.7109375" style="61" bestFit="1" customWidth="1"/>
    <col min="15119" max="15360" width="8.85546875" style="61"/>
    <col min="15361" max="15361" width="55" style="61" customWidth="1"/>
    <col min="15362" max="15363" width="15.7109375" style="61" customWidth="1"/>
    <col min="15364" max="15364" width="14" style="61" customWidth="1"/>
    <col min="15365" max="15366" width="15.7109375" style="61" customWidth="1"/>
    <col min="15367" max="15367" width="14.5703125" style="61" customWidth="1"/>
    <col min="15368" max="15368" width="8.85546875" style="61"/>
    <col min="15369" max="15369" width="13.7109375" style="61" bestFit="1" customWidth="1"/>
    <col min="15370" max="15370" width="6" style="61" bestFit="1" customWidth="1"/>
    <col min="15371" max="15371" width="3.7109375" style="61" bestFit="1" customWidth="1"/>
    <col min="15372" max="15373" width="8.28515625" style="61" bestFit="1" customWidth="1"/>
    <col min="15374" max="15374" width="3.7109375" style="61" bestFit="1" customWidth="1"/>
    <col min="15375" max="15616" width="8.85546875" style="61"/>
    <col min="15617" max="15617" width="55" style="61" customWidth="1"/>
    <col min="15618" max="15619" width="15.7109375" style="61" customWidth="1"/>
    <col min="15620" max="15620" width="14" style="61" customWidth="1"/>
    <col min="15621" max="15622" width="15.7109375" style="61" customWidth="1"/>
    <col min="15623" max="15623" width="14.5703125" style="61" customWidth="1"/>
    <col min="15624" max="15624" width="8.85546875" style="61"/>
    <col min="15625" max="15625" width="13.7109375" style="61" bestFit="1" customWidth="1"/>
    <col min="15626" max="15626" width="6" style="61" bestFit="1" customWidth="1"/>
    <col min="15627" max="15627" width="3.7109375" style="61" bestFit="1" customWidth="1"/>
    <col min="15628" max="15629" width="8.28515625" style="61" bestFit="1" customWidth="1"/>
    <col min="15630" max="15630" width="3.7109375" style="61" bestFit="1" customWidth="1"/>
    <col min="15631" max="15872" width="8.85546875" style="61"/>
    <col min="15873" max="15873" width="55" style="61" customWidth="1"/>
    <col min="15874" max="15875" width="15.7109375" style="61" customWidth="1"/>
    <col min="15876" max="15876" width="14" style="61" customWidth="1"/>
    <col min="15877" max="15878" width="15.7109375" style="61" customWidth="1"/>
    <col min="15879" max="15879" width="14.5703125" style="61" customWidth="1"/>
    <col min="15880" max="15880" width="8.85546875" style="61"/>
    <col min="15881" max="15881" width="13.7109375" style="61" bestFit="1" customWidth="1"/>
    <col min="15882" max="15882" width="6" style="61" bestFit="1" customWidth="1"/>
    <col min="15883" max="15883" width="3.7109375" style="61" bestFit="1" customWidth="1"/>
    <col min="15884" max="15885" width="8.28515625" style="61" bestFit="1" customWidth="1"/>
    <col min="15886" max="15886" width="3.7109375" style="61" bestFit="1" customWidth="1"/>
    <col min="15887" max="16128" width="8.85546875" style="61"/>
    <col min="16129" max="16129" width="55" style="61" customWidth="1"/>
    <col min="16130" max="16131" width="15.7109375" style="61" customWidth="1"/>
    <col min="16132" max="16132" width="14" style="61" customWidth="1"/>
    <col min="16133" max="16134" width="15.7109375" style="61" customWidth="1"/>
    <col min="16135" max="16135" width="14.5703125" style="61" customWidth="1"/>
    <col min="16136" max="16136" width="8.85546875" style="61"/>
    <col min="16137" max="16137" width="13.7109375" style="61" bestFit="1" customWidth="1"/>
    <col min="16138" max="16138" width="6" style="61" bestFit="1" customWidth="1"/>
    <col min="16139" max="16139" width="3.7109375" style="61" bestFit="1" customWidth="1"/>
    <col min="16140" max="16141" width="8.28515625" style="61" bestFit="1" customWidth="1"/>
    <col min="16142" max="16142" width="3.7109375" style="61" bestFit="1" customWidth="1"/>
    <col min="16143" max="16384" width="8.85546875" style="61"/>
  </cols>
  <sheetData>
    <row r="1" spans="1:21" s="47" customFormat="1" ht="25.5" customHeight="1" x14ac:dyDescent="0.3">
      <c r="A1" s="369" t="s">
        <v>143</v>
      </c>
      <c r="B1" s="369"/>
      <c r="C1" s="369"/>
      <c r="D1" s="369"/>
      <c r="E1" s="369"/>
      <c r="F1" s="369"/>
      <c r="G1" s="369"/>
    </row>
    <row r="2" spans="1:21" s="47" customFormat="1" ht="19.5" customHeight="1" x14ac:dyDescent="0.35">
      <c r="A2" s="370" t="s">
        <v>39</v>
      </c>
      <c r="B2" s="370"/>
      <c r="C2" s="370"/>
      <c r="D2" s="370"/>
      <c r="E2" s="370"/>
      <c r="F2" s="370"/>
      <c r="G2" s="370"/>
    </row>
    <row r="3" spans="1:21" s="50" customFormat="1" ht="27.75" customHeight="1" x14ac:dyDescent="0.25">
      <c r="A3" s="48"/>
      <c r="B3" s="48"/>
      <c r="C3" s="48"/>
      <c r="D3" s="48"/>
      <c r="E3" s="48"/>
      <c r="F3" s="48"/>
      <c r="G3" s="49" t="s">
        <v>51</v>
      </c>
    </row>
    <row r="4" spans="1:21" s="50" customFormat="1" ht="65.25" customHeight="1" x14ac:dyDescent="0.2">
      <c r="A4" s="131"/>
      <c r="B4" s="248" t="s">
        <v>364</v>
      </c>
      <c r="C4" s="248" t="s">
        <v>365</v>
      </c>
      <c r="D4" s="99" t="s">
        <v>52</v>
      </c>
      <c r="E4" s="236" t="s">
        <v>366</v>
      </c>
      <c r="F4" s="236" t="s">
        <v>367</v>
      </c>
      <c r="G4" s="99" t="s">
        <v>52</v>
      </c>
    </row>
    <row r="5" spans="1:21" s="70" customFormat="1" ht="34.5" customHeight="1" x14ac:dyDescent="0.25">
      <c r="A5" s="177" t="s">
        <v>139</v>
      </c>
      <c r="B5" s="192">
        <f>SUM(B7:B15)</f>
        <v>21226</v>
      </c>
      <c r="C5" s="192">
        <f>SUM(C7:C15)</f>
        <v>15662</v>
      </c>
      <c r="D5" s="59">
        <f>ROUND(C5/B5*100,1)</f>
        <v>73.8</v>
      </c>
      <c r="E5" s="192">
        <f>SUM(E7:E15)</f>
        <v>836</v>
      </c>
      <c r="F5" s="192">
        <f>SUM(F7:F15)</f>
        <v>1713</v>
      </c>
      <c r="G5" s="59">
        <f>ROUND(F5/E5*100,1)</f>
        <v>204.9</v>
      </c>
      <c r="I5" s="71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</row>
    <row r="6" spans="1:21" s="70" customFormat="1" ht="20.25" x14ac:dyDescent="0.25">
      <c r="A6" s="73" t="s">
        <v>40</v>
      </c>
      <c r="B6" s="74"/>
      <c r="C6" s="74"/>
      <c r="D6" s="138"/>
      <c r="E6" s="74"/>
      <c r="F6" s="74"/>
      <c r="G6" s="75"/>
      <c r="I6" s="71"/>
      <c r="J6" s="71"/>
      <c r="K6" s="71"/>
      <c r="L6" s="71"/>
      <c r="M6" s="71"/>
      <c r="N6" s="71"/>
      <c r="O6" s="72"/>
      <c r="P6" s="72"/>
      <c r="Q6" s="72"/>
      <c r="R6" s="72"/>
      <c r="S6" s="72"/>
      <c r="T6" s="72"/>
      <c r="U6" s="72"/>
    </row>
    <row r="7" spans="1:21" ht="54" customHeight="1" x14ac:dyDescent="0.2">
      <c r="A7" s="76" t="s">
        <v>41</v>
      </c>
      <c r="B7" s="77">
        <v>954</v>
      </c>
      <c r="C7" s="78">
        <v>745</v>
      </c>
      <c r="D7" s="59">
        <f t="shared" ref="D7:D15" si="0">ROUND(C7/B7*100,1)</f>
        <v>78.099999999999994</v>
      </c>
      <c r="E7" s="78">
        <v>44</v>
      </c>
      <c r="F7" s="78">
        <v>95</v>
      </c>
      <c r="G7" s="59">
        <f>ROUND(F7/E7*100,1)</f>
        <v>215.9</v>
      </c>
      <c r="I7" s="71"/>
      <c r="J7" s="68"/>
      <c r="M7" s="68"/>
    </row>
    <row r="8" spans="1:21" ht="30" customHeight="1" x14ac:dyDescent="0.2">
      <c r="A8" s="76" t="s">
        <v>42</v>
      </c>
      <c r="B8" s="77">
        <v>1616</v>
      </c>
      <c r="C8" s="78">
        <v>1359</v>
      </c>
      <c r="D8" s="59">
        <f t="shared" si="0"/>
        <v>84.1</v>
      </c>
      <c r="E8" s="77">
        <v>137</v>
      </c>
      <c r="F8" s="78">
        <v>223</v>
      </c>
      <c r="G8" s="59">
        <f t="shared" ref="G8:G15" si="1">ROUND(F8/E8*100,1)</f>
        <v>162.80000000000001</v>
      </c>
      <c r="I8" s="71"/>
      <c r="J8" s="68"/>
      <c r="M8" s="68"/>
    </row>
    <row r="9" spans="1:21" s="64" customFormat="1" ht="30" customHeight="1" x14ac:dyDescent="0.2">
      <c r="A9" s="76" t="s">
        <v>43</v>
      </c>
      <c r="B9" s="77">
        <v>1521</v>
      </c>
      <c r="C9" s="78">
        <v>1581</v>
      </c>
      <c r="D9" s="59">
        <f t="shared" si="0"/>
        <v>103.9</v>
      </c>
      <c r="E9" s="77">
        <v>67</v>
      </c>
      <c r="F9" s="78">
        <v>230</v>
      </c>
      <c r="G9" s="59">
        <f t="shared" si="1"/>
        <v>343.3</v>
      </c>
      <c r="H9" s="61"/>
      <c r="I9" s="71"/>
      <c r="J9" s="68"/>
      <c r="K9" s="61"/>
      <c r="M9" s="68"/>
    </row>
    <row r="10" spans="1:21" ht="30" customHeight="1" x14ac:dyDescent="0.2">
      <c r="A10" s="76" t="s">
        <v>44</v>
      </c>
      <c r="B10" s="77">
        <v>775</v>
      </c>
      <c r="C10" s="78">
        <v>808</v>
      </c>
      <c r="D10" s="59">
        <f t="shared" si="0"/>
        <v>104.3</v>
      </c>
      <c r="E10" s="77">
        <v>24</v>
      </c>
      <c r="F10" s="78">
        <v>67</v>
      </c>
      <c r="G10" s="59">
        <f t="shared" si="1"/>
        <v>279.2</v>
      </c>
      <c r="I10" s="71"/>
      <c r="J10" s="68"/>
      <c r="M10" s="68"/>
    </row>
    <row r="11" spans="1:21" ht="30" customHeight="1" x14ac:dyDescent="0.2">
      <c r="A11" s="76" t="s">
        <v>45</v>
      </c>
      <c r="B11" s="77">
        <v>2615</v>
      </c>
      <c r="C11" s="78">
        <v>2738</v>
      </c>
      <c r="D11" s="59">
        <f t="shared" si="0"/>
        <v>104.7</v>
      </c>
      <c r="E11" s="77">
        <v>118</v>
      </c>
      <c r="F11" s="78">
        <v>236</v>
      </c>
      <c r="G11" s="59">
        <f t="shared" si="1"/>
        <v>200</v>
      </c>
      <c r="I11" s="71"/>
      <c r="J11" s="68"/>
      <c r="M11" s="68"/>
    </row>
    <row r="12" spans="1:21" ht="54" customHeight="1" x14ac:dyDescent="0.2">
      <c r="A12" s="76" t="s">
        <v>46</v>
      </c>
      <c r="B12" s="77">
        <v>909</v>
      </c>
      <c r="C12" s="78">
        <v>720</v>
      </c>
      <c r="D12" s="59">
        <f t="shared" si="0"/>
        <v>79.2</v>
      </c>
      <c r="E12" s="77">
        <v>20</v>
      </c>
      <c r="F12" s="78">
        <v>22</v>
      </c>
      <c r="G12" s="59">
        <f t="shared" si="1"/>
        <v>110</v>
      </c>
      <c r="I12" s="71"/>
      <c r="J12" s="68"/>
      <c r="M12" s="68"/>
    </row>
    <row r="13" spans="1:21" ht="30" customHeight="1" x14ac:dyDescent="0.2">
      <c r="A13" s="76" t="s">
        <v>47</v>
      </c>
      <c r="B13" s="77">
        <v>2999</v>
      </c>
      <c r="C13" s="78">
        <v>2125</v>
      </c>
      <c r="D13" s="59">
        <f t="shared" si="0"/>
        <v>70.900000000000006</v>
      </c>
      <c r="E13" s="77">
        <v>223</v>
      </c>
      <c r="F13" s="78">
        <v>427</v>
      </c>
      <c r="G13" s="59">
        <f t="shared" si="1"/>
        <v>191.5</v>
      </c>
      <c r="I13" s="71"/>
      <c r="J13" s="68"/>
      <c r="M13" s="68"/>
      <c r="T13" s="63"/>
    </row>
    <row r="14" spans="1:21" ht="75" x14ac:dyDescent="0.2">
      <c r="A14" s="76" t="s">
        <v>48</v>
      </c>
      <c r="B14" s="77">
        <v>6825</v>
      </c>
      <c r="C14" s="78">
        <v>2868</v>
      </c>
      <c r="D14" s="59">
        <f t="shared" si="0"/>
        <v>42</v>
      </c>
      <c r="E14" s="77">
        <v>125</v>
      </c>
      <c r="F14" s="78">
        <v>262</v>
      </c>
      <c r="G14" s="59">
        <f t="shared" si="1"/>
        <v>209.6</v>
      </c>
      <c r="I14" s="71"/>
      <c r="J14" s="68"/>
      <c r="M14" s="68"/>
      <c r="T14" s="63"/>
    </row>
    <row r="15" spans="1:21" ht="30" customHeight="1" x14ac:dyDescent="0.2">
      <c r="A15" s="76" t="s">
        <v>78</v>
      </c>
      <c r="B15" s="77">
        <v>3012</v>
      </c>
      <c r="C15" s="78">
        <v>2718</v>
      </c>
      <c r="D15" s="59">
        <f t="shared" si="0"/>
        <v>90.2</v>
      </c>
      <c r="E15" s="77">
        <v>78</v>
      </c>
      <c r="F15" s="78">
        <v>151</v>
      </c>
      <c r="G15" s="59">
        <f t="shared" si="1"/>
        <v>193.6</v>
      </c>
      <c r="I15" s="71"/>
      <c r="J15" s="68"/>
      <c r="M15" s="68"/>
      <c r="T15" s="63"/>
    </row>
    <row r="16" spans="1:21" x14ac:dyDescent="0.2">
      <c r="A16" s="65"/>
      <c r="B16" s="65"/>
      <c r="C16" s="65"/>
      <c r="D16" s="65"/>
      <c r="E16" s="65"/>
      <c r="F16" s="65"/>
      <c r="T16" s="63"/>
    </row>
    <row r="17" spans="1:20" x14ac:dyDescent="0.2">
      <c r="A17" s="65"/>
      <c r="B17" s="65"/>
      <c r="C17" s="65"/>
      <c r="D17" s="65"/>
      <c r="E17" s="65"/>
      <c r="F17" s="65"/>
      <c r="T17" s="63"/>
    </row>
    <row r="18" spans="1:20" x14ac:dyDescent="0.2">
      <c r="T18" s="63"/>
    </row>
    <row r="19" spans="1:20" x14ac:dyDescent="0.2">
      <c r="T19" s="63"/>
    </row>
    <row r="20" spans="1:20" x14ac:dyDescent="0.2">
      <c r="B20" s="68"/>
      <c r="C20" s="68"/>
      <c r="D20" s="68"/>
      <c r="E20" s="68"/>
      <c r="F20" s="68"/>
      <c r="G20" s="68"/>
      <c r="T20" s="63"/>
    </row>
    <row r="21" spans="1:20" x14ac:dyDescent="0.2">
      <c r="T21" s="63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0"/>
  </sheetPr>
  <dimension ref="A1:H57"/>
  <sheetViews>
    <sheetView zoomScaleNormal="100" zoomScaleSheetLayoutView="90" workbookViewId="0">
      <selection activeCell="C23" sqref="C23"/>
    </sheetView>
  </sheetViews>
  <sheetFormatPr defaultColWidth="9.140625" defaultRowHeight="15.75" x14ac:dyDescent="0.25"/>
  <cols>
    <col min="1" max="1" width="3.140625" style="100" customWidth="1"/>
    <col min="2" max="2" width="37.28515625" style="113" customWidth="1"/>
    <col min="3" max="3" width="10" style="101" customWidth="1"/>
    <col min="4" max="4" width="13" style="101" customWidth="1"/>
    <col min="5" max="5" width="12.42578125" style="114" customWidth="1"/>
    <col min="6" max="6" width="11" style="101" customWidth="1"/>
    <col min="7" max="7" width="13.140625" style="101" customWidth="1"/>
    <col min="8" max="8" width="12.42578125" style="114" customWidth="1"/>
    <col min="9" max="16384" width="9.140625" style="101"/>
  </cols>
  <sheetData>
    <row r="1" spans="1:8" ht="42.75" customHeight="1" x14ac:dyDescent="0.25">
      <c r="B1" s="372" t="s">
        <v>144</v>
      </c>
      <c r="C1" s="372"/>
      <c r="D1" s="372"/>
      <c r="E1" s="372"/>
      <c r="F1" s="372"/>
      <c r="G1" s="372"/>
      <c r="H1" s="372"/>
    </row>
    <row r="2" spans="1:8" ht="20.25" customHeight="1" x14ac:dyDescent="0.25">
      <c r="B2" s="372" t="s">
        <v>85</v>
      </c>
      <c r="C2" s="372"/>
      <c r="D2" s="372"/>
      <c r="E2" s="372"/>
      <c r="F2" s="372"/>
      <c r="G2" s="372"/>
      <c r="H2" s="372"/>
    </row>
    <row r="4" spans="1:8" s="102" customFormat="1" ht="35.450000000000003" customHeight="1" x14ac:dyDescent="0.25">
      <c r="A4" s="373"/>
      <c r="B4" s="376" t="s">
        <v>86</v>
      </c>
      <c r="C4" s="377" t="s">
        <v>368</v>
      </c>
      <c r="D4" s="377"/>
      <c r="E4" s="377"/>
      <c r="F4" s="378" t="s">
        <v>369</v>
      </c>
      <c r="G4" s="378"/>
      <c r="H4" s="378"/>
    </row>
    <row r="5" spans="1:8" ht="15.6" customHeight="1" x14ac:dyDescent="0.25">
      <c r="A5" s="374"/>
      <c r="B5" s="376"/>
      <c r="C5" s="371" t="s">
        <v>8</v>
      </c>
      <c r="D5" s="371" t="s">
        <v>87</v>
      </c>
      <c r="E5" s="371" t="s">
        <v>88</v>
      </c>
      <c r="F5" s="371" t="s">
        <v>89</v>
      </c>
      <c r="G5" s="371" t="s">
        <v>90</v>
      </c>
      <c r="H5" s="371" t="s">
        <v>88</v>
      </c>
    </row>
    <row r="6" spans="1:8" ht="51.6" customHeight="1" x14ac:dyDescent="0.25">
      <c r="A6" s="375"/>
      <c r="B6" s="376"/>
      <c r="C6" s="371"/>
      <c r="D6" s="371"/>
      <c r="E6" s="371"/>
      <c r="F6" s="371"/>
      <c r="G6" s="371"/>
      <c r="H6" s="371"/>
    </row>
    <row r="7" spans="1:8" s="117" customFormat="1" ht="12.75" x14ac:dyDescent="0.2">
      <c r="A7" s="173" t="s">
        <v>91</v>
      </c>
      <c r="B7" s="174" t="s">
        <v>10</v>
      </c>
      <c r="C7" s="118">
        <v>1</v>
      </c>
      <c r="D7" s="118">
        <v>2</v>
      </c>
      <c r="E7" s="118">
        <v>3</v>
      </c>
      <c r="F7" s="118">
        <v>4</v>
      </c>
      <c r="G7" s="118">
        <v>5</v>
      </c>
      <c r="H7" s="118">
        <v>6</v>
      </c>
    </row>
    <row r="8" spans="1:8" ht="15.95" customHeight="1" x14ac:dyDescent="0.25">
      <c r="A8" s="103">
        <v>1</v>
      </c>
      <c r="B8" s="104" t="s">
        <v>93</v>
      </c>
      <c r="C8" s="129">
        <v>769</v>
      </c>
      <c r="D8" s="129">
        <v>1247</v>
      </c>
      <c r="E8" s="140">
        <f>C8-D8</f>
        <v>-478</v>
      </c>
      <c r="F8" s="129">
        <v>53</v>
      </c>
      <c r="G8" s="129">
        <v>304</v>
      </c>
      <c r="H8" s="140">
        <f>F8-G8</f>
        <v>-251</v>
      </c>
    </row>
    <row r="9" spans="1:8" ht="15.95" customHeight="1" x14ac:dyDescent="0.25">
      <c r="A9" s="103">
        <v>2</v>
      </c>
      <c r="B9" s="104" t="s">
        <v>94</v>
      </c>
      <c r="C9" s="129">
        <v>716</v>
      </c>
      <c r="D9" s="129">
        <v>1133</v>
      </c>
      <c r="E9" s="140">
        <f t="shared" ref="E9:E57" si="0">C9-D9</f>
        <v>-417</v>
      </c>
      <c r="F9" s="129">
        <v>85</v>
      </c>
      <c r="G9" s="129">
        <v>235</v>
      </c>
      <c r="H9" s="140">
        <f t="shared" ref="H9:H57" si="1">F9-G9</f>
        <v>-150</v>
      </c>
    </row>
    <row r="10" spans="1:8" ht="15.95" customHeight="1" x14ac:dyDescent="0.25">
      <c r="A10" s="103">
        <v>3</v>
      </c>
      <c r="B10" s="104" t="s">
        <v>92</v>
      </c>
      <c r="C10" s="129">
        <v>692</v>
      </c>
      <c r="D10" s="129">
        <v>576</v>
      </c>
      <c r="E10" s="140">
        <f t="shared" si="0"/>
        <v>116</v>
      </c>
      <c r="F10" s="129">
        <v>65</v>
      </c>
      <c r="G10" s="129">
        <v>104</v>
      </c>
      <c r="H10" s="140">
        <f t="shared" si="1"/>
        <v>-39</v>
      </c>
    </row>
    <row r="11" spans="1:8" s="107" customFormat="1" ht="15" customHeight="1" x14ac:dyDescent="0.25">
      <c r="A11" s="103">
        <v>4</v>
      </c>
      <c r="B11" s="104" t="s">
        <v>221</v>
      </c>
      <c r="C11" s="129">
        <v>421</v>
      </c>
      <c r="D11" s="129">
        <v>251</v>
      </c>
      <c r="E11" s="140">
        <f t="shared" si="0"/>
        <v>170</v>
      </c>
      <c r="F11" s="129">
        <v>7</v>
      </c>
      <c r="G11" s="129">
        <v>11</v>
      </c>
      <c r="H11" s="140">
        <f t="shared" si="1"/>
        <v>-4</v>
      </c>
    </row>
    <row r="12" spans="1:8" s="107" customFormat="1" ht="15.95" customHeight="1" x14ac:dyDescent="0.25">
      <c r="A12" s="103">
        <v>5</v>
      </c>
      <c r="B12" s="104" t="s">
        <v>97</v>
      </c>
      <c r="C12" s="129">
        <v>412</v>
      </c>
      <c r="D12" s="129">
        <v>537</v>
      </c>
      <c r="E12" s="140">
        <f t="shared" si="0"/>
        <v>-125</v>
      </c>
      <c r="F12" s="129">
        <v>51</v>
      </c>
      <c r="G12" s="129">
        <v>94</v>
      </c>
      <c r="H12" s="140">
        <f t="shared" si="1"/>
        <v>-43</v>
      </c>
    </row>
    <row r="13" spans="1:8" s="107" customFormat="1" ht="15.95" customHeight="1" x14ac:dyDescent="0.25">
      <c r="A13" s="103">
        <v>6</v>
      </c>
      <c r="B13" s="104" t="s">
        <v>96</v>
      </c>
      <c r="C13" s="129">
        <v>382</v>
      </c>
      <c r="D13" s="129">
        <v>604</v>
      </c>
      <c r="E13" s="140">
        <f t="shared" si="0"/>
        <v>-222</v>
      </c>
      <c r="F13" s="129">
        <v>17</v>
      </c>
      <c r="G13" s="129">
        <v>145</v>
      </c>
      <c r="H13" s="140">
        <f t="shared" si="1"/>
        <v>-128</v>
      </c>
    </row>
    <row r="14" spans="1:8" s="107" customFormat="1" ht="15" customHeight="1" x14ac:dyDescent="0.25">
      <c r="A14" s="103">
        <v>7</v>
      </c>
      <c r="B14" s="104" t="s">
        <v>95</v>
      </c>
      <c r="C14" s="129">
        <v>374</v>
      </c>
      <c r="D14" s="129">
        <v>569</v>
      </c>
      <c r="E14" s="140">
        <f t="shared" si="0"/>
        <v>-195</v>
      </c>
      <c r="F14" s="129">
        <v>34</v>
      </c>
      <c r="G14" s="129">
        <v>149</v>
      </c>
      <c r="H14" s="140">
        <f t="shared" si="1"/>
        <v>-115</v>
      </c>
    </row>
    <row r="15" spans="1:8" s="107" customFormat="1" ht="15" customHeight="1" x14ac:dyDescent="0.25">
      <c r="A15" s="103">
        <v>8</v>
      </c>
      <c r="B15" s="104" t="s">
        <v>100</v>
      </c>
      <c r="C15" s="129">
        <v>331</v>
      </c>
      <c r="D15" s="129">
        <v>181</v>
      </c>
      <c r="E15" s="140">
        <f t="shared" si="0"/>
        <v>150</v>
      </c>
      <c r="F15" s="129">
        <v>83</v>
      </c>
      <c r="G15" s="129">
        <v>31</v>
      </c>
      <c r="H15" s="140">
        <f t="shared" si="1"/>
        <v>52</v>
      </c>
    </row>
    <row r="16" spans="1:8" s="107" customFormat="1" ht="15.95" customHeight="1" x14ac:dyDescent="0.25">
      <c r="A16" s="103">
        <v>9</v>
      </c>
      <c r="B16" s="104" t="s">
        <v>272</v>
      </c>
      <c r="C16" s="129">
        <v>305</v>
      </c>
      <c r="D16" s="129">
        <v>427</v>
      </c>
      <c r="E16" s="140">
        <f t="shared" si="0"/>
        <v>-122</v>
      </c>
      <c r="F16" s="129">
        <v>3</v>
      </c>
      <c r="G16" s="129">
        <v>128</v>
      </c>
      <c r="H16" s="140">
        <f t="shared" si="1"/>
        <v>-125</v>
      </c>
    </row>
    <row r="17" spans="1:8" s="107" customFormat="1" ht="15.95" customHeight="1" x14ac:dyDescent="0.25">
      <c r="A17" s="103">
        <v>10</v>
      </c>
      <c r="B17" s="104" t="s">
        <v>271</v>
      </c>
      <c r="C17" s="129">
        <v>275</v>
      </c>
      <c r="D17" s="129">
        <v>211</v>
      </c>
      <c r="E17" s="140">
        <f t="shared" si="0"/>
        <v>64</v>
      </c>
      <c r="F17" s="129">
        <v>11</v>
      </c>
      <c r="G17" s="129">
        <v>32</v>
      </c>
      <c r="H17" s="140">
        <f t="shared" si="1"/>
        <v>-21</v>
      </c>
    </row>
    <row r="18" spans="1:8" s="107" customFormat="1" ht="15.95" customHeight="1" x14ac:dyDescent="0.25">
      <c r="A18" s="103">
        <v>11</v>
      </c>
      <c r="B18" s="104" t="s">
        <v>99</v>
      </c>
      <c r="C18" s="129">
        <v>258</v>
      </c>
      <c r="D18" s="129">
        <v>483</v>
      </c>
      <c r="E18" s="140">
        <f t="shared" si="0"/>
        <v>-225</v>
      </c>
      <c r="F18" s="129">
        <v>33</v>
      </c>
      <c r="G18" s="129">
        <v>78</v>
      </c>
      <c r="H18" s="140">
        <f t="shared" si="1"/>
        <v>-45</v>
      </c>
    </row>
    <row r="19" spans="1:8" s="107" customFormat="1" ht="15.95" customHeight="1" x14ac:dyDescent="0.25">
      <c r="A19" s="103">
        <v>12</v>
      </c>
      <c r="B19" s="104" t="s">
        <v>98</v>
      </c>
      <c r="C19" s="129">
        <v>251</v>
      </c>
      <c r="D19" s="129">
        <v>618</v>
      </c>
      <c r="E19" s="140">
        <f t="shared" si="0"/>
        <v>-367</v>
      </c>
      <c r="F19" s="129">
        <v>9</v>
      </c>
      <c r="G19" s="129">
        <v>119</v>
      </c>
      <c r="H19" s="140">
        <f t="shared" si="1"/>
        <v>-110</v>
      </c>
    </row>
    <row r="20" spans="1:8" s="107" customFormat="1" ht="15.95" customHeight="1" x14ac:dyDescent="0.25">
      <c r="A20" s="103">
        <v>13</v>
      </c>
      <c r="B20" s="104" t="s">
        <v>103</v>
      </c>
      <c r="C20" s="129">
        <v>225</v>
      </c>
      <c r="D20" s="129">
        <v>153</v>
      </c>
      <c r="E20" s="140">
        <f t="shared" si="0"/>
        <v>72</v>
      </c>
      <c r="F20" s="129">
        <v>30</v>
      </c>
      <c r="G20" s="129">
        <v>19</v>
      </c>
      <c r="H20" s="140">
        <f t="shared" si="1"/>
        <v>11</v>
      </c>
    </row>
    <row r="21" spans="1:8" s="107" customFormat="1" ht="15.95" customHeight="1" x14ac:dyDescent="0.25">
      <c r="A21" s="103">
        <v>14</v>
      </c>
      <c r="B21" s="104" t="s">
        <v>114</v>
      </c>
      <c r="C21" s="129">
        <v>216</v>
      </c>
      <c r="D21" s="129">
        <v>206</v>
      </c>
      <c r="E21" s="140">
        <f t="shared" si="0"/>
        <v>10</v>
      </c>
      <c r="F21" s="129">
        <v>3</v>
      </c>
      <c r="G21" s="129">
        <v>66</v>
      </c>
      <c r="H21" s="140">
        <f t="shared" si="1"/>
        <v>-63</v>
      </c>
    </row>
    <row r="22" spans="1:8" s="107" customFormat="1" ht="15.95" customHeight="1" x14ac:dyDescent="0.25">
      <c r="A22" s="103">
        <v>15</v>
      </c>
      <c r="B22" s="104" t="s">
        <v>102</v>
      </c>
      <c r="C22" s="129">
        <v>215</v>
      </c>
      <c r="D22" s="129">
        <v>155</v>
      </c>
      <c r="E22" s="140">
        <f t="shared" si="0"/>
        <v>60</v>
      </c>
      <c r="F22" s="129">
        <v>14</v>
      </c>
      <c r="G22" s="129">
        <v>23</v>
      </c>
      <c r="H22" s="140">
        <f t="shared" si="1"/>
        <v>-9</v>
      </c>
    </row>
    <row r="23" spans="1:8" s="107" customFormat="1" ht="15.95" customHeight="1" x14ac:dyDescent="0.25">
      <c r="A23" s="103">
        <v>16</v>
      </c>
      <c r="B23" s="104" t="s">
        <v>104</v>
      </c>
      <c r="C23" s="129">
        <v>211</v>
      </c>
      <c r="D23" s="129">
        <v>250</v>
      </c>
      <c r="E23" s="140">
        <f t="shared" si="0"/>
        <v>-39</v>
      </c>
      <c r="F23" s="129">
        <v>7</v>
      </c>
      <c r="G23" s="129">
        <v>46</v>
      </c>
      <c r="H23" s="140">
        <f t="shared" si="1"/>
        <v>-39</v>
      </c>
    </row>
    <row r="24" spans="1:8" s="107" customFormat="1" ht="15" customHeight="1" x14ac:dyDescent="0.25">
      <c r="A24" s="103">
        <v>17</v>
      </c>
      <c r="B24" s="104" t="s">
        <v>106</v>
      </c>
      <c r="C24" s="129">
        <v>203</v>
      </c>
      <c r="D24" s="129">
        <v>357</v>
      </c>
      <c r="E24" s="140">
        <f t="shared" si="0"/>
        <v>-154</v>
      </c>
      <c r="F24" s="129">
        <v>12</v>
      </c>
      <c r="G24" s="129">
        <v>75</v>
      </c>
      <c r="H24" s="140">
        <f t="shared" si="1"/>
        <v>-63</v>
      </c>
    </row>
    <row r="25" spans="1:8" s="107" customFormat="1" ht="15.95" customHeight="1" x14ac:dyDescent="0.25">
      <c r="A25" s="103">
        <v>18</v>
      </c>
      <c r="B25" s="104" t="s">
        <v>273</v>
      </c>
      <c r="C25" s="129">
        <v>200</v>
      </c>
      <c r="D25" s="129">
        <v>180</v>
      </c>
      <c r="E25" s="140">
        <f t="shared" si="0"/>
        <v>20</v>
      </c>
      <c r="F25" s="129">
        <v>27</v>
      </c>
      <c r="G25" s="129">
        <v>28</v>
      </c>
      <c r="H25" s="140">
        <f t="shared" si="1"/>
        <v>-1</v>
      </c>
    </row>
    <row r="26" spans="1:8" s="107" customFormat="1" ht="96" customHeight="1" x14ac:dyDescent="0.25">
      <c r="A26" s="103">
        <v>19</v>
      </c>
      <c r="B26" s="104" t="s">
        <v>276</v>
      </c>
      <c r="C26" s="129">
        <v>194</v>
      </c>
      <c r="D26" s="129">
        <v>355</v>
      </c>
      <c r="E26" s="140">
        <f t="shared" si="0"/>
        <v>-161</v>
      </c>
      <c r="F26" s="129">
        <v>9</v>
      </c>
      <c r="G26" s="129">
        <v>72</v>
      </c>
      <c r="H26" s="140">
        <f t="shared" si="1"/>
        <v>-63</v>
      </c>
    </row>
    <row r="27" spans="1:8" s="107" customFormat="1" ht="15.95" customHeight="1" x14ac:dyDescent="0.25">
      <c r="A27" s="103">
        <v>20</v>
      </c>
      <c r="B27" s="104" t="s">
        <v>125</v>
      </c>
      <c r="C27" s="129">
        <v>182</v>
      </c>
      <c r="D27" s="129">
        <v>199</v>
      </c>
      <c r="E27" s="140">
        <f t="shared" si="0"/>
        <v>-17</v>
      </c>
      <c r="F27" s="129">
        <v>4</v>
      </c>
      <c r="G27" s="129">
        <v>49</v>
      </c>
      <c r="H27" s="140">
        <f t="shared" si="1"/>
        <v>-45</v>
      </c>
    </row>
    <row r="28" spans="1:8" s="107" customFormat="1" ht="15.95" customHeight="1" x14ac:dyDescent="0.25">
      <c r="A28" s="103">
        <v>21</v>
      </c>
      <c r="B28" s="104" t="s">
        <v>274</v>
      </c>
      <c r="C28" s="129">
        <v>180</v>
      </c>
      <c r="D28" s="129">
        <v>538</v>
      </c>
      <c r="E28" s="140">
        <f t="shared" si="0"/>
        <v>-358</v>
      </c>
      <c r="F28" s="129">
        <v>15</v>
      </c>
      <c r="G28" s="129">
        <v>96</v>
      </c>
      <c r="H28" s="140">
        <f t="shared" si="1"/>
        <v>-81</v>
      </c>
    </row>
    <row r="29" spans="1:8" s="107" customFormat="1" ht="15.95" customHeight="1" x14ac:dyDescent="0.25">
      <c r="A29" s="103">
        <v>22</v>
      </c>
      <c r="B29" s="104" t="s">
        <v>108</v>
      </c>
      <c r="C29" s="129">
        <v>141</v>
      </c>
      <c r="D29" s="129">
        <v>224</v>
      </c>
      <c r="E29" s="140">
        <f t="shared" si="0"/>
        <v>-83</v>
      </c>
      <c r="F29" s="129">
        <v>13</v>
      </c>
      <c r="G29" s="129">
        <v>43</v>
      </c>
      <c r="H29" s="140">
        <f t="shared" si="1"/>
        <v>-30</v>
      </c>
    </row>
    <row r="30" spans="1:8" s="107" customFormat="1" ht="32.1" customHeight="1" x14ac:dyDescent="0.25">
      <c r="A30" s="103">
        <v>23</v>
      </c>
      <c r="B30" s="104" t="s">
        <v>275</v>
      </c>
      <c r="C30" s="129">
        <v>131</v>
      </c>
      <c r="D30" s="129">
        <v>221</v>
      </c>
      <c r="E30" s="140">
        <f t="shared" si="0"/>
        <v>-90</v>
      </c>
      <c r="F30" s="129">
        <v>18</v>
      </c>
      <c r="G30" s="129">
        <v>43</v>
      </c>
      <c r="H30" s="140">
        <f t="shared" si="1"/>
        <v>-25</v>
      </c>
    </row>
    <row r="31" spans="1:8" s="107" customFormat="1" ht="15.95" customHeight="1" x14ac:dyDescent="0.25">
      <c r="A31" s="103">
        <v>24</v>
      </c>
      <c r="B31" s="104" t="s">
        <v>223</v>
      </c>
      <c r="C31" s="129">
        <v>131</v>
      </c>
      <c r="D31" s="129">
        <v>134</v>
      </c>
      <c r="E31" s="140">
        <f t="shared" si="0"/>
        <v>-3</v>
      </c>
      <c r="F31" s="129">
        <v>13</v>
      </c>
      <c r="G31" s="129">
        <v>40</v>
      </c>
      <c r="H31" s="140">
        <f t="shared" si="1"/>
        <v>-27</v>
      </c>
    </row>
    <row r="32" spans="1:8" s="107" customFormat="1" ht="15.95" customHeight="1" x14ac:dyDescent="0.25">
      <c r="A32" s="103">
        <v>25</v>
      </c>
      <c r="B32" s="104" t="s">
        <v>107</v>
      </c>
      <c r="C32" s="129">
        <v>128</v>
      </c>
      <c r="D32" s="129">
        <v>54</v>
      </c>
      <c r="E32" s="140">
        <f t="shared" si="0"/>
        <v>74</v>
      </c>
      <c r="F32" s="129">
        <v>35</v>
      </c>
      <c r="G32" s="129">
        <v>4</v>
      </c>
      <c r="H32" s="140">
        <f t="shared" si="1"/>
        <v>31</v>
      </c>
    </row>
    <row r="33" spans="1:8" s="107" customFormat="1" ht="15.75" customHeight="1" x14ac:dyDescent="0.25">
      <c r="A33" s="103">
        <v>26</v>
      </c>
      <c r="B33" s="104" t="s">
        <v>105</v>
      </c>
      <c r="C33" s="129">
        <v>124</v>
      </c>
      <c r="D33" s="129">
        <v>339</v>
      </c>
      <c r="E33" s="140">
        <f t="shared" si="0"/>
        <v>-215</v>
      </c>
      <c r="F33" s="129">
        <v>17</v>
      </c>
      <c r="G33" s="129">
        <v>68</v>
      </c>
      <c r="H33" s="140">
        <f t="shared" si="1"/>
        <v>-51</v>
      </c>
    </row>
    <row r="34" spans="1:8" s="107" customFormat="1" ht="15.95" customHeight="1" x14ac:dyDescent="0.25">
      <c r="A34" s="103">
        <v>27</v>
      </c>
      <c r="B34" s="104" t="s">
        <v>277</v>
      </c>
      <c r="C34" s="129">
        <v>113</v>
      </c>
      <c r="D34" s="129">
        <v>151</v>
      </c>
      <c r="E34" s="140">
        <f t="shared" si="0"/>
        <v>-38</v>
      </c>
      <c r="F34" s="129">
        <v>13</v>
      </c>
      <c r="G34" s="129">
        <v>30</v>
      </c>
      <c r="H34" s="140">
        <f t="shared" si="1"/>
        <v>-17</v>
      </c>
    </row>
    <row r="35" spans="1:8" s="107" customFormat="1" ht="15.95" customHeight="1" x14ac:dyDescent="0.25">
      <c r="A35" s="103">
        <v>28</v>
      </c>
      <c r="B35" s="104" t="s">
        <v>117</v>
      </c>
      <c r="C35" s="129">
        <v>103</v>
      </c>
      <c r="D35" s="129">
        <v>163</v>
      </c>
      <c r="E35" s="140">
        <f t="shared" si="0"/>
        <v>-60</v>
      </c>
      <c r="F35" s="129">
        <v>6</v>
      </c>
      <c r="G35" s="129">
        <v>47</v>
      </c>
      <c r="H35" s="140">
        <f t="shared" si="1"/>
        <v>-41</v>
      </c>
    </row>
    <row r="36" spans="1:8" s="107" customFormat="1" ht="15.95" customHeight="1" x14ac:dyDescent="0.25">
      <c r="A36" s="103">
        <v>29</v>
      </c>
      <c r="B36" s="104" t="s">
        <v>279</v>
      </c>
      <c r="C36" s="129">
        <v>102</v>
      </c>
      <c r="D36" s="129">
        <v>158</v>
      </c>
      <c r="E36" s="140">
        <f t="shared" si="0"/>
        <v>-56</v>
      </c>
      <c r="F36" s="129">
        <v>13</v>
      </c>
      <c r="G36" s="129">
        <v>35</v>
      </c>
      <c r="H36" s="140">
        <f t="shared" si="1"/>
        <v>-22</v>
      </c>
    </row>
    <row r="37" spans="1:8" s="107" customFormat="1" ht="15.95" customHeight="1" x14ac:dyDescent="0.25">
      <c r="A37" s="103">
        <v>30</v>
      </c>
      <c r="B37" s="104" t="s">
        <v>241</v>
      </c>
      <c r="C37" s="129">
        <v>102</v>
      </c>
      <c r="D37" s="129">
        <v>72</v>
      </c>
      <c r="E37" s="140">
        <f t="shared" si="0"/>
        <v>30</v>
      </c>
      <c r="F37" s="129">
        <v>3</v>
      </c>
      <c r="G37" s="129">
        <v>6</v>
      </c>
      <c r="H37" s="140">
        <f t="shared" si="1"/>
        <v>-3</v>
      </c>
    </row>
    <row r="38" spans="1:8" s="107" customFormat="1" ht="15.95" customHeight="1" x14ac:dyDescent="0.25">
      <c r="A38" s="103">
        <v>31</v>
      </c>
      <c r="B38" s="108" t="s">
        <v>204</v>
      </c>
      <c r="C38" s="129">
        <v>100</v>
      </c>
      <c r="D38" s="129">
        <v>67</v>
      </c>
      <c r="E38" s="140">
        <f t="shared" si="0"/>
        <v>33</v>
      </c>
      <c r="F38" s="129">
        <v>9</v>
      </c>
      <c r="G38" s="129">
        <v>13</v>
      </c>
      <c r="H38" s="140">
        <f t="shared" si="1"/>
        <v>-4</v>
      </c>
    </row>
    <row r="39" spans="1:8" s="107" customFormat="1" ht="15.95" customHeight="1" x14ac:dyDescent="0.25">
      <c r="A39" s="103">
        <v>32</v>
      </c>
      <c r="B39" s="104" t="s">
        <v>101</v>
      </c>
      <c r="C39" s="129">
        <v>98</v>
      </c>
      <c r="D39" s="129">
        <v>67</v>
      </c>
      <c r="E39" s="140">
        <f t="shared" si="0"/>
        <v>31</v>
      </c>
      <c r="F39" s="129">
        <v>7</v>
      </c>
      <c r="G39" s="129">
        <v>15</v>
      </c>
      <c r="H39" s="140">
        <f t="shared" si="1"/>
        <v>-8</v>
      </c>
    </row>
    <row r="40" spans="1:8" s="107" customFormat="1" ht="15.95" customHeight="1" x14ac:dyDescent="0.25">
      <c r="A40" s="103">
        <v>33</v>
      </c>
      <c r="B40" s="104" t="s">
        <v>234</v>
      </c>
      <c r="C40" s="129">
        <v>94</v>
      </c>
      <c r="D40" s="129">
        <v>153</v>
      </c>
      <c r="E40" s="140">
        <f t="shared" si="0"/>
        <v>-59</v>
      </c>
      <c r="F40" s="129">
        <v>2</v>
      </c>
      <c r="G40" s="129">
        <v>7</v>
      </c>
      <c r="H40" s="140">
        <f t="shared" si="1"/>
        <v>-5</v>
      </c>
    </row>
    <row r="41" spans="1:8" s="107" customFormat="1" ht="13.5" customHeight="1" x14ac:dyDescent="0.25">
      <c r="A41" s="103">
        <v>34</v>
      </c>
      <c r="B41" s="104" t="s">
        <v>222</v>
      </c>
      <c r="C41" s="129">
        <v>94</v>
      </c>
      <c r="D41" s="129">
        <v>108</v>
      </c>
      <c r="E41" s="140">
        <f t="shared" si="0"/>
        <v>-14</v>
      </c>
      <c r="F41" s="129">
        <v>6</v>
      </c>
      <c r="G41" s="129">
        <v>22</v>
      </c>
      <c r="H41" s="140">
        <f t="shared" si="1"/>
        <v>-16</v>
      </c>
    </row>
    <row r="42" spans="1:8" s="107" customFormat="1" ht="15.95" customHeight="1" x14ac:dyDescent="0.25">
      <c r="A42" s="103">
        <v>35</v>
      </c>
      <c r="B42" s="104" t="s">
        <v>280</v>
      </c>
      <c r="C42" s="129">
        <v>85</v>
      </c>
      <c r="D42" s="129">
        <v>74</v>
      </c>
      <c r="E42" s="140">
        <f t="shared" si="0"/>
        <v>11</v>
      </c>
      <c r="F42" s="129">
        <v>27</v>
      </c>
      <c r="G42" s="129">
        <v>11</v>
      </c>
      <c r="H42" s="140">
        <f t="shared" si="1"/>
        <v>16</v>
      </c>
    </row>
    <row r="43" spans="1:8" s="107" customFormat="1" ht="18" customHeight="1" x14ac:dyDescent="0.25">
      <c r="A43" s="103">
        <v>36</v>
      </c>
      <c r="B43" s="104" t="s">
        <v>278</v>
      </c>
      <c r="C43" s="129">
        <v>80</v>
      </c>
      <c r="D43" s="129">
        <v>652</v>
      </c>
      <c r="E43" s="140">
        <f t="shared" si="0"/>
        <v>-572</v>
      </c>
      <c r="F43" s="129">
        <v>10</v>
      </c>
      <c r="G43" s="129">
        <v>156</v>
      </c>
      <c r="H43" s="140">
        <f t="shared" si="1"/>
        <v>-146</v>
      </c>
    </row>
    <row r="44" spans="1:8" ht="15.95" customHeight="1" x14ac:dyDescent="0.25">
      <c r="A44" s="103">
        <v>37</v>
      </c>
      <c r="B44" s="109" t="s">
        <v>129</v>
      </c>
      <c r="C44" s="110">
        <v>80</v>
      </c>
      <c r="D44" s="110">
        <v>174</v>
      </c>
      <c r="E44" s="140">
        <f t="shared" si="0"/>
        <v>-94</v>
      </c>
      <c r="F44" s="110">
        <v>4</v>
      </c>
      <c r="G44" s="110">
        <v>44</v>
      </c>
      <c r="H44" s="140">
        <f t="shared" si="1"/>
        <v>-40</v>
      </c>
    </row>
    <row r="45" spans="1:8" ht="15.95" customHeight="1" x14ac:dyDescent="0.25">
      <c r="A45" s="103">
        <v>38</v>
      </c>
      <c r="B45" s="111" t="s">
        <v>127</v>
      </c>
      <c r="C45" s="110">
        <v>80</v>
      </c>
      <c r="D45" s="110">
        <v>87</v>
      </c>
      <c r="E45" s="140">
        <f t="shared" si="0"/>
        <v>-7</v>
      </c>
      <c r="F45" s="110">
        <v>3</v>
      </c>
      <c r="G45" s="110">
        <v>25</v>
      </c>
      <c r="H45" s="140">
        <f t="shared" si="1"/>
        <v>-22</v>
      </c>
    </row>
    <row r="46" spans="1:8" ht="15.95" customHeight="1" x14ac:dyDescent="0.25">
      <c r="A46" s="103">
        <v>39</v>
      </c>
      <c r="B46" s="104" t="s">
        <v>112</v>
      </c>
      <c r="C46" s="110">
        <v>80</v>
      </c>
      <c r="D46" s="110">
        <v>107</v>
      </c>
      <c r="E46" s="140">
        <f t="shared" si="0"/>
        <v>-27</v>
      </c>
      <c r="F46" s="110">
        <v>4</v>
      </c>
      <c r="G46" s="110">
        <v>24</v>
      </c>
      <c r="H46" s="140">
        <f t="shared" si="1"/>
        <v>-20</v>
      </c>
    </row>
    <row r="47" spans="1:8" ht="15.95" customHeight="1" x14ac:dyDescent="0.25">
      <c r="A47" s="103">
        <v>40</v>
      </c>
      <c r="B47" s="104" t="s">
        <v>133</v>
      </c>
      <c r="C47" s="110">
        <v>74</v>
      </c>
      <c r="D47" s="110">
        <v>96</v>
      </c>
      <c r="E47" s="140">
        <f t="shared" si="0"/>
        <v>-22</v>
      </c>
      <c r="F47" s="110">
        <v>2</v>
      </c>
      <c r="G47" s="110">
        <v>25</v>
      </c>
      <c r="H47" s="140">
        <f t="shared" si="1"/>
        <v>-23</v>
      </c>
    </row>
    <row r="48" spans="1:8" ht="17.25" customHeight="1" x14ac:dyDescent="0.25">
      <c r="A48" s="103">
        <v>41</v>
      </c>
      <c r="B48" s="104" t="s">
        <v>340</v>
      </c>
      <c r="C48" s="110">
        <v>72</v>
      </c>
      <c r="D48" s="110">
        <v>73</v>
      </c>
      <c r="E48" s="140">
        <f t="shared" si="0"/>
        <v>-1</v>
      </c>
      <c r="F48" s="110">
        <v>3</v>
      </c>
      <c r="G48" s="110">
        <v>10</v>
      </c>
      <c r="H48" s="140">
        <f t="shared" si="1"/>
        <v>-7</v>
      </c>
    </row>
    <row r="49" spans="1:8" ht="15.95" customHeight="1" x14ac:dyDescent="0.25">
      <c r="A49" s="103">
        <v>42</v>
      </c>
      <c r="B49" s="104" t="s">
        <v>111</v>
      </c>
      <c r="C49" s="110">
        <v>72</v>
      </c>
      <c r="D49" s="110">
        <v>132</v>
      </c>
      <c r="E49" s="140">
        <f t="shared" si="0"/>
        <v>-60</v>
      </c>
      <c r="F49" s="110">
        <v>2</v>
      </c>
      <c r="G49" s="110">
        <v>31</v>
      </c>
      <c r="H49" s="140">
        <f t="shared" si="1"/>
        <v>-29</v>
      </c>
    </row>
    <row r="50" spans="1:8" ht="15.95" customHeight="1" x14ac:dyDescent="0.25">
      <c r="A50" s="103">
        <v>43</v>
      </c>
      <c r="B50" s="112" t="s">
        <v>121</v>
      </c>
      <c r="C50" s="110">
        <v>64</v>
      </c>
      <c r="D50" s="110">
        <v>140</v>
      </c>
      <c r="E50" s="140">
        <f t="shared" si="0"/>
        <v>-76</v>
      </c>
      <c r="F50" s="110">
        <v>8</v>
      </c>
      <c r="G50" s="110">
        <v>28</v>
      </c>
      <c r="H50" s="140">
        <f t="shared" si="1"/>
        <v>-20</v>
      </c>
    </row>
    <row r="51" spans="1:8" ht="15.95" customHeight="1" x14ac:dyDescent="0.25">
      <c r="A51" s="103">
        <v>44</v>
      </c>
      <c r="B51" s="112" t="s">
        <v>296</v>
      </c>
      <c r="C51" s="110">
        <v>64</v>
      </c>
      <c r="D51" s="110">
        <v>75</v>
      </c>
      <c r="E51" s="140">
        <f t="shared" si="0"/>
        <v>-11</v>
      </c>
      <c r="F51" s="110">
        <v>1</v>
      </c>
      <c r="G51" s="110">
        <v>10</v>
      </c>
      <c r="H51" s="140">
        <f t="shared" si="1"/>
        <v>-9</v>
      </c>
    </row>
    <row r="52" spans="1:8" ht="15.95" customHeight="1" x14ac:dyDescent="0.25">
      <c r="A52" s="103">
        <v>45</v>
      </c>
      <c r="B52" s="112" t="s">
        <v>353</v>
      </c>
      <c r="C52" s="110">
        <v>64</v>
      </c>
      <c r="D52" s="110">
        <v>15</v>
      </c>
      <c r="E52" s="140">
        <f t="shared" si="0"/>
        <v>49</v>
      </c>
      <c r="F52" s="110">
        <v>0</v>
      </c>
      <c r="G52" s="110">
        <v>6</v>
      </c>
      <c r="H52" s="140">
        <f t="shared" si="1"/>
        <v>-6</v>
      </c>
    </row>
    <row r="53" spans="1:8" ht="15.95" customHeight="1" x14ac:dyDescent="0.25">
      <c r="A53" s="103">
        <v>46</v>
      </c>
      <c r="B53" s="112" t="s">
        <v>136</v>
      </c>
      <c r="C53" s="110">
        <v>64</v>
      </c>
      <c r="D53" s="110">
        <v>62</v>
      </c>
      <c r="E53" s="140">
        <f t="shared" si="0"/>
        <v>2</v>
      </c>
      <c r="F53" s="110">
        <v>4</v>
      </c>
      <c r="G53" s="110">
        <v>23</v>
      </c>
      <c r="H53" s="140">
        <f t="shared" si="1"/>
        <v>-19</v>
      </c>
    </row>
    <row r="54" spans="1:8" ht="15.95" customHeight="1" x14ac:dyDescent="0.25">
      <c r="A54" s="103">
        <v>47</v>
      </c>
      <c r="B54" s="112" t="s">
        <v>110</v>
      </c>
      <c r="C54" s="110">
        <v>63</v>
      </c>
      <c r="D54" s="110">
        <v>116</v>
      </c>
      <c r="E54" s="140">
        <f t="shared" si="0"/>
        <v>-53</v>
      </c>
      <c r="F54" s="110">
        <v>12</v>
      </c>
      <c r="G54" s="110">
        <v>24</v>
      </c>
      <c r="H54" s="140">
        <f t="shared" si="1"/>
        <v>-12</v>
      </c>
    </row>
    <row r="55" spans="1:8" ht="15.95" customHeight="1" x14ac:dyDescent="0.25">
      <c r="A55" s="103">
        <v>48</v>
      </c>
      <c r="B55" s="112" t="s">
        <v>115</v>
      </c>
      <c r="C55" s="110">
        <v>62</v>
      </c>
      <c r="D55" s="110">
        <v>135</v>
      </c>
      <c r="E55" s="140">
        <f t="shared" si="0"/>
        <v>-73</v>
      </c>
      <c r="F55" s="110">
        <v>7</v>
      </c>
      <c r="G55" s="110">
        <v>17</v>
      </c>
      <c r="H55" s="140">
        <f t="shared" si="1"/>
        <v>-10</v>
      </c>
    </row>
    <row r="56" spans="1:8" ht="15.95" customHeight="1" x14ac:dyDescent="0.25">
      <c r="A56" s="103">
        <v>49</v>
      </c>
      <c r="B56" s="112" t="s">
        <v>128</v>
      </c>
      <c r="C56" s="110">
        <v>62</v>
      </c>
      <c r="D56" s="110">
        <v>116</v>
      </c>
      <c r="E56" s="140">
        <f t="shared" si="0"/>
        <v>-54</v>
      </c>
      <c r="F56" s="110">
        <v>3</v>
      </c>
      <c r="G56" s="110">
        <v>30</v>
      </c>
      <c r="H56" s="140">
        <f t="shared" si="1"/>
        <v>-27</v>
      </c>
    </row>
    <row r="57" spans="1:8" ht="15.95" customHeight="1" x14ac:dyDescent="0.25">
      <c r="A57" s="103">
        <v>50</v>
      </c>
      <c r="B57" s="111" t="s">
        <v>245</v>
      </c>
      <c r="C57" s="110">
        <v>62</v>
      </c>
      <c r="D57" s="110">
        <v>36</v>
      </c>
      <c r="E57" s="140">
        <f t="shared" si="0"/>
        <v>26</v>
      </c>
      <c r="F57" s="110">
        <v>11</v>
      </c>
      <c r="G57" s="110">
        <v>7</v>
      </c>
      <c r="H57" s="140">
        <f t="shared" si="1"/>
        <v>4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75" orientation="portrait" r:id="rId1"/>
  <headerFooter alignWithMargins="0"/>
  <rowBreaks count="1" manualBreakCount="1">
    <brk id="37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0"/>
  </sheetPr>
  <dimension ref="A1:M74"/>
  <sheetViews>
    <sheetView zoomScaleNormal="100" zoomScaleSheetLayoutView="90" workbookViewId="0">
      <selection activeCell="A57" sqref="A57:G57"/>
    </sheetView>
  </sheetViews>
  <sheetFormatPr defaultColWidth="8.85546875" defaultRowHeight="12.75" x14ac:dyDescent="0.2"/>
  <cols>
    <col min="1" max="1" width="36.28515625" style="117" customWidth="1"/>
    <col min="2" max="2" width="10.5703125" style="127" customWidth="1"/>
    <col min="3" max="3" width="12.85546875" style="127" customWidth="1"/>
    <col min="4" max="4" width="12.5703125" style="128" customWidth="1"/>
    <col min="5" max="5" width="10.42578125" style="127" customWidth="1"/>
    <col min="6" max="6" width="13" style="127" customWidth="1"/>
    <col min="7" max="7" width="12.42578125" style="128" customWidth="1"/>
    <col min="8" max="8" width="8.85546875" style="117"/>
    <col min="9" max="9" width="64" style="117" customWidth="1"/>
    <col min="10" max="16384" width="8.85546875" style="117"/>
  </cols>
  <sheetData>
    <row r="1" spans="1:13" s="115" customFormat="1" ht="45" customHeight="1" x14ac:dyDescent="0.3">
      <c r="A1" s="382" t="s">
        <v>145</v>
      </c>
      <c r="B1" s="382"/>
      <c r="C1" s="382"/>
      <c r="D1" s="382"/>
      <c r="E1" s="382"/>
      <c r="F1" s="382"/>
      <c r="G1" s="382"/>
    </row>
    <row r="2" spans="1:13" s="115" customFormat="1" ht="20.25" x14ac:dyDescent="0.3">
      <c r="A2" s="383" t="s">
        <v>119</v>
      </c>
      <c r="B2" s="383"/>
      <c r="C2" s="383"/>
      <c r="D2" s="383"/>
      <c r="E2" s="383"/>
      <c r="F2" s="383"/>
      <c r="G2" s="383"/>
    </row>
    <row r="4" spans="1:13" s="102" customFormat="1" ht="35.450000000000003" customHeight="1" x14ac:dyDescent="0.25">
      <c r="A4" s="376" t="s">
        <v>86</v>
      </c>
      <c r="B4" s="377" t="s">
        <v>368</v>
      </c>
      <c r="C4" s="377"/>
      <c r="D4" s="377"/>
      <c r="E4" s="378" t="s">
        <v>369</v>
      </c>
      <c r="F4" s="378"/>
      <c r="G4" s="378"/>
    </row>
    <row r="5" spans="1:13" s="101" customFormat="1" ht="18.600000000000001" customHeight="1" x14ac:dyDescent="0.25">
      <c r="A5" s="376"/>
      <c r="B5" s="371" t="s">
        <v>8</v>
      </c>
      <c r="C5" s="371" t="s">
        <v>87</v>
      </c>
      <c r="D5" s="371" t="s">
        <v>88</v>
      </c>
      <c r="E5" s="371" t="s">
        <v>89</v>
      </c>
      <c r="F5" s="371" t="s">
        <v>90</v>
      </c>
      <c r="G5" s="371" t="s">
        <v>88</v>
      </c>
    </row>
    <row r="6" spans="1:13" s="101" customFormat="1" ht="52.15" customHeight="1" x14ac:dyDescent="0.25">
      <c r="A6" s="376"/>
      <c r="B6" s="371"/>
      <c r="C6" s="371"/>
      <c r="D6" s="371"/>
      <c r="E6" s="371"/>
      <c r="F6" s="371"/>
      <c r="G6" s="371"/>
    </row>
    <row r="7" spans="1:13" x14ac:dyDescent="0.2">
      <c r="A7" s="118" t="s">
        <v>10</v>
      </c>
      <c r="B7" s="119">
        <v>1</v>
      </c>
      <c r="C7" s="119">
        <v>2</v>
      </c>
      <c r="D7" s="119">
        <v>3</v>
      </c>
      <c r="E7" s="119">
        <v>4</v>
      </c>
      <c r="F7" s="119">
        <v>5</v>
      </c>
      <c r="G7" s="119">
        <v>6</v>
      </c>
    </row>
    <row r="8" spans="1:13" ht="38.25" customHeight="1" x14ac:dyDescent="0.2">
      <c r="A8" s="379" t="s">
        <v>120</v>
      </c>
      <c r="B8" s="380"/>
      <c r="C8" s="380"/>
      <c r="D8" s="380"/>
      <c r="E8" s="380"/>
      <c r="F8" s="380"/>
      <c r="G8" s="381"/>
      <c r="M8" s="120"/>
    </row>
    <row r="9" spans="1:13" ht="15.95" customHeight="1" x14ac:dyDescent="0.2">
      <c r="A9" s="121" t="s">
        <v>121</v>
      </c>
      <c r="B9" s="129">
        <v>64</v>
      </c>
      <c r="C9" s="129">
        <v>140</v>
      </c>
      <c r="D9" s="105">
        <f>B9-C9</f>
        <v>-76</v>
      </c>
      <c r="E9" s="106">
        <v>8</v>
      </c>
      <c r="F9" s="129">
        <v>28</v>
      </c>
      <c r="G9" s="140">
        <f>E9-F9</f>
        <v>-20</v>
      </c>
      <c r="M9" s="120"/>
    </row>
    <row r="10" spans="1:13" ht="15.95" customHeight="1" x14ac:dyDescent="0.2">
      <c r="A10" s="122" t="s">
        <v>338</v>
      </c>
      <c r="B10" s="129">
        <v>51</v>
      </c>
      <c r="C10" s="129">
        <v>48</v>
      </c>
      <c r="D10" s="105">
        <f t="shared" ref="D10:D13" si="0">B10-C10</f>
        <v>3</v>
      </c>
      <c r="E10" s="106">
        <v>5</v>
      </c>
      <c r="F10" s="129">
        <v>9</v>
      </c>
      <c r="G10" s="140">
        <f t="shared" ref="G10:G64" si="1">E10-F10</f>
        <v>-4</v>
      </c>
    </row>
    <row r="11" spans="1:13" ht="15.95" customHeight="1" x14ac:dyDescent="0.2">
      <c r="A11" s="122" t="s">
        <v>109</v>
      </c>
      <c r="B11" s="129">
        <v>48</v>
      </c>
      <c r="C11" s="129">
        <v>124</v>
      </c>
      <c r="D11" s="105">
        <f t="shared" si="0"/>
        <v>-76</v>
      </c>
      <c r="E11" s="106">
        <v>3</v>
      </c>
      <c r="F11" s="129">
        <v>19</v>
      </c>
      <c r="G11" s="140">
        <f t="shared" si="1"/>
        <v>-16</v>
      </c>
    </row>
    <row r="12" spans="1:13" ht="15.95" customHeight="1" x14ac:dyDescent="0.2">
      <c r="A12" s="122" t="s">
        <v>224</v>
      </c>
      <c r="B12" s="129">
        <v>37</v>
      </c>
      <c r="C12" s="129">
        <v>102</v>
      </c>
      <c r="D12" s="105">
        <f t="shared" si="0"/>
        <v>-65</v>
      </c>
      <c r="E12" s="106">
        <v>8</v>
      </c>
      <c r="F12" s="129">
        <v>16</v>
      </c>
      <c r="G12" s="140">
        <f t="shared" si="1"/>
        <v>-8</v>
      </c>
    </row>
    <row r="13" spans="1:13" ht="15.95" customHeight="1" x14ac:dyDescent="0.2">
      <c r="A13" s="122" t="s">
        <v>283</v>
      </c>
      <c r="B13" s="129">
        <v>37</v>
      </c>
      <c r="C13" s="129">
        <v>87</v>
      </c>
      <c r="D13" s="105">
        <f t="shared" si="0"/>
        <v>-50</v>
      </c>
      <c r="E13" s="106">
        <v>2</v>
      </c>
      <c r="F13" s="129">
        <v>18</v>
      </c>
      <c r="G13" s="140">
        <f t="shared" si="1"/>
        <v>-16</v>
      </c>
    </row>
    <row r="14" spans="1:13" ht="38.450000000000003" customHeight="1" x14ac:dyDescent="0.2">
      <c r="A14" s="379" t="s">
        <v>42</v>
      </c>
      <c r="B14" s="380"/>
      <c r="C14" s="380"/>
      <c r="D14" s="380"/>
      <c r="E14" s="380"/>
      <c r="F14" s="380"/>
      <c r="G14" s="381"/>
    </row>
    <row r="15" spans="1:13" ht="31.5" x14ac:dyDescent="0.2">
      <c r="A15" s="122" t="s">
        <v>275</v>
      </c>
      <c r="B15" s="129">
        <v>131</v>
      </c>
      <c r="C15" s="129">
        <v>221</v>
      </c>
      <c r="D15" s="105">
        <f t="shared" ref="D15:D20" si="2">B15-C15</f>
        <v>-90</v>
      </c>
      <c r="E15" s="106">
        <v>18</v>
      </c>
      <c r="F15" s="129">
        <v>43</v>
      </c>
      <c r="G15" s="140">
        <f t="shared" si="1"/>
        <v>-25</v>
      </c>
    </row>
    <row r="16" spans="1:13" ht="31.5" x14ac:dyDescent="0.2">
      <c r="A16" s="122" t="s">
        <v>277</v>
      </c>
      <c r="B16" s="129">
        <v>113</v>
      </c>
      <c r="C16" s="129">
        <v>151</v>
      </c>
      <c r="D16" s="105">
        <f t="shared" si="2"/>
        <v>-38</v>
      </c>
      <c r="E16" s="106">
        <v>13</v>
      </c>
      <c r="F16" s="129">
        <v>30</v>
      </c>
      <c r="G16" s="140">
        <f t="shared" si="1"/>
        <v>-17</v>
      </c>
    </row>
    <row r="17" spans="1:7" ht="15.95" customHeight="1" x14ac:dyDescent="0.2">
      <c r="A17" s="122" t="s">
        <v>115</v>
      </c>
      <c r="B17" s="129">
        <v>62</v>
      </c>
      <c r="C17" s="129">
        <v>135</v>
      </c>
      <c r="D17" s="105">
        <f t="shared" si="2"/>
        <v>-73</v>
      </c>
      <c r="E17" s="106">
        <v>7</v>
      </c>
      <c r="F17" s="129">
        <v>17</v>
      </c>
      <c r="G17" s="140">
        <f t="shared" si="1"/>
        <v>-10</v>
      </c>
    </row>
    <row r="18" spans="1:7" ht="15.95" customHeight="1" x14ac:dyDescent="0.2">
      <c r="A18" s="122" t="s">
        <v>240</v>
      </c>
      <c r="B18" s="129">
        <v>55</v>
      </c>
      <c r="C18" s="129">
        <v>50</v>
      </c>
      <c r="D18" s="105">
        <f t="shared" si="2"/>
        <v>5</v>
      </c>
      <c r="E18" s="106">
        <v>7</v>
      </c>
      <c r="F18" s="129">
        <v>9</v>
      </c>
      <c r="G18" s="140">
        <f t="shared" si="1"/>
        <v>-2</v>
      </c>
    </row>
    <row r="19" spans="1:7" ht="15.95" customHeight="1" x14ac:dyDescent="0.2">
      <c r="A19" s="122" t="s">
        <v>248</v>
      </c>
      <c r="B19" s="129">
        <v>54</v>
      </c>
      <c r="C19" s="129">
        <v>26</v>
      </c>
      <c r="D19" s="105">
        <f t="shared" si="2"/>
        <v>28</v>
      </c>
      <c r="E19" s="106">
        <v>5</v>
      </c>
      <c r="F19" s="129">
        <v>2</v>
      </c>
      <c r="G19" s="140">
        <f t="shared" si="1"/>
        <v>3</v>
      </c>
    </row>
    <row r="20" spans="1:7" ht="15.95" customHeight="1" x14ac:dyDescent="0.2">
      <c r="A20" s="122" t="s">
        <v>118</v>
      </c>
      <c r="B20" s="129">
        <v>47</v>
      </c>
      <c r="C20" s="129">
        <v>49</v>
      </c>
      <c r="D20" s="105">
        <f t="shared" si="2"/>
        <v>-2</v>
      </c>
      <c r="E20" s="106">
        <v>6</v>
      </c>
      <c r="F20" s="129">
        <v>1</v>
      </c>
      <c r="G20" s="140">
        <f t="shared" si="1"/>
        <v>5</v>
      </c>
    </row>
    <row r="21" spans="1:7" ht="38.450000000000003" customHeight="1" x14ac:dyDescent="0.2">
      <c r="A21" s="379" t="s">
        <v>43</v>
      </c>
      <c r="B21" s="380"/>
      <c r="C21" s="380"/>
      <c r="D21" s="380"/>
      <c r="E21" s="380"/>
      <c r="F21" s="380"/>
      <c r="G21" s="381"/>
    </row>
    <row r="22" spans="1:7" ht="15.95" customHeight="1" x14ac:dyDescent="0.2">
      <c r="A22" s="123" t="s">
        <v>97</v>
      </c>
      <c r="B22" s="129">
        <v>412</v>
      </c>
      <c r="C22" s="129">
        <v>537</v>
      </c>
      <c r="D22" s="105">
        <f t="shared" ref="D22:D73" si="3">B22-C22</f>
        <v>-125</v>
      </c>
      <c r="E22" s="106">
        <v>51</v>
      </c>
      <c r="F22" s="129">
        <v>94</v>
      </c>
      <c r="G22" s="140">
        <f t="shared" si="1"/>
        <v>-43</v>
      </c>
    </row>
    <row r="23" spans="1:7" ht="15.95" customHeight="1" x14ac:dyDescent="0.2">
      <c r="A23" s="123" t="s">
        <v>273</v>
      </c>
      <c r="B23" s="129">
        <v>200</v>
      </c>
      <c r="C23" s="129">
        <v>180</v>
      </c>
      <c r="D23" s="105">
        <f t="shared" si="3"/>
        <v>20</v>
      </c>
      <c r="E23" s="106">
        <v>27</v>
      </c>
      <c r="F23" s="129">
        <v>28</v>
      </c>
      <c r="G23" s="140">
        <f t="shared" si="1"/>
        <v>-1</v>
      </c>
    </row>
    <row r="24" spans="1:7" ht="15.95" customHeight="1" x14ac:dyDescent="0.2">
      <c r="A24" s="123" t="s">
        <v>105</v>
      </c>
      <c r="B24" s="129">
        <v>124</v>
      </c>
      <c r="C24" s="129">
        <v>339</v>
      </c>
      <c r="D24" s="105">
        <f t="shared" si="3"/>
        <v>-215</v>
      </c>
      <c r="E24" s="106">
        <v>17</v>
      </c>
      <c r="F24" s="129">
        <v>68</v>
      </c>
      <c r="G24" s="140">
        <f t="shared" si="1"/>
        <v>-51</v>
      </c>
    </row>
    <row r="25" spans="1:7" ht="15.95" customHeight="1" x14ac:dyDescent="0.2">
      <c r="A25" s="123" t="s">
        <v>340</v>
      </c>
      <c r="B25" s="129">
        <v>72</v>
      </c>
      <c r="C25" s="129">
        <v>73</v>
      </c>
      <c r="D25" s="105">
        <f t="shared" si="3"/>
        <v>-1</v>
      </c>
      <c r="E25" s="106">
        <v>3</v>
      </c>
      <c r="F25" s="129">
        <v>10</v>
      </c>
      <c r="G25" s="140">
        <f t="shared" si="1"/>
        <v>-7</v>
      </c>
    </row>
    <row r="26" spans="1:7" ht="15.95" customHeight="1" x14ac:dyDescent="0.2">
      <c r="A26" s="123" t="s">
        <v>110</v>
      </c>
      <c r="B26" s="129">
        <v>63</v>
      </c>
      <c r="C26" s="129">
        <v>116</v>
      </c>
      <c r="D26" s="105">
        <f t="shared" si="3"/>
        <v>-53</v>
      </c>
      <c r="E26" s="106">
        <v>12</v>
      </c>
      <c r="F26" s="129">
        <v>24</v>
      </c>
      <c r="G26" s="140">
        <f t="shared" si="1"/>
        <v>-12</v>
      </c>
    </row>
    <row r="27" spans="1:7" ht="38.450000000000003" customHeight="1" x14ac:dyDescent="0.2">
      <c r="A27" s="379" t="s">
        <v>44</v>
      </c>
      <c r="B27" s="380"/>
      <c r="C27" s="380"/>
      <c r="D27" s="380"/>
      <c r="E27" s="380"/>
      <c r="F27" s="380"/>
      <c r="G27" s="381"/>
    </row>
    <row r="28" spans="1:7" ht="15.95" customHeight="1" x14ac:dyDescent="0.2">
      <c r="A28" s="122" t="s">
        <v>108</v>
      </c>
      <c r="B28" s="129">
        <v>141</v>
      </c>
      <c r="C28" s="129">
        <v>224</v>
      </c>
      <c r="D28" s="105">
        <f t="shared" si="3"/>
        <v>-83</v>
      </c>
      <c r="E28" s="106">
        <v>13</v>
      </c>
      <c r="F28" s="129">
        <v>43</v>
      </c>
      <c r="G28" s="140">
        <f t="shared" si="1"/>
        <v>-30</v>
      </c>
    </row>
    <row r="29" spans="1:7" ht="15.95" customHeight="1" x14ac:dyDescent="0.2">
      <c r="A29" s="122" t="s">
        <v>279</v>
      </c>
      <c r="B29" s="129">
        <v>102</v>
      </c>
      <c r="C29" s="129">
        <v>158</v>
      </c>
      <c r="D29" s="105">
        <f t="shared" si="3"/>
        <v>-56</v>
      </c>
      <c r="E29" s="106">
        <v>13</v>
      </c>
      <c r="F29" s="129">
        <v>35</v>
      </c>
      <c r="G29" s="140">
        <f t="shared" si="1"/>
        <v>-22</v>
      </c>
    </row>
    <row r="30" spans="1:7" ht="15.95" customHeight="1" x14ac:dyDescent="0.2">
      <c r="A30" s="122" t="s">
        <v>278</v>
      </c>
      <c r="B30" s="129">
        <v>80</v>
      </c>
      <c r="C30" s="129">
        <v>652</v>
      </c>
      <c r="D30" s="105">
        <f t="shared" si="3"/>
        <v>-572</v>
      </c>
      <c r="E30" s="106">
        <v>10</v>
      </c>
      <c r="F30" s="129">
        <v>156</v>
      </c>
      <c r="G30" s="140">
        <f t="shared" si="1"/>
        <v>-146</v>
      </c>
    </row>
    <row r="31" spans="1:7" ht="15.95" customHeight="1" x14ac:dyDescent="0.2">
      <c r="A31" s="122" t="s">
        <v>111</v>
      </c>
      <c r="B31" s="129">
        <v>72</v>
      </c>
      <c r="C31" s="129">
        <v>132</v>
      </c>
      <c r="D31" s="105">
        <f t="shared" si="3"/>
        <v>-60</v>
      </c>
      <c r="E31" s="106">
        <v>2</v>
      </c>
      <c r="F31" s="129">
        <v>31</v>
      </c>
      <c r="G31" s="140">
        <f t="shared" si="1"/>
        <v>-29</v>
      </c>
    </row>
    <row r="32" spans="1:7" ht="15.95" customHeight="1" x14ac:dyDescent="0.2">
      <c r="A32" s="122" t="s">
        <v>282</v>
      </c>
      <c r="B32" s="129">
        <v>55</v>
      </c>
      <c r="C32" s="129">
        <v>98</v>
      </c>
      <c r="D32" s="105">
        <f t="shared" si="3"/>
        <v>-43</v>
      </c>
      <c r="E32" s="106">
        <v>3</v>
      </c>
      <c r="F32" s="129">
        <v>19</v>
      </c>
      <c r="G32" s="140">
        <f t="shared" si="1"/>
        <v>-16</v>
      </c>
    </row>
    <row r="33" spans="1:7" ht="38.450000000000003" customHeight="1" x14ac:dyDescent="0.2">
      <c r="A33" s="379" t="s">
        <v>45</v>
      </c>
      <c r="B33" s="380"/>
      <c r="C33" s="380"/>
      <c r="D33" s="380"/>
      <c r="E33" s="380"/>
      <c r="F33" s="380"/>
      <c r="G33" s="381"/>
    </row>
    <row r="34" spans="1:7" ht="15.95" customHeight="1" x14ac:dyDescent="0.2">
      <c r="A34" s="122" t="s">
        <v>94</v>
      </c>
      <c r="B34" s="129">
        <v>716</v>
      </c>
      <c r="C34" s="129">
        <v>1133</v>
      </c>
      <c r="D34" s="105">
        <f t="shared" si="3"/>
        <v>-417</v>
      </c>
      <c r="E34" s="106">
        <v>85</v>
      </c>
      <c r="F34" s="129">
        <v>235</v>
      </c>
      <c r="G34" s="140">
        <f t="shared" si="1"/>
        <v>-150</v>
      </c>
    </row>
    <row r="35" spans="1:7" ht="15.95" customHeight="1" x14ac:dyDescent="0.2">
      <c r="A35" s="122" t="s">
        <v>95</v>
      </c>
      <c r="B35" s="129">
        <v>374</v>
      </c>
      <c r="C35" s="129">
        <v>569</v>
      </c>
      <c r="D35" s="105">
        <f t="shared" si="3"/>
        <v>-195</v>
      </c>
      <c r="E35" s="106">
        <v>34</v>
      </c>
      <c r="F35" s="129">
        <v>149</v>
      </c>
      <c r="G35" s="140">
        <f t="shared" si="1"/>
        <v>-115</v>
      </c>
    </row>
    <row r="36" spans="1:7" ht="15.95" customHeight="1" x14ac:dyDescent="0.2">
      <c r="A36" s="122" t="s">
        <v>99</v>
      </c>
      <c r="B36" s="129">
        <v>258</v>
      </c>
      <c r="C36" s="129">
        <v>483</v>
      </c>
      <c r="D36" s="105">
        <f t="shared" si="3"/>
        <v>-225</v>
      </c>
      <c r="E36" s="106">
        <v>33</v>
      </c>
      <c r="F36" s="129">
        <v>78</v>
      </c>
      <c r="G36" s="140">
        <f t="shared" si="1"/>
        <v>-45</v>
      </c>
    </row>
    <row r="37" spans="1:7" ht="15.95" customHeight="1" x14ac:dyDescent="0.2">
      <c r="A37" s="122" t="s">
        <v>98</v>
      </c>
      <c r="B37" s="129">
        <v>251</v>
      </c>
      <c r="C37" s="129">
        <v>618</v>
      </c>
      <c r="D37" s="105">
        <f t="shared" si="3"/>
        <v>-367</v>
      </c>
      <c r="E37" s="106">
        <v>9</v>
      </c>
      <c r="F37" s="129">
        <v>119</v>
      </c>
      <c r="G37" s="140">
        <f>E37-F37</f>
        <v>-110</v>
      </c>
    </row>
    <row r="38" spans="1:7" ht="114.75" customHeight="1" x14ac:dyDescent="0.2">
      <c r="A38" s="122" t="s">
        <v>276</v>
      </c>
      <c r="B38" s="129">
        <v>194</v>
      </c>
      <c r="C38" s="129">
        <v>355</v>
      </c>
      <c r="D38" s="105">
        <f t="shared" si="3"/>
        <v>-161</v>
      </c>
      <c r="E38" s="106">
        <v>9</v>
      </c>
      <c r="F38" s="129">
        <v>72</v>
      </c>
      <c r="G38" s="140">
        <f t="shared" ref="G38:G39" si="4">E38-F38</f>
        <v>-63</v>
      </c>
    </row>
    <row r="39" spans="1:7" ht="19.5" customHeight="1" x14ac:dyDescent="0.2">
      <c r="A39" s="122" t="s">
        <v>125</v>
      </c>
      <c r="B39" s="129">
        <v>182</v>
      </c>
      <c r="C39" s="129">
        <v>199</v>
      </c>
      <c r="D39" s="105">
        <f t="shared" si="3"/>
        <v>-17</v>
      </c>
      <c r="E39" s="106">
        <v>4</v>
      </c>
      <c r="F39" s="129">
        <v>49</v>
      </c>
      <c r="G39" s="140">
        <f t="shared" si="4"/>
        <v>-45</v>
      </c>
    </row>
    <row r="40" spans="1:7" ht="15.95" customHeight="1" x14ac:dyDescent="0.2">
      <c r="A40" s="122" t="s">
        <v>274</v>
      </c>
      <c r="B40" s="129">
        <v>180</v>
      </c>
      <c r="C40" s="129">
        <v>538</v>
      </c>
      <c r="D40" s="105">
        <f t="shared" si="3"/>
        <v>-358</v>
      </c>
      <c r="E40" s="106">
        <v>15</v>
      </c>
      <c r="F40" s="129">
        <v>96</v>
      </c>
      <c r="G40" s="140">
        <f t="shared" si="1"/>
        <v>-81</v>
      </c>
    </row>
    <row r="41" spans="1:7" ht="15.95" customHeight="1" x14ac:dyDescent="0.2">
      <c r="A41" s="122" t="s">
        <v>234</v>
      </c>
      <c r="B41" s="129">
        <v>94</v>
      </c>
      <c r="C41" s="129">
        <v>153</v>
      </c>
      <c r="D41" s="105">
        <f t="shared" si="3"/>
        <v>-59</v>
      </c>
      <c r="E41" s="106">
        <v>2</v>
      </c>
      <c r="F41" s="129">
        <v>7</v>
      </c>
      <c r="G41" s="140">
        <f t="shared" si="1"/>
        <v>-5</v>
      </c>
    </row>
    <row r="42" spans="1:7" ht="38.450000000000003" customHeight="1" x14ac:dyDescent="0.2">
      <c r="A42" s="379" t="s">
        <v>126</v>
      </c>
      <c r="B42" s="380"/>
      <c r="C42" s="380"/>
      <c r="D42" s="380"/>
      <c r="E42" s="380"/>
      <c r="F42" s="380"/>
      <c r="G42" s="381"/>
    </row>
    <row r="43" spans="1:7" ht="69.75" customHeight="1" x14ac:dyDescent="0.2">
      <c r="A43" s="122" t="s">
        <v>272</v>
      </c>
      <c r="B43" s="129">
        <v>305</v>
      </c>
      <c r="C43" s="129">
        <v>427</v>
      </c>
      <c r="D43" s="105">
        <f t="shared" si="3"/>
        <v>-122</v>
      </c>
      <c r="E43" s="106">
        <v>3</v>
      </c>
      <c r="F43" s="129">
        <v>128</v>
      </c>
      <c r="G43" s="140">
        <f t="shared" si="1"/>
        <v>-125</v>
      </c>
    </row>
    <row r="44" spans="1:7" ht="15.95" customHeight="1" x14ac:dyDescent="0.2">
      <c r="A44" s="122" t="s">
        <v>129</v>
      </c>
      <c r="B44" s="129">
        <v>80</v>
      </c>
      <c r="C44" s="129">
        <v>174</v>
      </c>
      <c r="D44" s="105">
        <f t="shared" si="3"/>
        <v>-94</v>
      </c>
      <c r="E44" s="106">
        <v>4</v>
      </c>
      <c r="F44" s="129">
        <v>44</v>
      </c>
      <c r="G44" s="140">
        <f t="shared" si="1"/>
        <v>-40</v>
      </c>
    </row>
    <row r="45" spans="1:7" ht="15.95" customHeight="1" x14ac:dyDescent="0.2">
      <c r="A45" s="122" t="s">
        <v>127</v>
      </c>
      <c r="B45" s="129">
        <v>80</v>
      </c>
      <c r="C45" s="129">
        <v>87</v>
      </c>
      <c r="D45" s="105">
        <f t="shared" si="3"/>
        <v>-7</v>
      </c>
      <c r="E45" s="106">
        <v>3</v>
      </c>
      <c r="F45" s="129">
        <v>25</v>
      </c>
      <c r="G45" s="140">
        <f t="shared" si="1"/>
        <v>-22</v>
      </c>
    </row>
    <row r="46" spans="1:7" ht="15.95" customHeight="1" x14ac:dyDescent="0.2">
      <c r="A46" s="122" t="s">
        <v>128</v>
      </c>
      <c r="B46" s="129">
        <v>62</v>
      </c>
      <c r="C46" s="129">
        <v>116</v>
      </c>
      <c r="D46" s="105">
        <f t="shared" si="3"/>
        <v>-54</v>
      </c>
      <c r="E46" s="106">
        <v>3</v>
      </c>
      <c r="F46" s="129">
        <v>30</v>
      </c>
      <c r="G46" s="140">
        <f t="shared" si="1"/>
        <v>-27</v>
      </c>
    </row>
    <row r="47" spans="1:7" ht="38.450000000000003" customHeight="1" x14ac:dyDescent="0.2">
      <c r="A47" s="379" t="s">
        <v>47</v>
      </c>
      <c r="B47" s="380"/>
      <c r="C47" s="380"/>
      <c r="D47" s="380"/>
      <c r="E47" s="380"/>
      <c r="F47" s="380"/>
      <c r="G47" s="381"/>
    </row>
    <row r="48" spans="1:7" ht="15.95" customHeight="1" x14ac:dyDescent="0.2">
      <c r="A48" s="122" t="s">
        <v>100</v>
      </c>
      <c r="B48" s="129">
        <v>331</v>
      </c>
      <c r="C48" s="129">
        <v>181</v>
      </c>
      <c r="D48" s="105">
        <f t="shared" si="3"/>
        <v>150</v>
      </c>
      <c r="E48" s="183">
        <v>83</v>
      </c>
      <c r="F48" s="183">
        <v>31</v>
      </c>
      <c r="G48" s="140">
        <f t="shared" si="1"/>
        <v>52</v>
      </c>
    </row>
    <row r="49" spans="1:7" ht="15.95" customHeight="1" x14ac:dyDescent="0.2">
      <c r="A49" s="122" t="s">
        <v>103</v>
      </c>
      <c r="B49" s="129">
        <v>225</v>
      </c>
      <c r="C49" s="129">
        <v>153</v>
      </c>
      <c r="D49" s="105">
        <f t="shared" si="3"/>
        <v>72</v>
      </c>
      <c r="E49" s="183">
        <v>30</v>
      </c>
      <c r="F49" s="183">
        <v>19</v>
      </c>
      <c r="G49" s="140">
        <f t="shared" si="1"/>
        <v>11</v>
      </c>
    </row>
    <row r="50" spans="1:7" ht="51" customHeight="1" x14ac:dyDescent="0.2">
      <c r="A50" s="122" t="s">
        <v>107</v>
      </c>
      <c r="B50" s="129">
        <v>128</v>
      </c>
      <c r="C50" s="129">
        <v>54</v>
      </c>
      <c r="D50" s="105">
        <f t="shared" si="3"/>
        <v>74</v>
      </c>
      <c r="E50" s="183">
        <v>35</v>
      </c>
      <c r="F50" s="183">
        <v>4</v>
      </c>
      <c r="G50" s="140">
        <f t="shared" si="1"/>
        <v>31</v>
      </c>
    </row>
    <row r="51" spans="1:7" ht="15.95" customHeight="1" x14ac:dyDescent="0.2">
      <c r="A51" s="122" t="s">
        <v>204</v>
      </c>
      <c r="B51" s="129">
        <v>100</v>
      </c>
      <c r="C51" s="129">
        <v>67</v>
      </c>
      <c r="D51" s="105">
        <f t="shared" si="3"/>
        <v>33</v>
      </c>
      <c r="E51" s="183">
        <v>9</v>
      </c>
      <c r="F51" s="183">
        <v>13</v>
      </c>
      <c r="G51" s="140">
        <f t="shared" si="1"/>
        <v>-4</v>
      </c>
    </row>
    <row r="52" spans="1:7" ht="15" customHeight="1" x14ac:dyDescent="0.2">
      <c r="A52" s="122" t="s">
        <v>280</v>
      </c>
      <c r="B52" s="129">
        <v>85</v>
      </c>
      <c r="C52" s="129">
        <v>74</v>
      </c>
      <c r="D52" s="105">
        <f t="shared" si="3"/>
        <v>11</v>
      </c>
      <c r="E52" s="183">
        <v>27</v>
      </c>
      <c r="F52" s="183">
        <v>11</v>
      </c>
      <c r="G52" s="140">
        <f t="shared" si="1"/>
        <v>16</v>
      </c>
    </row>
    <row r="53" spans="1:7" ht="15" customHeight="1" x14ac:dyDescent="0.2">
      <c r="A53" s="122" t="s">
        <v>245</v>
      </c>
      <c r="B53" s="129">
        <v>62</v>
      </c>
      <c r="C53" s="129">
        <v>36</v>
      </c>
      <c r="D53" s="105">
        <f t="shared" si="3"/>
        <v>26</v>
      </c>
      <c r="E53" s="183">
        <v>11</v>
      </c>
      <c r="F53" s="183">
        <v>7</v>
      </c>
      <c r="G53" s="140">
        <f t="shared" si="1"/>
        <v>4</v>
      </c>
    </row>
    <row r="54" spans="1:7" ht="15" customHeight="1" x14ac:dyDescent="0.2">
      <c r="A54" s="122" t="s">
        <v>281</v>
      </c>
      <c r="B54" s="129">
        <v>62</v>
      </c>
      <c r="C54" s="129">
        <v>34</v>
      </c>
      <c r="D54" s="105">
        <f t="shared" si="3"/>
        <v>28</v>
      </c>
      <c r="E54" s="183">
        <v>18</v>
      </c>
      <c r="F54" s="183">
        <v>9</v>
      </c>
      <c r="G54" s="140">
        <f t="shared" si="1"/>
        <v>9</v>
      </c>
    </row>
    <row r="55" spans="1:7" ht="15.95" customHeight="1" x14ac:dyDescent="0.2">
      <c r="A55" s="122" t="s">
        <v>116</v>
      </c>
      <c r="B55" s="129">
        <v>57</v>
      </c>
      <c r="C55" s="129">
        <v>90</v>
      </c>
      <c r="D55" s="105">
        <f t="shared" si="3"/>
        <v>-33</v>
      </c>
      <c r="E55" s="183">
        <v>5</v>
      </c>
      <c r="F55" s="183">
        <v>17</v>
      </c>
      <c r="G55" s="140">
        <f t="shared" si="1"/>
        <v>-12</v>
      </c>
    </row>
    <row r="56" spans="1:7" ht="15.95" customHeight="1" x14ac:dyDescent="0.2">
      <c r="A56" s="121" t="s">
        <v>252</v>
      </c>
      <c r="B56" s="129">
        <v>48</v>
      </c>
      <c r="C56" s="129">
        <v>11</v>
      </c>
      <c r="D56" s="105">
        <f t="shared" si="3"/>
        <v>37</v>
      </c>
      <c r="E56" s="183">
        <v>16</v>
      </c>
      <c r="F56" s="183">
        <v>3</v>
      </c>
      <c r="G56" s="140">
        <f t="shared" si="1"/>
        <v>13</v>
      </c>
    </row>
    <row r="57" spans="1:7" ht="38.450000000000003" customHeight="1" x14ac:dyDescent="0.2">
      <c r="A57" s="379" t="s">
        <v>130</v>
      </c>
      <c r="B57" s="380"/>
      <c r="C57" s="380"/>
      <c r="D57" s="380"/>
      <c r="E57" s="380"/>
      <c r="F57" s="380"/>
      <c r="G57" s="381"/>
    </row>
    <row r="58" spans="1:7" ht="15.95" customHeight="1" x14ac:dyDescent="0.2">
      <c r="A58" s="122" t="s">
        <v>92</v>
      </c>
      <c r="B58" s="129">
        <v>692</v>
      </c>
      <c r="C58" s="129">
        <v>576</v>
      </c>
      <c r="D58" s="105">
        <f t="shared" si="3"/>
        <v>116</v>
      </c>
      <c r="E58" s="106">
        <v>65</v>
      </c>
      <c r="F58" s="129">
        <v>104</v>
      </c>
      <c r="G58" s="140">
        <f t="shared" si="1"/>
        <v>-39</v>
      </c>
    </row>
    <row r="59" spans="1:7" ht="15.75" x14ac:dyDescent="0.2">
      <c r="A59" s="122" t="s">
        <v>221</v>
      </c>
      <c r="B59" s="129">
        <v>421</v>
      </c>
      <c r="C59" s="129">
        <v>251</v>
      </c>
      <c r="D59" s="105">
        <f t="shared" si="3"/>
        <v>170</v>
      </c>
      <c r="E59" s="106">
        <v>7</v>
      </c>
      <c r="F59" s="129">
        <v>11</v>
      </c>
      <c r="G59" s="140">
        <f t="shared" si="1"/>
        <v>-4</v>
      </c>
    </row>
    <row r="60" spans="1:7" ht="51.75" customHeight="1" x14ac:dyDescent="0.2">
      <c r="A60" s="122" t="s">
        <v>271</v>
      </c>
      <c r="B60" s="129">
        <v>275</v>
      </c>
      <c r="C60" s="129">
        <v>211</v>
      </c>
      <c r="D60" s="105">
        <f t="shared" si="3"/>
        <v>64</v>
      </c>
      <c r="E60" s="106">
        <v>11</v>
      </c>
      <c r="F60" s="129">
        <v>32</v>
      </c>
      <c r="G60" s="140">
        <f t="shared" si="1"/>
        <v>-21</v>
      </c>
    </row>
    <row r="61" spans="1:7" ht="15.95" customHeight="1" x14ac:dyDescent="0.2">
      <c r="A61" s="122" t="s">
        <v>241</v>
      </c>
      <c r="B61" s="129">
        <v>102</v>
      </c>
      <c r="C61" s="129">
        <v>72</v>
      </c>
      <c r="D61" s="105">
        <f t="shared" si="3"/>
        <v>30</v>
      </c>
      <c r="E61" s="106">
        <v>3</v>
      </c>
      <c r="F61" s="129">
        <v>6</v>
      </c>
      <c r="G61" s="140">
        <f t="shared" si="1"/>
        <v>-3</v>
      </c>
    </row>
    <row r="62" spans="1:7" ht="15.95" customHeight="1" x14ac:dyDescent="0.2">
      <c r="A62" s="122" t="s">
        <v>101</v>
      </c>
      <c r="B62" s="129">
        <v>98</v>
      </c>
      <c r="C62" s="129">
        <v>67</v>
      </c>
      <c r="D62" s="105">
        <f t="shared" si="3"/>
        <v>31</v>
      </c>
      <c r="E62" s="106">
        <v>7</v>
      </c>
      <c r="F62" s="129">
        <v>15</v>
      </c>
      <c r="G62" s="140">
        <f t="shared" si="1"/>
        <v>-8</v>
      </c>
    </row>
    <row r="63" spans="1:7" ht="15.95" customHeight="1" x14ac:dyDescent="0.2">
      <c r="A63" s="122" t="s">
        <v>353</v>
      </c>
      <c r="B63" s="129">
        <v>64</v>
      </c>
      <c r="C63" s="129">
        <v>15</v>
      </c>
      <c r="D63" s="105"/>
      <c r="E63" s="106">
        <v>0</v>
      </c>
      <c r="F63" s="129">
        <v>6</v>
      </c>
      <c r="G63" s="140"/>
    </row>
    <row r="64" spans="1:7" ht="15.95" customHeight="1" x14ac:dyDescent="0.2">
      <c r="A64" s="122" t="s">
        <v>136</v>
      </c>
      <c r="B64" s="129">
        <v>64</v>
      </c>
      <c r="C64" s="129">
        <v>62</v>
      </c>
      <c r="D64" s="105">
        <f t="shared" si="3"/>
        <v>2</v>
      </c>
      <c r="E64" s="106">
        <v>4</v>
      </c>
      <c r="F64" s="129">
        <v>23</v>
      </c>
      <c r="G64" s="140">
        <f t="shared" si="1"/>
        <v>-19</v>
      </c>
    </row>
    <row r="65" spans="1:7" ht="38.450000000000003" customHeight="1" x14ac:dyDescent="0.2">
      <c r="A65" s="379" t="s">
        <v>132</v>
      </c>
      <c r="B65" s="380"/>
      <c r="C65" s="380"/>
      <c r="D65" s="380"/>
      <c r="E65" s="380"/>
      <c r="F65" s="380"/>
      <c r="G65" s="381"/>
    </row>
    <row r="66" spans="1:7" ht="15.95" customHeight="1" x14ac:dyDescent="0.2">
      <c r="A66" s="122" t="s">
        <v>93</v>
      </c>
      <c r="B66" s="129">
        <v>769</v>
      </c>
      <c r="C66" s="129">
        <v>1247</v>
      </c>
      <c r="D66" s="105">
        <f t="shared" si="3"/>
        <v>-478</v>
      </c>
      <c r="E66" s="106">
        <v>53</v>
      </c>
      <c r="F66" s="129">
        <v>304</v>
      </c>
      <c r="G66" s="140">
        <f t="shared" ref="G66:G73" si="5">E66-F66</f>
        <v>-251</v>
      </c>
    </row>
    <row r="67" spans="1:7" ht="34.5" customHeight="1" x14ac:dyDescent="0.2">
      <c r="A67" s="122" t="s">
        <v>96</v>
      </c>
      <c r="B67" s="129">
        <v>382</v>
      </c>
      <c r="C67" s="129">
        <v>604</v>
      </c>
      <c r="D67" s="105">
        <f t="shared" si="3"/>
        <v>-222</v>
      </c>
      <c r="E67" s="106">
        <v>17</v>
      </c>
      <c r="F67" s="129">
        <v>145</v>
      </c>
      <c r="G67" s="140">
        <f t="shared" si="5"/>
        <v>-128</v>
      </c>
    </row>
    <row r="68" spans="1:7" ht="15.95" customHeight="1" x14ac:dyDescent="0.2">
      <c r="A68" s="122" t="s">
        <v>114</v>
      </c>
      <c r="B68" s="129">
        <v>216</v>
      </c>
      <c r="C68" s="129">
        <v>206</v>
      </c>
      <c r="D68" s="105">
        <f t="shared" si="3"/>
        <v>10</v>
      </c>
      <c r="E68" s="106">
        <v>3</v>
      </c>
      <c r="F68" s="129">
        <v>66</v>
      </c>
      <c r="G68" s="140">
        <f t="shared" si="5"/>
        <v>-63</v>
      </c>
    </row>
    <row r="69" spans="1:7" ht="15.95" customHeight="1" x14ac:dyDescent="0.2">
      <c r="A69" s="122" t="s">
        <v>102</v>
      </c>
      <c r="B69" s="129">
        <v>215</v>
      </c>
      <c r="C69" s="129">
        <v>155</v>
      </c>
      <c r="D69" s="105">
        <f t="shared" si="3"/>
        <v>60</v>
      </c>
      <c r="E69" s="106">
        <v>14</v>
      </c>
      <c r="F69" s="129">
        <v>23</v>
      </c>
      <c r="G69" s="140">
        <f t="shared" si="5"/>
        <v>-9</v>
      </c>
    </row>
    <row r="70" spans="1:7" ht="15.95" customHeight="1" x14ac:dyDescent="0.2">
      <c r="A70" s="122" t="s">
        <v>104</v>
      </c>
      <c r="B70" s="129">
        <v>211</v>
      </c>
      <c r="C70" s="129">
        <v>250</v>
      </c>
      <c r="D70" s="105">
        <f t="shared" si="3"/>
        <v>-39</v>
      </c>
      <c r="E70" s="106">
        <v>7</v>
      </c>
      <c r="F70" s="129">
        <v>46</v>
      </c>
      <c r="G70" s="140">
        <f t="shared" si="5"/>
        <v>-39</v>
      </c>
    </row>
    <row r="71" spans="1:7" ht="15.95" customHeight="1" x14ac:dyDescent="0.2">
      <c r="A71" s="122" t="s">
        <v>106</v>
      </c>
      <c r="B71" s="129">
        <v>203</v>
      </c>
      <c r="C71" s="129">
        <v>357</v>
      </c>
      <c r="D71" s="105">
        <f t="shared" si="3"/>
        <v>-154</v>
      </c>
      <c r="E71" s="106">
        <v>12</v>
      </c>
      <c r="F71" s="129">
        <v>75</v>
      </c>
      <c r="G71" s="140">
        <f t="shared" si="5"/>
        <v>-63</v>
      </c>
    </row>
    <row r="72" spans="1:7" ht="15.95" customHeight="1" x14ac:dyDescent="0.2">
      <c r="A72" s="122" t="s">
        <v>223</v>
      </c>
      <c r="B72" s="129">
        <v>131</v>
      </c>
      <c r="C72" s="129">
        <v>134</v>
      </c>
      <c r="D72" s="105">
        <f t="shared" si="3"/>
        <v>-3</v>
      </c>
      <c r="E72" s="106">
        <v>13</v>
      </c>
      <c r="F72" s="129">
        <v>40</v>
      </c>
      <c r="G72" s="140">
        <f t="shared" si="5"/>
        <v>-27</v>
      </c>
    </row>
    <row r="73" spans="1:7" ht="15.95" customHeight="1" x14ac:dyDescent="0.2">
      <c r="A73" s="122" t="s">
        <v>117</v>
      </c>
      <c r="B73" s="129">
        <v>103</v>
      </c>
      <c r="C73" s="129">
        <v>163</v>
      </c>
      <c r="D73" s="105">
        <f t="shared" si="3"/>
        <v>-60</v>
      </c>
      <c r="E73" s="106">
        <v>6</v>
      </c>
      <c r="F73" s="129">
        <v>47</v>
      </c>
      <c r="G73" s="140">
        <f t="shared" si="5"/>
        <v>-41</v>
      </c>
    </row>
    <row r="74" spans="1:7" ht="15.75" x14ac:dyDescent="0.25">
      <c r="A74" s="101"/>
      <c r="B74" s="125"/>
      <c r="C74" s="125"/>
      <c r="D74" s="126"/>
      <c r="E74" s="125"/>
      <c r="F74" s="125"/>
      <c r="G74" s="126"/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42:G42"/>
    <mergeCell ref="A47:G47"/>
    <mergeCell ref="A57:G57"/>
    <mergeCell ref="A65:G65"/>
    <mergeCell ref="G5:G6"/>
    <mergeCell ref="A8:G8"/>
    <mergeCell ref="A14:G14"/>
    <mergeCell ref="A21:G21"/>
    <mergeCell ref="A27:G27"/>
    <mergeCell ref="A33:G33"/>
  </mergeCells>
  <printOptions horizontalCentered="1"/>
  <pageMargins left="0" right="0" top="0.19685039370078741" bottom="3.937007874015748E-2" header="0.15748031496062992" footer="0.35433070866141736"/>
  <pageSetup paperSize="9" scale="91" orientation="portrait" r:id="rId1"/>
  <headerFooter alignWithMargins="0"/>
  <rowBreaks count="4" manualBreakCount="4">
    <brk id="20" max="16383" man="1"/>
    <brk id="32" max="16383" man="1"/>
    <brk id="46" max="16383" man="1"/>
    <brk id="6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theme="0"/>
  </sheetPr>
  <dimension ref="A1:AG28"/>
  <sheetViews>
    <sheetView zoomScaleNormal="100" zoomScaleSheetLayoutView="80" workbookViewId="0">
      <selection activeCell="B15" sqref="B15"/>
    </sheetView>
  </sheetViews>
  <sheetFormatPr defaultColWidth="8.85546875" defaultRowHeight="18.75" x14ac:dyDescent="0.3"/>
  <cols>
    <col min="1" max="1" width="41" style="61" customWidth="1"/>
    <col min="2" max="2" width="12.5703125" style="61" customWidth="1"/>
    <col min="3" max="3" width="12.85546875" style="61" customWidth="1"/>
    <col min="4" max="4" width="13.7109375" style="61" customWidth="1"/>
    <col min="5" max="5" width="14.7109375" style="61" customWidth="1"/>
    <col min="6" max="6" width="14.140625" style="61" customWidth="1"/>
    <col min="7" max="7" width="12.5703125" style="61" customWidth="1"/>
    <col min="8" max="8" width="8.85546875" style="61"/>
    <col min="9" max="9" width="11.85546875" style="80" customWidth="1"/>
    <col min="10" max="10" width="9.28515625" style="61" bestFit="1" customWidth="1"/>
    <col min="11" max="256" width="8.85546875" style="61"/>
    <col min="257" max="257" width="41" style="61" customWidth="1"/>
    <col min="258" max="259" width="12" style="61" customWidth="1"/>
    <col min="260" max="260" width="13.7109375" style="61" customWidth="1"/>
    <col min="261" max="262" width="12" style="61" customWidth="1"/>
    <col min="263" max="263" width="13.7109375" style="61" customWidth="1"/>
    <col min="264" max="264" width="8.85546875" style="61"/>
    <col min="265" max="265" width="11.85546875" style="61" customWidth="1"/>
    <col min="266" max="266" width="9.28515625" style="61" bestFit="1" customWidth="1"/>
    <col min="267" max="512" width="8.85546875" style="61"/>
    <col min="513" max="513" width="41" style="61" customWidth="1"/>
    <col min="514" max="515" width="12" style="61" customWidth="1"/>
    <col min="516" max="516" width="13.7109375" style="61" customWidth="1"/>
    <col min="517" max="518" width="12" style="61" customWidth="1"/>
    <col min="519" max="519" width="13.7109375" style="61" customWidth="1"/>
    <col min="520" max="520" width="8.85546875" style="61"/>
    <col min="521" max="521" width="11.85546875" style="61" customWidth="1"/>
    <col min="522" max="522" width="9.28515625" style="61" bestFit="1" customWidth="1"/>
    <col min="523" max="768" width="8.85546875" style="61"/>
    <col min="769" max="769" width="41" style="61" customWidth="1"/>
    <col min="770" max="771" width="12" style="61" customWidth="1"/>
    <col min="772" max="772" width="13.7109375" style="61" customWidth="1"/>
    <col min="773" max="774" width="12" style="61" customWidth="1"/>
    <col min="775" max="775" width="13.7109375" style="61" customWidth="1"/>
    <col min="776" max="776" width="8.85546875" style="61"/>
    <col min="777" max="777" width="11.85546875" style="61" customWidth="1"/>
    <col min="778" max="778" width="9.28515625" style="61" bestFit="1" customWidth="1"/>
    <col min="779" max="1024" width="8.85546875" style="61"/>
    <col min="1025" max="1025" width="41" style="61" customWidth="1"/>
    <col min="1026" max="1027" width="12" style="61" customWidth="1"/>
    <col min="1028" max="1028" width="13.7109375" style="61" customWidth="1"/>
    <col min="1029" max="1030" width="12" style="61" customWidth="1"/>
    <col min="1031" max="1031" width="13.7109375" style="61" customWidth="1"/>
    <col min="1032" max="1032" width="8.85546875" style="61"/>
    <col min="1033" max="1033" width="11.85546875" style="61" customWidth="1"/>
    <col min="1034" max="1034" width="9.28515625" style="61" bestFit="1" customWidth="1"/>
    <col min="1035" max="1280" width="8.85546875" style="61"/>
    <col min="1281" max="1281" width="41" style="61" customWidth="1"/>
    <col min="1282" max="1283" width="12" style="61" customWidth="1"/>
    <col min="1284" max="1284" width="13.7109375" style="61" customWidth="1"/>
    <col min="1285" max="1286" width="12" style="61" customWidth="1"/>
    <col min="1287" max="1287" width="13.7109375" style="61" customWidth="1"/>
    <col min="1288" max="1288" width="8.85546875" style="61"/>
    <col min="1289" max="1289" width="11.85546875" style="61" customWidth="1"/>
    <col min="1290" max="1290" width="9.28515625" style="61" bestFit="1" customWidth="1"/>
    <col min="1291" max="1536" width="8.85546875" style="61"/>
    <col min="1537" max="1537" width="41" style="61" customWidth="1"/>
    <col min="1538" max="1539" width="12" style="61" customWidth="1"/>
    <col min="1540" max="1540" width="13.7109375" style="61" customWidth="1"/>
    <col min="1541" max="1542" width="12" style="61" customWidth="1"/>
    <col min="1543" max="1543" width="13.7109375" style="61" customWidth="1"/>
    <col min="1544" max="1544" width="8.85546875" style="61"/>
    <col min="1545" max="1545" width="11.85546875" style="61" customWidth="1"/>
    <col min="1546" max="1546" width="9.28515625" style="61" bestFit="1" customWidth="1"/>
    <col min="1547" max="1792" width="8.85546875" style="61"/>
    <col min="1793" max="1793" width="41" style="61" customWidth="1"/>
    <col min="1794" max="1795" width="12" style="61" customWidth="1"/>
    <col min="1796" max="1796" width="13.7109375" style="61" customWidth="1"/>
    <col min="1797" max="1798" width="12" style="61" customWidth="1"/>
    <col min="1799" max="1799" width="13.7109375" style="61" customWidth="1"/>
    <col min="1800" max="1800" width="8.85546875" style="61"/>
    <col min="1801" max="1801" width="11.85546875" style="61" customWidth="1"/>
    <col min="1802" max="1802" width="9.28515625" style="61" bestFit="1" customWidth="1"/>
    <col min="1803" max="2048" width="8.85546875" style="61"/>
    <col min="2049" max="2049" width="41" style="61" customWidth="1"/>
    <col min="2050" max="2051" width="12" style="61" customWidth="1"/>
    <col min="2052" max="2052" width="13.7109375" style="61" customWidth="1"/>
    <col min="2053" max="2054" width="12" style="61" customWidth="1"/>
    <col min="2055" max="2055" width="13.7109375" style="61" customWidth="1"/>
    <col min="2056" max="2056" width="8.85546875" style="61"/>
    <col min="2057" max="2057" width="11.85546875" style="61" customWidth="1"/>
    <col min="2058" max="2058" width="9.28515625" style="61" bestFit="1" customWidth="1"/>
    <col min="2059" max="2304" width="8.85546875" style="61"/>
    <col min="2305" max="2305" width="41" style="61" customWidth="1"/>
    <col min="2306" max="2307" width="12" style="61" customWidth="1"/>
    <col min="2308" max="2308" width="13.7109375" style="61" customWidth="1"/>
    <col min="2309" max="2310" width="12" style="61" customWidth="1"/>
    <col min="2311" max="2311" width="13.7109375" style="61" customWidth="1"/>
    <col min="2312" max="2312" width="8.85546875" style="61"/>
    <col min="2313" max="2313" width="11.85546875" style="61" customWidth="1"/>
    <col min="2314" max="2314" width="9.28515625" style="61" bestFit="1" customWidth="1"/>
    <col min="2315" max="2560" width="8.85546875" style="61"/>
    <col min="2561" max="2561" width="41" style="61" customWidth="1"/>
    <col min="2562" max="2563" width="12" style="61" customWidth="1"/>
    <col min="2564" max="2564" width="13.7109375" style="61" customWidth="1"/>
    <col min="2565" max="2566" width="12" style="61" customWidth="1"/>
    <col min="2567" max="2567" width="13.7109375" style="61" customWidth="1"/>
    <col min="2568" max="2568" width="8.85546875" style="61"/>
    <col min="2569" max="2569" width="11.85546875" style="61" customWidth="1"/>
    <col min="2570" max="2570" width="9.28515625" style="61" bestFit="1" customWidth="1"/>
    <col min="2571" max="2816" width="8.85546875" style="61"/>
    <col min="2817" max="2817" width="41" style="61" customWidth="1"/>
    <col min="2818" max="2819" width="12" style="61" customWidth="1"/>
    <col min="2820" max="2820" width="13.7109375" style="61" customWidth="1"/>
    <col min="2821" max="2822" width="12" style="61" customWidth="1"/>
    <col min="2823" max="2823" width="13.7109375" style="61" customWidth="1"/>
    <col min="2824" max="2824" width="8.85546875" style="61"/>
    <col min="2825" max="2825" width="11.85546875" style="61" customWidth="1"/>
    <col min="2826" max="2826" width="9.28515625" style="61" bestFit="1" customWidth="1"/>
    <col min="2827" max="3072" width="8.85546875" style="61"/>
    <col min="3073" max="3073" width="41" style="61" customWidth="1"/>
    <col min="3074" max="3075" width="12" style="61" customWidth="1"/>
    <col min="3076" max="3076" width="13.7109375" style="61" customWidth="1"/>
    <col min="3077" max="3078" width="12" style="61" customWidth="1"/>
    <col min="3079" max="3079" width="13.7109375" style="61" customWidth="1"/>
    <col min="3080" max="3080" width="8.85546875" style="61"/>
    <col min="3081" max="3081" width="11.85546875" style="61" customWidth="1"/>
    <col min="3082" max="3082" width="9.28515625" style="61" bestFit="1" customWidth="1"/>
    <col min="3083" max="3328" width="8.85546875" style="61"/>
    <col min="3329" max="3329" width="41" style="61" customWidth="1"/>
    <col min="3330" max="3331" width="12" style="61" customWidth="1"/>
    <col min="3332" max="3332" width="13.7109375" style="61" customWidth="1"/>
    <col min="3333" max="3334" width="12" style="61" customWidth="1"/>
    <col min="3335" max="3335" width="13.7109375" style="61" customWidth="1"/>
    <col min="3336" max="3336" width="8.85546875" style="61"/>
    <col min="3337" max="3337" width="11.85546875" style="61" customWidth="1"/>
    <col min="3338" max="3338" width="9.28515625" style="61" bestFit="1" customWidth="1"/>
    <col min="3339" max="3584" width="8.85546875" style="61"/>
    <col min="3585" max="3585" width="41" style="61" customWidth="1"/>
    <col min="3586" max="3587" width="12" style="61" customWidth="1"/>
    <col min="3588" max="3588" width="13.7109375" style="61" customWidth="1"/>
    <col min="3589" max="3590" width="12" style="61" customWidth="1"/>
    <col min="3591" max="3591" width="13.7109375" style="61" customWidth="1"/>
    <col min="3592" max="3592" width="8.85546875" style="61"/>
    <col min="3593" max="3593" width="11.85546875" style="61" customWidth="1"/>
    <col min="3594" max="3594" width="9.28515625" style="61" bestFit="1" customWidth="1"/>
    <col min="3595" max="3840" width="8.85546875" style="61"/>
    <col min="3841" max="3841" width="41" style="61" customWidth="1"/>
    <col min="3842" max="3843" width="12" style="61" customWidth="1"/>
    <col min="3844" max="3844" width="13.7109375" style="61" customWidth="1"/>
    <col min="3845" max="3846" width="12" style="61" customWidth="1"/>
    <col min="3847" max="3847" width="13.7109375" style="61" customWidth="1"/>
    <col min="3848" max="3848" width="8.85546875" style="61"/>
    <col min="3849" max="3849" width="11.85546875" style="61" customWidth="1"/>
    <col min="3850" max="3850" width="9.28515625" style="61" bestFit="1" customWidth="1"/>
    <col min="3851" max="4096" width="8.85546875" style="61"/>
    <col min="4097" max="4097" width="41" style="61" customWidth="1"/>
    <col min="4098" max="4099" width="12" style="61" customWidth="1"/>
    <col min="4100" max="4100" width="13.7109375" style="61" customWidth="1"/>
    <col min="4101" max="4102" width="12" style="61" customWidth="1"/>
    <col min="4103" max="4103" width="13.7109375" style="61" customWidth="1"/>
    <col min="4104" max="4104" width="8.85546875" style="61"/>
    <col min="4105" max="4105" width="11.85546875" style="61" customWidth="1"/>
    <col min="4106" max="4106" width="9.28515625" style="61" bestFit="1" customWidth="1"/>
    <col min="4107" max="4352" width="8.85546875" style="61"/>
    <col min="4353" max="4353" width="41" style="61" customWidth="1"/>
    <col min="4354" max="4355" width="12" style="61" customWidth="1"/>
    <col min="4356" max="4356" width="13.7109375" style="61" customWidth="1"/>
    <col min="4357" max="4358" width="12" style="61" customWidth="1"/>
    <col min="4359" max="4359" width="13.7109375" style="61" customWidth="1"/>
    <col min="4360" max="4360" width="8.85546875" style="61"/>
    <col min="4361" max="4361" width="11.85546875" style="61" customWidth="1"/>
    <col min="4362" max="4362" width="9.28515625" style="61" bestFit="1" customWidth="1"/>
    <col min="4363" max="4608" width="8.85546875" style="61"/>
    <col min="4609" max="4609" width="41" style="61" customWidth="1"/>
    <col min="4610" max="4611" width="12" style="61" customWidth="1"/>
    <col min="4612" max="4612" width="13.7109375" style="61" customWidth="1"/>
    <col min="4613" max="4614" width="12" style="61" customWidth="1"/>
    <col min="4615" max="4615" width="13.7109375" style="61" customWidth="1"/>
    <col min="4616" max="4616" width="8.85546875" style="61"/>
    <col min="4617" max="4617" width="11.85546875" style="61" customWidth="1"/>
    <col min="4618" max="4618" width="9.28515625" style="61" bestFit="1" customWidth="1"/>
    <col min="4619" max="4864" width="8.85546875" style="61"/>
    <col min="4865" max="4865" width="41" style="61" customWidth="1"/>
    <col min="4866" max="4867" width="12" style="61" customWidth="1"/>
    <col min="4868" max="4868" width="13.7109375" style="61" customWidth="1"/>
    <col min="4869" max="4870" width="12" style="61" customWidth="1"/>
    <col min="4871" max="4871" width="13.7109375" style="61" customWidth="1"/>
    <col min="4872" max="4872" width="8.85546875" style="61"/>
    <col min="4873" max="4873" width="11.85546875" style="61" customWidth="1"/>
    <col min="4874" max="4874" width="9.28515625" style="61" bestFit="1" customWidth="1"/>
    <col min="4875" max="5120" width="8.85546875" style="61"/>
    <col min="5121" max="5121" width="41" style="61" customWidth="1"/>
    <col min="5122" max="5123" width="12" style="61" customWidth="1"/>
    <col min="5124" max="5124" width="13.7109375" style="61" customWidth="1"/>
    <col min="5125" max="5126" width="12" style="61" customWidth="1"/>
    <col min="5127" max="5127" width="13.7109375" style="61" customWidth="1"/>
    <col min="5128" max="5128" width="8.85546875" style="61"/>
    <col min="5129" max="5129" width="11.85546875" style="61" customWidth="1"/>
    <col min="5130" max="5130" width="9.28515625" style="61" bestFit="1" customWidth="1"/>
    <col min="5131" max="5376" width="8.85546875" style="61"/>
    <col min="5377" max="5377" width="41" style="61" customWidth="1"/>
    <col min="5378" max="5379" width="12" style="61" customWidth="1"/>
    <col min="5380" max="5380" width="13.7109375" style="61" customWidth="1"/>
    <col min="5381" max="5382" width="12" style="61" customWidth="1"/>
    <col min="5383" max="5383" width="13.7109375" style="61" customWidth="1"/>
    <col min="5384" max="5384" width="8.85546875" style="61"/>
    <col min="5385" max="5385" width="11.85546875" style="61" customWidth="1"/>
    <col min="5386" max="5386" width="9.28515625" style="61" bestFit="1" customWidth="1"/>
    <col min="5387" max="5632" width="8.85546875" style="61"/>
    <col min="5633" max="5633" width="41" style="61" customWidth="1"/>
    <col min="5634" max="5635" width="12" style="61" customWidth="1"/>
    <col min="5636" max="5636" width="13.7109375" style="61" customWidth="1"/>
    <col min="5637" max="5638" width="12" style="61" customWidth="1"/>
    <col min="5639" max="5639" width="13.7109375" style="61" customWidth="1"/>
    <col min="5640" max="5640" width="8.85546875" style="61"/>
    <col min="5641" max="5641" width="11.85546875" style="61" customWidth="1"/>
    <col min="5642" max="5642" width="9.28515625" style="61" bestFit="1" customWidth="1"/>
    <col min="5643" max="5888" width="8.85546875" style="61"/>
    <col min="5889" max="5889" width="41" style="61" customWidth="1"/>
    <col min="5890" max="5891" width="12" style="61" customWidth="1"/>
    <col min="5892" max="5892" width="13.7109375" style="61" customWidth="1"/>
    <col min="5893" max="5894" width="12" style="61" customWidth="1"/>
    <col min="5895" max="5895" width="13.7109375" style="61" customWidth="1"/>
    <col min="5896" max="5896" width="8.85546875" style="61"/>
    <col min="5897" max="5897" width="11.85546875" style="61" customWidth="1"/>
    <col min="5898" max="5898" width="9.28515625" style="61" bestFit="1" customWidth="1"/>
    <col min="5899" max="6144" width="8.85546875" style="61"/>
    <col min="6145" max="6145" width="41" style="61" customWidth="1"/>
    <col min="6146" max="6147" width="12" style="61" customWidth="1"/>
    <col min="6148" max="6148" width="13.7109375" style="61" customWidth="1"/>
    <col min="6149" max="6150" width="12" style="61" customWidth="1"/>
    <col min="6151" max="6151" width="13.7109375" style="61" customWidth="1"/>
    <col min="6152" max="6152" width="8.85546875" style="61"/>
    <col min="6153" max="6153" width="11.85546875" style="61" customWidth="1"/>
    <col min="6154" max="6154" width="9.28515625" style="61" bestFit="1" customWidth="1"/>
    <col min="6155" max="6400" width="8.85546875" style="61"/>
    <col min="6401" max="6401" width="41" style="61" customWidth="1"/>
    <col min="6402" max="6403" width="12" style="61" customWidth="1"/>
    <col min="6404" max="6404" width="13.7109375" style="61" customWidth="1"/>
    <col min="6405" max="6406" width="12" style="61" customWidth="1"/>
    <col min="6407" max="6407" width="13.7109375" style="61" customWidth="1"/>
    <col min="6408" max="6408" width="8.85546875" style="61"/>
    <col min="6409" max="6409" width="11.85546875" style="61" customWidth="1"/>
    <col min="6410" max="6410" width="9.28515625" style="61" bestFit="1" customWidth="1"/>
    <col min="6411" max="6656" width="8.85546875" style="61"/>
    <col min="6657" max="6657" width="41" style="61" customWidth="1"/>
    <col min="6658" max="6659" width="12" style="61" customWidth="1"/>
    <col min="6660" max="6660" width="13.7109375" style="61" customWidth="1"/>
    <col min="6661" max="6662" width="12" style="61" customWidth="1"/>
    <col min="6663" max="6663" width="13.7109375" style="61" customWidth="1"/>
    <col min="6664" max="6664" width="8.85546875" style="61"/>
    <col min="6665" max="6665" width="11.85546875" style="61" customWidth="1"/>
    <col min="6666" max="6666" width="9.28515625" style="61" bestFit="1" customWidth="1"/>
    <col min="6667" max="6912" width="8.85546875" style="61"/>
    <col min="6913" max="6913" width="41" style="61" customWidth="1"/>
    <col min="6914" max="6915" width="12" style="61" customWidth="1"/>
    <col min="6916" max="6916" width="13.7109375" style="61" customWidth="1"/>
    <col min="6917" max="6918" width="12" style="61" customWidth="1"/>
    <col min="6919" max="6919" width="13.7109375" style="61" customWidth="1"/>
    <col min="6920" max="6920" width="8.85546875" style="61"/>
    <col min="6921" max="6921" width="11.85546875" style="61" customWidth="1"/>
    <col min="6922" max="6922" width="9.28515625" style="61" bestFit="1" customWidth="1"/>
    <col min="6923" max="7168" width="8.85546875" style="61"/>
    <col min="7169" max="7169" width="41" style="61" customWidth="1"/>
    <col min="7170" max="7171" width="12" style="61" customWidth="1"/>
    <col min="7172" max="7172" width="13.7109375" style="61" customWidth="1"/>
    <col min="7173" max="7174" width="12" style="61" customWidth="1"/>
    <col min="7175" max="7175" width="13.7109375" style="61" customWidth="1"/>
    <col min="7176" max="7176" width="8.85546875" style="61"/>
    <col min="7177" max="7177" width="11.85546875" style="61" customWidth="1"/>
    <col min="7178" max="7178" width="9.28515625" style="61" bestFit="1" customWidth="1"/>
    <col min="7179" max="7424" width="8.85546875" style="61"/>
    <col min="7425" max="7425" width="41" style="61" customWidth="1"/>
    <col min="7426" max="7427" width="12" style="61" customWidth="1"/>
    <col min="7428" max="7428" width="13.7109375" style="61" customWidth="1"/>
    <col min="7429" max="7430" width="12" style="61" customWidth="1"/>
    <col min="7431" max="7431" width="13.7109375" style="61" customWidth="1"/>
    <col min="7432" max="7432" width="8.85546875" style="61"/>
    <col min="7433" max="7433" width="11.85546875" style="61" customWidth="1"/>
    <col min="7434" max="7434" width="9.28515625" style="61" bestFit="1" customWidth="1"/>
    <col min="7435" max="7680" width="8.85546875" style="61"/>
    <col min="7681" max="7681" width="41" style="61" customWidth="1"/>
    <col min="7682" max="7683" width="12" style="61" customWidth="1"/>
    <col min="7684" max="7684" width="13.7109375" style="61" customWidth="1"/>
    <col min="7685" max="7686" width="12" style="61" customWidth="1"/>
    <col min="7687" max="7687" width="13.7109375" style="61" customWidth="1"/>
    <col min="7688" max="7688" width="8.85546875" style="61"/>
    <col min="7689" max="7689" width="11.85546875" style="61" customWidth="1"/>
    <col min="7690" max="7690" width="9.28515625" style="61" bestFit="1" customWidth="1"/>
    <col min="7691" max="7936" width="8.85546875" style="61"/>
    <col min="7937" max="7937" width="41" style="61" customWidth="1"/>
    <col min="7938" max="7939" width="12" style="61" customWidth="1"/>
    <col min="7940" max="7940" width="13.7109375" style="61" customWidth="1"/>
    <col min="7941" max="7942" width="12" style="61" customWidth="1"/>
    <col min="7943" max="7943" width="13.7109375" style="61" customWidth="1"/>
    <col min="7944" max="7944" width="8.85546875" style="61"/>
    <col min="7945" max="7945" width="11.85546875" style="61" customWidth="1"/>
    <col min="7946" max="7946" width="9.28515625" style="61" bestFit="1" customWidth="1"/>
    <col min="7947" max="8192" width="8.85546875" style="61"/>
    <col min="8193" max="8193" width="41" style="61" customWidth="1"/>
    <col min="8194" max="8195" width="12" style="61" customWidth="1"/>
    <col min="8196" max="8196" width="13.7109375" style="61" customWidth="1"/>
    <col min="8197" max="8198" width="12" style="61" customWidth="1"/>
    <col min="8199" max="8199" width="13.7109375" style="61" customWidth="1"/>
    <col min="8200" max="8200" width="8.85546875" style="61"/>
    <col min="8201" max="8201" width="11.85546875" style="61" customWidth="1"/>
    <col min="8202" max="8202" width="9.28515625" style="61" bestFit="1" customWidth="1"/>
    <col min="8203" max="8448" width="8.85546875" style="61"/>
    <col min="8449" max="8449" width="41" style="61" customWidth="1"/>
    <col min="8450" max="8451" width="12" style="61" customWidth="1"/>
    <col min="8452" max="8452" width="13.7109375" style="61" customWidth="1"/>
    <col min="8453" max="8454" width="12" style="61" customWidth="1"/>
    <col min="8455" max="8455" width="13.7109375" style="61" customWidth="1"/>
    <col min="8456" max="8456" width="8.85546875" style="61"/>
    <col min="8457" max="8457" width="11.85546875" style="61" customWidth="1"/>
    <col min="8458" max="8458" width="9.28515625" style="61" bestFit="1" customWidth="1"/>
    <col min="8459" max="8704" width="8.85546875" style="61"/>
    <col min="8705" max="8705" width="41" style="61" customWidth="1"/>
    <col min="8706" max="8707" width="12" style="61" customWidth="1"/>
    <col min="8708" max="8708" width="13.7109375" style="61" customWidth="1"/>
    <col min="8709" max="8710" width="12" style="61" customWidth="1"/>
    <col min="8711" max="8711" width="13.7109375" style="61" customWidth="1"/>
    <col min="8712" max="8712" width="8.85546875" style="61"/>
    <col min="8713" max="8713" width="11.85546875" style="61" customWidth="1"/>
    <col min="8714" max="8714" width="9.28515625" style="61" bestFit="1" customWidth="1"/>
    <col min="8715" max="8960" width="8.85546875" style="61"/>
    <col min="8961" max="8961" width="41" style="61" customWidth="1"/>
    <col min="8962" max="8963" width="12" style="61" customWidth="1"/>
    <col min="8964" max="8964" width="13.7109375" style="61" customWidth="1"/>
    <col min="8965" max="8966" width="12" style="61" customWidth="1"/>
    <col min="8967" max="8967" width="13.7109375" style="61" customWidth="1"/>
    <col min="8968" max="8968" width="8.85546875" style="61"/>
    <col min="8969" max="8969" width="11.85546875" style="61" customWidth="1"/>
    <col min="8970" max="8970" width="9.28515625" style="61" bestFit="1" customWidth="1"/>
    <col min="8971" max="9216" width="8.85546875" style="61"/>
    <col min="9217" max="9217" width="41" style="61" customWidth="1"/>
    <col min="9218" max="9219" width="12" style="61" customWidth="1"/>
    <col min="9220" max="9220" width="13.7109375" style="61" customWidth="1"/>
    <col min="9221" max="9222" width="12" style="61" customWidth="1"/>
    <col min="9223" max="9223" width="13.7109375" style="61" customWidth="1"/>
    <col min="9224" max="9224" width="8.85546875" style="61"/>
    <col min="9225" max="9225" width="11.85546875" style="61" customWidth="1"/>
    <col min="9226" max="9226" width="9.28515625" style="61" bestFit="1" customWidth="1"/>
    <col min="9227" max="9472" width="8.85546875" style="61"/>
    <col min="9473" max="9473" width="41" style="61" customWidth="1"/>
    <col min="9474" max="9475" width="12" style="61" customWidth="1"/>
    <col min="9476" max="9476" width="13.7109375" style="61" customWidth="1"/>
    <col min="9477" max="9478" width="12" style="61" customWidth="1"/>
    <col min="9479" max="9479" width="13.7109375" style="61" customWidth="1"/>
    <col min="9480" max="9480" width="8.85546875" style="61"/>
    <col min="9481" max="9481" width="11.85546875" style="61" customWidth="1"/>
    <col min="9482" max="9482" width="9.28515625" style="61" bestFit="1" customWidth="1"/>
    <col min="9483" max="9728" width="8.85546875" style="61"/>
    <col min="9729" max="9729" width="41" style="61" customWidth="1"/>
    <col min="9730" max="9731" width="12" style="61" customWidth="1"/>
    <col min="9732" max="9732" width="13.7109375" style="61" customWidth="1"/>
    <col min="9733" max="9734" width="12" style="61" customWidth="1"/>
    <col min="9735" max="9735" width="13.7109375" style="61" customWidth="1"/>
    <col min="9736" max="9736" width="8.85546875" style="61"/>
    <col min="9737" max="9737" width="11.85546875" style="61" customWidth="1"/>
    <col min="9738" max="9738" width="9.28515625" style="61" bestFit="1" customWidth="1"/>
    <col min="9739" max="9984" width="8.85546875" style="61"/>
    <col min="9985" max="9985" width="41" style="61" customWidth="1"/>
    <col min="9986" max="9987" width="12" style="61" customWidth="1"/>
    <col min="9988" max="9988" width="13.7109375" style="61" customWidth="1"/>
    <col min="9989" max="9990" width="12" style="61" customWidth="1"/>
    <col min="9991" max="9991" width="13.7109375" style="61" customWidth="1"/>
    <col min="9992" max="9992" width="8.85546875" style="61"/>
    <col min="9993" max="9993" width="11.85546875" style="61" customWidth="1"/>
    <col min="9994" max="9994" width="9.28515625" style="61" bestFit="1" customWidth="1"/>
    <col min="9995" max="10240" width="8.85546875" style="61"/>
    <col min="10241" max="10241" width="41" style="61" customWidth="1"/>
    <col min="10242" max="10243" width="12" style="61" customWidth="1"/>
    <col min="10244" max="10244" width="13.7109375" style="61" customWidth="1"/>
    <col min="10245" max="10246" width="12" style="61" customWidth="1"/>
    <col min="10247" max="10247" width="13.7109375" style="61" customWidth="1"/>
    <col min="10248" max="10248" width="8.85546875" style="61"/>
    <col min="10249" max="10249" width="11.85546875" style="61" customWidth="1"/>
    <col min="10250" max="10250" width="9.28515625" style="61" bestFit="1" customWidth="1"/>
    <col min="10251" max="10496" width="8.85546875" style="61"/>
    <col min="10497" max="10497" width="41" style="61" customWidth="1"/>
    <col min="10498" max="10499" width="12" style="61" customWidth="1"/>
    <col min="10500" max="10500" width="13.7109375" style="61" customWidth="1"/>
    <col min="10501" max="10502" width="12" style="61" customWidth="1"/>
    <col min="10503" max="10503" width="13.7109375" style="61" customWidth="1"/>
    <col min="10504" max="10504" width="8.85546875" style="61"/>
    <col min="10505" max="10505" width="11.85546875" style="61" customWidth="1"/>
    <col min="10506" max="10506" width="9.28515625" style="61" bestFit="1" customWidth="1"/>
    <col min="10507" max="10752" width="8.85546875" style="61"/>
    <col min="10753" max="10753" width="41" style="61" customWidth="1"/>
    <col min="10754" max="10755" width="12" style="61" customWidth="1"/>
    <col min="10756" max="10756" width="13.7109375" style="61" customWidth="1"/>
    <col min="10757" max="10758" width="12" style="61" customWidth="1"/>
    <col min="10759" max="10759" width="13.7109375" style="61" customWidth="1"/>
    <col min="10760" max="10760" width="8.85546875" style="61"/>
    <col min="10761" max="10761" width="11.85546875" style="61" customWidth="1"/>
    <col min="10762" max="10762" width="9.28515625" style="61" bestFit="1" customWidth="1"/>
    <col min="10763" max="11008" width="8.85546875" style="61"/>
    <col min="11009" max="11009" width="41" style="61" customWidth="1"/>
    <col min="11010" max="11011" width="12" style="61" customWidth="1"/>
    <col min="11012" max="11012" width="13.7109375" style="61" customWidth="1"/>
    <col min="11013" max="11014" width="12" style="61" customWidth="1"/>
    <col min="11015" max="11015" width="13.7109375" style="61" customWidth="1"/>
    <col min="11016" max="11016" width="8.85546875" style="61"/>
    <col min="11017" max="11017" width="11.85546875" style="61" customWidth="1"/>
    <col min="11018" max="11018" width="9.28515625" style="61" bestFit="1" customWidth="1"/>
    <col min="11019" max="11264" width="8.85546875" style="61"/>
    <col min="11265" max="11265" width="41" style="61" customWidth="1"/>
    <col min="11266" max="11267" width="12" style="61" customWidth="1"/>
    <col min="11268" max="11268" width="13.7109375" style="61" customWidth="1"/>
    <col min="11269" max="11270" width="12" style="61" customWidth="1"/>
    <col min="11271" max="11271" width="13.7109375" style="61" customWidth="1"/>
    <col min="11272" max="11272" width="8.85546875" style="61"/>
    <col min="11273" max="11273" width="11.85546875" style="61" customWidth="1"/>
    <col min="11274" max="11274" width="9.28515625" style="61" bestFit="1" customWidth="1"/>
    <col min="11275" max="11520" width="8.85546875" style="61"/>
    <col min="11521" max="11521" width="41" style="61" customWidth="1"/>
    <col min="11522" max="11523" width="12" style="61" customWidth="1"/>
    <col min="11524" max="11524" width="13.7109375" style="61" customWidth="1"/>
    <col min="11525" max="11526" width="12" style="61" customWidth="1"/>
    <col min="11527" max="11527" width="13.7109375" style="61" customWidth="1"/>
    <col min="11528" max="11528" width="8.85546875" style="61"/>
    <col min="11529" max="11529" width="11.85546875" style="61" customWidth="1"/>
    <col min="11530" max="11530" width="9.28515625" style="61" bestFit="1" customWidth="1"/>
    <col min="11531" max="11776" width="8.85546875" style="61"/>
    <col min="11777" max="11777" width="41" style="61" customWidth="1"/>
    <col min="11778" max="11779" width="12" style="61" customWidth="1"/>
    <col min="11780" max="11780" width="13.7109375" style="61" customWidth="1"/>
    <col min="11781" max="11782" width="12" style="61" customWidth="1"/>
    <col min="11783" max="11783" width="13.7109375" style="61" customWidth="1"/>
    <col min="11784" max="11784" width="8.85546875" style="61"/>
    <col min="11785" max="11785" width="11.85546875" style="61" customWidth="1"/>
    <col min="11786" max="11786" width="9.28515625" style="61" bestFit="1" customWidth="1"/>
    <col min="11787" max="12032" width="8.85546875" style="61"/>
    <col min="12033" max="12033" width="41" style="61" customWidth="1"/>
    <col min="12034" max="12035" width="12" style="61" customWidth="1"/>
    <col min="12036" max="12036" width="13.7109375" style="61" customWidth="1"/>
    <col min="12037" max="12038" width="12" style="61" customWidth="1"/>
    <col min="12039" max="12039" width="13.7109375" style="61" customWidth="1"/>
    <col min="12040" max="12040" width="8.85546875" style="61"/>
    <col min="12041" max="12041" width="11.85546875" style="61" customWidth="1"/>
    <col min="12042" max="12042" width="9.28515625" style="61" bestFit="1" customWidth="1"/>
    <col min="12043" max="12288" width="8.85546875" style="61"/>
    <col min="12289" max="12289" width="41" style="61" customWidth="1"/>
    <col min="12290" max="12291" width="12" style="61" customWidth="1"/>
    <col min="12292" max="12292" width="13.7109375" style="61" customWidth="1"/>
    <col min="12293" max="12294" width="12" style="61" customWidth="1"/>
    <col min="12295" max="12295" width="13.7109375" style="61" customWidth="1"/>
    <col min="12296" max="12296" width="8.85546875" style="61"/>
    <col min="12297" max="12297" width="11.85546875" style="61" customWidth="1"/>
    <col min="12298" max="12298" width="9.28515625" style="61" bestFit="1" customWidth="1"/>
    <col min="12299" max="12544" width="8.85546875" style="61"/>
    <col min="12545" max="12545" width="41" style="61" customWidth="1"/>
    <col min="12546" max="12547" width="12" style="61" customWidth="1"/>
    <col min="12548" max="12548" width="13.7109375" style="61" customWidth="1"/>
    <col min="12549" max="12550" width="12" style="61" customWidth="1"/>
    <col min="12551" max="12551" width="13.7109375" style="61" customWidth="1"/>
    <col min="12552" max="12552" width="8.85546875" style="61"/>
    <col min="12553" max="12553" width="11.85546875" style="61" customWidth="1"/>
    <col min="12554" max="12554" width="9.28515625" style="61" bestFit="1" customWidth="1"/>
    <col min="12555" max="12800" width="8.85546875" style="61"/>
    <col min="12801" max="12801" width="41" style="61" customWidth="1"/>
    <col min="12802" max="12803" width="12" style="61" customWidth="1"/>
    <col min="12804" max="12804" width="13.7109375" style="61" customWidth="1"/>
    <col min="12805" max="12806" width="12" style="61" customWidth="1"/>
    <col min="12807" max="12807" width="13.7109375" style="61" customWidth="1"/>
    <col min="12808" max="12808" width="8.85546875" style="61"/>
    <col min="12809" max="12809" width="11.85546875" style="61" customWidth="1"/>
    <col min="12810" max="12810" width="9.28515625" style="61" bestFit="1" customWidth="1"/>
    <col min="12811" max="13056" width="8.85546875" style="61"/>
    <col min="13057" max="13057" width="41" style="61" customWidth="1"/>
    <col min="13058" max="13059" width="12" style="61" customWidth="1"/>
    <col min="13060" max="13060" width="13.7109375" style="61" customWidth="1"/>
    <col min="13061" max="13062" width="12" style="61" customWidth="1"/>
    <col min="13063" max="13063" width="13.7109375" style="61" customWidth="1"/>
    <col min="13064" max="13064" width="8.85546875" style="61"/>
    <col min="13065" max="13065" width="11.85546875" style="61" customWidth="1"/>
    <col min="13066" max="13066" width="9.28515625" style="61" bestFit="1" customWidth="1"/>
    <col min="13067" max="13312" width="8.85546875" style="61"/>
    <col min="13313" max="13313" width="41" style="61" customWidth="1"/>
    <col min="13314" max="13315" width="12" style="61" customWidth="1"/>
    <col min="13316" max="13316" width="13.7109375" style="61" customWidth="1"/>
    <col min="13317" max="13318" width="12" style="61" customWidth="1"/>
    <col min="13319" max="13319" width="13.7109375" style="61" customWidth="1"/>
    <col min="13320" max="13320" width="8.85546875" style="61"/>
    <col min="13321" max="13321" width="11.85546875" style="61" customWidth="1"/>
    <col min="13322" max="13322" width="9.28515625" style="61" bestFit="1" customWidth="1"/>
    <col min="13323" max="13568" width="8.85546875" style="61"/>
    <col min="13569" max="13569" width="41" style="61" customWidth="1"/>
    <col min="13570" max="13571" width="12" style="61" customWidth="1"/>
    <col min="13572" max="13572" width="13.7109375" style="61" customWidth="1"/>
    <col min="13573" max="13574" width="12" style="61" customWidth="1"/>
    <col min="13575" max="13575" width="13.7109375" style="61" customWidth="1"/>
    <col min="13576" max="13576" width="8.85546875" style="61"/>
    <col min="13577" max="13577" width="11.85546875" style="61" customWidth="1"/>
    <col min="13578" max="13578" width="9.28515625" style="61" bestFit="1" customWidth="1"/>
    <col min="13579" max="13824" width="8.85546875" style="61"/>
    <col min="13825" max="13825" width="41" style="61" customWidth="1"/>
    <col min="13826" max="13827" width="12" style="61" customWidth="1"/>
    <col min="13828" max="13828" width="13.7109375" style="61" customWidth="1"/>
    <col min="13829" max="13830" width="12" style="61" customWidth="1"/>
    <col min="13831" max="13831" width="13.7109375" style="61" customWidth="1"/>
    <col min="13832" max="13832" width="8.85546875" style="61"/>
    <col min="13833" max="13833" width="11.85546875" style="61" customWidth="1"/>
    <col min="13834" max="13834" width="9.28515625" style="61" bestFit="1" customWidth="1"/>
    <col min="13835" max="14080" width="8.85546875" style="61"/>
    <col min="14081" max="14081" width="41" style="61" customWidth="1"/>
    <col min="14082" max="14083" width="12" style="61" customWidth="1"/>
    <col min="14084" max="14084" width="13.7109375" style="61" customWidth="1"/>
    <col min="14085" max="14086" width="12" style="61" customWidth="1"/>
    <col min="14087" max="14087" width="13.7109375" style="61" customWidth="1"/>
    <col min="14088" max="14088" width="8.85546875" style="61"/>
    <col min="14089" max="14089" width="11.85546875" style="61" customWidth="1"/>
    <col min="14090" max="14090" width="9.28515625" style="61" bestFit="1" customWidth="1"/>
    <col min="14091" max="14336" width="8.85546875" style="61"/>
    <col min="14337" max="14337" width="41" style="61" customWidth="1"/>
    <col min="14338" max="14339" width="12" style="61" customWidth="1"/>
    <col min="14340" max="14340" width="13.7109375" style="61" customWidth="1"/>
    <col min="14341" max="14342" width="12" style="61" customWidth="1"/>
    <col min="14343" max="14343" width="13.7109375" style="61" customWidth="1"/>
    <col min="14344" max="14344" width="8.85546875" style="61"/>
    <col min="14345" max="14345" width="11.85546875" style="61" customWidth="1"/>
    <col min="14346" max="14346" width="9.28515625" style="61" bestFit="1" customWidth="1"/>
    <col min="14347" max="14592" width="8.85546875" style="61"/>
    <col min="14593" max="14593" width="41" style="61" customWidth="1"/>
    <col min="14594" max="14595" width="12" style="61" customWidth="1"/>
    <col min="14596" max="14596" width="13.7109375" style="61" customWidth="1"/>
    <col min="14597" max="14598" width="12" style="61" customWidth="1"/>
    <col min="14599" max="14599" width="13.7109375" style="61" customWidth="1"/>
    <col min="14600" max="14600" width="8.85546875" style="61"/>
    <col min="14601" max="14601" width="11.85546875" style="61" customWidth="1"/>
    <col min="14602" max="14602" width="9.28515625" style="61" bestFit="1" customWidth="1"/>
    <col min="14603" max="14848" width="8.85546875" style="61"/>
    <col min="14849" max="14849" width="41" style="61" customWidth="1"/>
    <col min="14850" max="14851" width="12" style="61" customWidth="1"/>
    <col min="14852" max="14852" width="13.7109375" style="61" customWidth="1"/>
    <col min="14853" max="14854" width="12" style="61" customWidth="1"/>
    <col min="14855" max="14855" width="13.7109375" style="61" customWidth="1"/>
    <col min="14856" max="14856" width="8.85546875" style="61"/>
    <col min="14857" max="14857" width="11.85546875" style="61" customWidth="1"/>
    <col min="14858" max="14858" width="9.28515625" style="61" bestFit="1" customWidth="1"/>
    <col min="14859" max="15104" width="8.85546875" style="61"/>
    <col min="15105" max="15105" width="41" style="61" customWidth="1"/>
    <col min="15106" max="15107" width="12" style="61" customWidth="1"/>
    <col min="15108" max="15108" width="13.7109375" style="61" customWidth="1"/>
    <col min="15109" max="15110" width="12" style="61" customWidth="1"/>
    <col min="15111" max="15111" width="13.7109375" style="61" customWidth="1"/>
    <col min="15112" max="15112" width="8.85546875" style="61"/>
    <col min="15113" max="15113" width="11.85546875" style="61" customWidth="1"/>
    <col min="15114" max="15114" width="9.28515625" style="61" bestFit="1" customWidth="1"/>
    <col min="15115" max="15360" width="8.85546875" style="61"/>
    <col min="15361" max="15361" width="41" style="61" customWidth="1"/>
    <col min="15362" max="15363" width="12" style="61" customWidth="1"/>
    <col min="15364" max="15364" width="13.7109375" style="61" customWidth="1"/>
    <col min="15365" max="15366" width="12" style="61" customWidth="1"/>
    <col min="15367" max="15367" width="13.7109375" style="61" customWidth="1"/>
    <col min="15368" max="15368" width="8.85546875" style="61"/>
    <col min="15369" max="15369" width="11.85546875" style="61" customWidth="1"/>
    <col min="15370" max="15370" width="9.28515625" style="61" bestFit="1" customWidth="1"/>
    <col min="15371" max="15616" width="8.85546875" style="61"/>
    <col min="15617" max="15617" width="41" style="61" customWidth="1"/>
    <col min="15618" max="15619" width="12" style="61" customWidth="1"/>
    <col min="15620" max="15620" width="13.7109375" style="61" customWidth="1"/>
    <col min="15621" max="15622" width="12" style="61" customWidth="1"/>
    <col min="15623" max="15623" width="13.7109375" style="61" customWidth="1"/>
    <col min="15624" max="15624" width="8.85546875" style="61"/>
    <col min="15625" max="15625" width="11.85546875" style="61" customWidth="1"/>
    <col min="15626" max="15626" width="9.28515625" style="61" bestFit="1" customWidth="1"/>
    <col min="15627" max="15872" width="8.85546875" style="61"/>
    <col min="15873" max="15873" width="41" style="61" customWidth="1"/>
    <col min="15874" max="15875" width="12" style="61" customWidth="1"/>
    <col min="15876" max="15876" width="13.7109375" style="61" customWidth="1"/>
    <col min="15877" max="15878" width="12" style="61" customWidth="1"/>
    <col min="15879" max="15879" width="13.7109375" style="61" customWidth="1"/>
    <col min="15880" max="15880" width="8.85546875" style="61"/>
    <col min="15881" max="15881" width="11.85546875" style="61" customWidth="1"/>
    <col min="15882" max="15882" width="9.28515625" style="61" bestFit="1" customWidth="1"/>
    <col min="15883" max="16128" width="8.85546875" style="61"/>
    <col min="16129" max="16129" width="41" style="61" customWidth="1"/>
    <col min="16130" max="16131" width="12" style="61" customWidth="1"/>
    <col min="16132" max="16132" width="13.7109375" style="61" customWidth="1"/>
    <col min="16133" max="16134" width="12" style="61" customWidth="1"/>
    <col min="16135" max="16135" width="13.7109375" style="61" customWidth="1"/>
    <col min="16136" max="16136" width="8.85546875" style="61"/>
    <col min="16137" max="16137" width="11.85546875" style="61" customWidth="1"/>
    <col min="16138" max="16138" width="9.28515625" style="61" bestFit="1" customWidth="1"/>
    <col min="16139" max="16384" width="8.85546875" style="61"/>
  </cols>
  <sheetData>
    <row r="1" spans="1:33" s="47" customFormat="1" ht="45.75" customHeight="1" x14ac:dyDescent="0.3">
      <c r="A1" s="384" t="s">
        <v>325</v>
      </c>
      <c r="B1" s="384"/>
      <c r="C1" s="384"/>
      <c r="D1" s="384"/>
      <c r="E1" s="384"/>
      <c r="F1" s="384"/>
      <c r="G1" s="384"/>
      <c r="I1" s="79"/>
    </row>
    <row r="2" spans="1:33" s="47" customFormat="1" ht="22.5" customHeight="1" x14ac:dyDescent="0.3">
      <c r="A2" s="385" t="s">
        <v>79</v>
      </c>
      <c r="B2" s="385"/>
      <c r="C2" s="385"/>
      <c r="D2" s="385"/>
      <c r="E2" s="385"/>
      <c r="F2" s="385"/>
      <c r="G2" s="385"/>
      <c r="I2" s="79"/>
    </row>
    <row r="3" spans="1:33" s="50" customFormat="1" ht="18.75" customHeight="1" x14ac:dyDescent="0.3">
      <c r="A3" s="48"/>
      <c r="B3" s="48"/>
      <c r="C3" s="48"/>
      <c r="D3" s="48"/>
      <c r="E3" s="48"/>
      <c r="F3" s="48"/>
      <c r="G3" s="35" t="s">
        <v>15</v>
      </c>
      <c r="I3" s="80"/>
    </row>
    <row r="4" spans="1:33" s="50" customFormat="1" ht="78" customHeight="1" x14ac:dyDescent="0.2">
      <c r="A4" s="131"/>
      <c r="B4" s="248" t="s">
        <v>364</v>
      </c>
      <c r="C4" s="248" t="s">
        <v>365</v>
      </c>
      <c r="D4" s="141" t="s">
        <v>52</v>
      </c>
      <c r="E4" s="236" t="s">
        <v>366</v>
      </c>
      <c r="F4" s="236" t="s">
        <v>367</v>
      </c>
      <c r="G4" s="141" t="s">
        <v>52</v>
      </c>
    </row>
    <row r="5" spans="1:33" s="50" customFormat="1" ht="28.5" customHeight="1" x14ac:dyDescent="0.3">
      <c r="A5" s="177" t="s">
        <v>139</v>
      </c>
      <c r="B5" s="82">
        <v>48675</v>
      </c>
      <c r="C5" s="82">
        <v>24016</v>
      </c>
      <c r="D5" s="145">
        <f>ROUND(C5/B5*100,1)</f>
        <v>49.3</v>
      </c>
      <c r="E5" s="142">
        <v>8391</v>
      </c>
      <c r="F5" s="82">
        <v>4716</v>
      </c>
      <c r="G5" s="145">
        <f>ROUND(F5/E5*100,1)</f>
        <v>56.2</v>
      </c>
      <c r="I5" s="83"/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</row>
    <row r="6" spans="1:33" s="70" customFormat="1" ht="31.5" customHeight="1" x14ac:dyDescent="0.3">
      <c r="A6" s="85" t="s">
        <v>80</v>
      </c>
      <c r="B6" s="86">
        <f>SUM(B8:B26)</f>
        <v>44263</v>
      </c>
      <c r="C6" s="86">
        <f>SUM(C8:C26)</f>
        <v>19832</v>
      </c>
      <c r="D6" s="145">
        <f>ROUND(C6/B6*100,1)</f>
        <v>44.8</v>
      </c>
      <c r="E6" s="143">
        <f>SUM(E8:E26)</f>
        <v>7476</v>
      </c>
      <c r="F6" s="143">
        <f>SUM(F8:F26)</f>
        <v>3686</v>
      </c>
      <c r="G6" s="145">
        <f>ROUND(F6/E6*100,1)</f>
        <v>49.3</v>
      </c>
      <c r="I6" s="80"/>
      <c r="J6" s="87"/>
      <c r="K6" s="87"/>
      <c r="L6" s="88"/>
      <c r="M6" s="88"/>
      <c r="N6" s="88"/>
      <c r="O6" s="88"/>
    </row>
    <row r="7" spans="1:33" s="70" customFormat="1" ht="21.6" customHeight="1" x14ac:dyDescent="0.3">
      <c r="A7" s="89" t="s">
        <v>81</v>
      </c>
      <c r="B7" s="90"/>
      <c r="C7" s="90"/>
      <c r="D7" s="91"/>
      <c r="E7" s="90"/>
      <c r="F7" s="90"/>
      <c r="G7" s="91"/>
      <c r="I7" s="80"/>
      <c r="J7" s="87"/>
      <c r="K7" s="88"/>
      <c r="L7" s="88"/>
      <c r="M7" s="88"/>
      <c r="N7" s="88"/>
      <c r="O7" s="88"/>
      <c r="AG7" s="70">
        <v>2501</v>
      </c>
    </row>
    <row r="8" spans="1:33" ht="24.95" customHeight="1" x14ac:dyDescent="0.3">
      <c r="A8" s="56" t="s">
        <v>20</v>
      </c>
      <c r="B8" s="92">
        <v>9309</v>
      </c>
      <c r="C8" s="58">
        <v>3012</v>
      </c>
      <c r="D8" s="146">
        <f t="shared" ref="D8:D26" si="0">ROUND(C8/B8*100,1)</f>
        <v>32.4</v>
      </c>
      <c r="E8" s="144">
        <v>1130</v>
      </c>
      <c r="F8" s="58">
        <v>705</v>
      </c>
      <c r="G8" s="145">
        <f t="shared" ref="G8:G26" si="1">ROUND(F8/E8*100,1)</f>
        <v>62.4</v>
      </c>
      <c r="H8" s="68"/>
      <c r="I8" s="93"/>
      <c r="J8" s="87"/>
      <c r="K8" s="83"/>
      <c r="L8" s="83"/>
      <c r="M8" s="83"/>
      <c r="N8" s="83"/>
      <c r="O8" s="83"/>
    </row>
    <row r="9" spans="1:33" ht="39" customHeight="1" x14ac:dyDescent="0.3">
      <c r="A9" s="56" t="s">
        <v>21</v>
      </c>
      <c r="B9" s="92">
        <v>589</v>
      </c>
      <c r="C9" s="58">
        <v>275</v>
      </c>
      <c r="D9" s="146">
        <f t="shared" si="0"/>
        <v>46.7</v>
      </c>
      <c r="E9" s="144">
        <v>133</v>
      </c>
      <c r="F9" s="58">
        <v>32</v>
      </c>
      <c r="G9" s="145">
        <f t="shared" si="1"/>
        <v>24.1</v>
      </c>
      <c r="I9" s="93"/>
      <c r="J9" s="87"/>
    </row>
    <row r="10" spans="1:33" s="64" customFormat="1" ht="24.95" customHeight="1" x14ac:dyDescent="0.3">
      <c r="A10" s="56" t="s">
        <v>22</v>
      </c>
      <c r="B10" s="92">
        <v>6375</v>
      </c>
      <c r="C10" s="58">
        <v>2897</v>
      </c>
      <c r="D10" s="146">
        <f t="shared" si="0"/>
        <v>45.4</v>
      </c>
      <c r="E10" s="144">
        <v>1041</v>
      </c>
      <c r="F10" s="58">
        <v>446</v>
      </c>
      <c r="G10" s="145">
        <f t="shared" si="1"/>
        <v>42.8</v>
      </c>
      <c r="I10" s="93"/>
      <c r="J10" s="87"/>
      <c r="K10" s="61"/>
    </row>
    <row r="11" spans="1:33" ht="42" customHeight="1" x14ac:dyDescent="0.3">
      <c r="A11" s="56" t="s">
        <v>23</v>
      </c>
      <c r="B11" s="92">
        <v>1026</v>
      </c>
      <c r="C11" s="58">
        <v>492</v>
      </c>
      <c r="D11" s="146">
        <f t="shared" si="0"/>
        <v>48</v>
      </c>
      <c r="E11" s="144">
        <v>165</v>
      </c>
      <c r="F11" s="58">
        <v>59</v>
      </c>
      <c r="G11" s="145">
        <f t="shared" si="1"/>
        <v>35.799999999999997</v>
      </c>
      <c r="I11" s="93"/>
      <c r="J11" s="87"/>
    </row>
    <row r="12" spans="1:33" ht="42" customHeight="1" x14ac:dyDescent="0.3">
      <c r="A12" s="56" t="s">
        <v>24</v>
      </c>
      <c r="B12" s="92">
        <v>441</v>
      </c>
      <c r="C12" s="58">
        <v>255</v>
      </c>
      <c r="D12" s="146">
        <f t="shared" si="0"/>
        <v>57.8</v>
      </c>
      <c r="E12" s="144">
        <v>110</v>
      </c>
      <c r="F12" s="58">
        <v>57</v>
      </c>
      <c r="G12" s="145">
        <f t="shared" si="1"/>
        <v>51.8</v>
      </c>
      <c r="I12" s="93"/>
      <c r="J12" s="87"/>
    </row>
    <row r="13" spans="1:33" ht="24.95" customHeight="1" x14ac:dyDescent="0.3">
      <c r="A13" s="56" t="s">
        <v>25</v>
      </c>
      <c r="B13" s="92">
        <v>2489</v>
      </c>
      <c r="C13" s="58">
        <v>593</v>
      </c>
      <c r="D13" s="146">
        <f t="shared" si="0"/>
        <v>23.8</v>
      </c>
      <c r="E13" s="144">
        <v>309</v>
      </c>
      <c r="F13" s="58">
        <v>72</v>
      </c>
      <c r="G13" s="145">
        <f t="shared" si="1"/>
        <v>23.3</v>
      </c>
      <c r="I13" s="93"/>
      <c r="J13" s="87"/>
    </row>
    <row r="14" spans="1:33" ht="41.25" customHeight="1" x14ac:dyDescent="0.3">
      <c r="A14" s="56" t="s">
        <v>26</v>
      </c>
      <c r="B14" s="92">
        <v>8389</v>
      </c>
      <c r="C14" s="58">
        <v>3514</v>
      </c>
      <c r="D14" s="146">
        <f t="shared" si="0"/>
        <v>41.9</v>
      </c>
      <c r="E14" s="144">
        <v>1427</v>
      </c>
      <c r="F14" s="58">
        <v>557</v>
      </c>
      <c r="G14" s="145">
        <f t="shared" si="1"/>
        <v>39</v>
      </c>
      <c r="I14" s="93"/>
      <c r="J14" s="87"/>
    </row>
    <row r="15" spans="1:33" ht="41.25" customHeight="1" x14ac:dyDescent="0.3">
      <c r="A15" s="56" t="s">
        <v>27</v>
      </c>
      <c r="B15" s="92">
        <v>2506</v>
      </c>
      <c r="C15" s="58">
        <v>1558</v>
      </c>
      <c r="D15" s="146">
        <f t="shared" si="0"/>
        <v>62.2</v>
      </c>
      <c r="E15" s="144">
        <v>717</v>
      </c>
      <c r="F15" s="58">
        <v>342</v>
      </c>
      <c r="G15" s="145">
        <f t="shared" si="1"/>
        <v>47.7</v>
      </c>
      <c r="I15" s="93"/>
      <c r="J15" s="87"/>
    </row>
    <row r="16" spans="1:33" ht="41.25" customHeight="1" x14ac:dyDescent="0.3">
      <c r="A16" s="56" t="s">
        <v>28</v>
      </c>
      <c r="B16" s="92">
        <v>888</v>
      </c>
      <c r="C16" s="58">
        <v>357</v>
      </c>
      <c r="D16" s="146">
        <f t="shared" si="0"/>
        <v>40.200000000000003</v>
      </c>
      <c r="E16" s="144">
        <v>165</v>
      </c>
      <c r="F16" s="58">
        <v>59</v>
      </c>
      <c r="G16" s="145">
        <f t="shared" si="1"/>
        <v>35.799999999999997</v>
      </c>
      <c r="I16" s="93"/>
      <c r="J16" s="87"/>
    </row>
    <row r="17" spans="1:10" ht="24.95" customHeight="1" x14ac:dyDescent="0.3">
      <c r="A17" s="56" t="s">
        <v>29</v>
      </c>
      <c r="B17" s="92">
        <v>420</v>
      </c>
      <c r="C17" s="58">
        <v>180</v>
      </c>
      <c r="D17" s="146">
        <f t="shared" si="0"/>
        <v>42.9</v>
      </c>
      <c r="E17" s="144">
        <v>69</v>
      </c>
      <c r="F17" s="58">
        <v>31</v>
      </c>
      <c r="G17" s="145">
        <f t="shared" si="1"/>
        <v>44.9</v>
      </c>
      <c r="I17" s="93"/>
      <c r="J17" s="87"/>
    </row>
    <row r="18" spans="1:10" ht="24.95" customHeight="1" x14ac:dyDescent="0.3">
      <c r="A18" s="56" t="s">
        <v>30</v>
      </c>
      <c r="B18" s="92">
        <v>918</v>
      </c>
      <c r="C18" s="58">
        <v>393</v>
      </c>
      <c r="D18" s="146">
        <f t="shared" si="0"/>
        <v>42.8</v>
      </c>
      <c r="E18" s="144">
        <v>174</v>
      </c>
      <c r="F18" s="58">
        <v>38</v>
      </c>
      <c r="G18" s="145">
        <f t="shared" si="1"/>
        <v>21.8</v>
      </c>
      <c r="I18" s="93"/>
      <c r="J18" s="87"/>
    </row>
    <row r="19" spans="1:10" ht="24.95" customHeight="1" x14ac:dyDescent="0.3">
      <c r="A19" s="56" t="s">
        <v>31</v>
      </c>
      <c r="B19" s="92">
        <v>349</v>
      </c>
      <c r="C19" s="58">
        <v>120</v>
      </c>
      <c r="D19" s="146">
        <f t="shared" si="0"/>
        <v>34.4</v>
      </c>
      <c r="E19" s="144">
        <v>53</v>
      </c>
      <c r="F19" s="58">
        <v>18</v>
      </c>
      <c r="G19" s="145">
        <f t="shared" si="1"/>
        <v>34</v>
      </c>
      <c r="I19" s="93"/>
      <c r="J19" s="87"/>
    </row>
    <row r="20" spans="1:10" ht="39" customHeight="1" x14ac:dyDescent="0.3">
      <c r="A20" s="56" t="s">
        <v>32</v>
      </c>
      <c r="B20" s="92">
        <v>721</v>
      </c>
      <c r="C20" s="58">
        <v>379</v>
      </c>
      <c r="D20" s="146">
        <f t="shared" si="0"/>
        <v>52.6</v>
      </c>
      <c r="E20" s="144">
        <v>149</v>
      </c>
      <c r="F20" s="58">
        <v>52</v>
      </c>
      <c r="G20" s="145">
        <f t="shared" si="1"/>
        <v>34.9</v>
      </c>
      <c r="I20" s="93"/>
      <c r="J20" s="87"/>
    </row>
    <row r="21" spans="1:10" ht="39.75" customHeight="1" x14ac:dyDescent="0.3">
      <c r="A21" s="56" t="s">
        <v>33</v>
      </c>
      <c r="B21" s="92">
        <v>1144</v>
      </c>
      <c r="C21" s="58">
        <v>588</v>
      </c>
      <c r="D21" s="146">
        <f t="shared" si="0"/>
        <v>51.4</v>
      </c>
      <c r="E21" s="144">
        <v>226</v>
      </c>
      <c r="F21" s="58">
        <v>113</v>
      </c>
      <c r="G21" s="145">
        <f t="shared" si="1"/>
        <v>50</v>
      </c>
      <c r="I21" s="93"/>
      <c r="J21" s="87"/>
    </row>
    <row r="22" spans="1:10" ht="44.25" customHeight="1" x14ac:dyDescent="0.3">
      <c r="A22" s="56" t="s">
        <v>34</v>
      </c>
      <c r="B22" s="92">
        <v>4902</v>
      </c>
      <c r="C22" s="58">
        <v>3038</v>
      </c>
      <c r="D22" s="146">
        <f t="shared" si="0"/>
        <v>62</v>
      </c>
      <c r="E22" s="144">
        <v>850</v>
      </c>
      <c r="F22" s="58">
        <v>719</v>
      </c>
      <c r="G22" s="145">
        <f t="shared" si="1"/>
        <v>84.6</v>
      </c>
      <c r="I22" s="93"/>
      <c r="J22" s="87"/>
    </row>
    <row r="23" spans="1:10" ht="24.95" customHeight="1" x14ac:dyDescent="0.3">
      <c r="A23" s="56" t="s">
        <v>35</v>
      </c>
      <c r="B23" s="92">
        <v>1222</v>
      </c>
      <c r="C23" s="58">
        <v>710</v>
      </c>
      <c r="D23" s="146">
        <f t="shared" si="0"/>
        <v>58.1</v>
      </c>
      <c r="E23" s="144">
        <v>259</v>
      </c>
      <c r="F23" s="58">
        <v>135</v>
      </c>
      <c r="G23" s="145">
        <f t="shared" si="1"/>
        <v>52.1</v>
      </c>
      <c r="I23" s="93"/>
      <c r="J23" s="87"/>
    </row>
    <row r="24" spans="1:10" ht="42" customHeight="1" x14ac:dyDescent="0.3">
      <c r="A24" s="56" t="s">
        <v>36</v>
      </c>
      <c r="B24" s="92">
        <v>2105</v>
      </c>
      <c r="C24" s="58">
        <v>1269</v>
      </c>
      <c r="D24" s="146">
        <f t="shared" si="0"/>
        <v>60.3</v>
      </c>
      <c r="E24" s="144">
        <v>423</v>
      </c>
      <c r="F24" s="58">
        <v>210</v>
      </c>
      <c r="G24" s="145">
        <f t="shared" si="1"/>
        <v>49.6</v>
      </c>
      <c r="I24" s="93"/>
      <c r="J24" s="87"/>
    </row>
    <row r="25" spans="1:10" ht="24.95" customHeight="1" x14ac:dyDescent="0.3">
      <c r="A25" s="56" t="s">
        <v>37</v>
      </c>
      <c r="B25" s="92">
        <v>188</v>
      </c>
      <c r="C25" s="58">
        <v>88</v>
      </c>
      <c r="D25" s="146">
        <f t="shared" si="0"/>
        <v>46.8</v>
      </c>
      <c r="E25" s="144">
        <v>30</v>
      </c>
      <c r="F25" s="58">
        <v>21</v>
      </c>
      <c r="G25" s="145">
        <f t="shared" si="1"/>
        <v>70</v>
      </c>
      <c r="I25" s="93"/>
      <c r="J25" s="87"/>
    </row>
    <row r="26" spans="1:10" ht="24.95" customHeight="1" x14ac:dyDescent="0.3">
      <c r="A26" s="56" t="s">
        <v>38</v>
      </c>
      <c r="B26" s="92">
        <v>282</v>
      </c>
      <c r="C26" s="58">
        <v>114</v>
      </c>
      <c r="D26" s="146">
        <f t="shared" si="0"/>
        <v>40.4</v>
      </c>
      <c r="E26" s="144">
        <v>46</v>
      </c>
      <c r="F26" s="58">
        <v>20</v>
      </c>
      <c r="G26" s="145">
        <f t="shared" si="1"/>
        <v>43.5</v>
      </c>
      <c r="I26" s="93"/>
      <c r="J26" s="87"/>
    </row>
    <row r="27" spans="1:10" x14ac:dyDescent="0.3">
      <c r="A27" s="65"/>
      <c r="B27" s="62"/>
      <c r="F27" s="94"/>
      <c r="I27" s="61"/>
    </row>
    <row r="28" spans="1:10" x14ac:dyDescent="0.3">
      <c r="A28" s="65"/>
      <c r="B28" s="65"/>
      <c r="F28" s="80"/>
      <c r="I28" s="61"/>
    </row>
  </sheetData>
  <mergeCells count="2">
    <mergeCell ref="A1:G1"/>
    <mergeCell ref="A2:G2"/>
  </mergeCells>
  <pageMargins left="0.65" right="0" top="0.39370078740157483" bottom="0.39370078740157483" header="0" footer="0"/>
  <pageSetup paperSize="9"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32</vt:i4>
      </vt:variant>
      <vt:variant>
        <vt:lpstr>Именованные диапазоны</vt:lpstr>
      </vt:variant>
      <vt:variant>
        <vt:i4>57</vt:i4>
      </vt:variant>
    </vt:vector>
  </HeadingPairs>
  <TitlesOfParts>
    <vt:vector size="8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15</vt:lpstr>
      <vt:lpstr>14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'25'!Заголовки_для_печати</vt:lpstr>
      <vt:lpstr>'26'!Заголовки_для_печати</vt:lpstr>
      <vt:lpstr>'27'!Заголовки_для_печати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08</cp:lastModifiedBy>
  <cp:lastPrinted>2023-12-07T12:10:03Z</cp:lastPrinted>
  <dcterms:created xsi:type="dcterms:W3CDTF">2020-12-10T10:35:03Z</dcterms:created>
  <dcterms:modified xsi:type="dcterms:W3CDTF">2024-01-15T07:35:39Z</dcterms:modified>
</cp:coreProperties>
</file>